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2a242fc30facd4/Desktop/Analysis Projects/Crowfunding Analysis/"/>
    </mc:Choice>
  </mc:AlternateContent>
  <xr:revisionPtr revIDLastSave="594" documentId="8_{B011DA9A-08BA-4C24-B447-F8B377E1D730}" xr6:coauthVersionLast="47" xr6:coauthVersionMax="47" xr10:uidLastSave="{9982204A-DB8C-44C6-95A6-D288DA60A656}"/>
  <bookViews>
    <workbookView xWindow="-110" yWindow="-110" windowWidth="19420" windowHeight="10420" firstSheet="7" activeTab="8" xr2:uid="{00000000-000D-0000-FFFF-FFFF00000000}"/>
  </bookViews>
  <sheets>
    <sheet name="Kickstarter" sheetId="1" r:id="rId1"/>
    <sheet name="Failed US Kickstarters" sheetId="10" r:id="rId2"/>
    <sheet name="Descriptive Statistics" sheetId="11" r:id="rId3"/>
    <sheet name="Successful US Kickstarters" sheetId="9" r:id="rId4"/>
    <sheet name="Category Statistics" sheetId="2" r:id="rId5"/>
    <sheet name="Subcategory Statistics" sheetId="3" r:id="rId6"/>
    <sheet name="Outcomes Based on Launch Dates" sheetId="6" r:id="rId7"/>
    <sheet name="Edinburgh Research" sheetId="7" r:id="rId8"/>
    <sheet name="Musicals in GB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9" i="11"/>
  <c r="C2" i="11"/>
  <c r="B10" i="11"/>
  <c r="B9" i="11"/>
  <c r="B2" i="11"/>
  <c r="C10" i="11"/>
  <c r="B3" i="11"/>
  <c r="C3" i="11"/>
  <c r="F3" i="7"/>
  <c r="F4" i="7"/>
  <c r="F5" i="7"/>
  <c r="F6" i="7"/>
  <c r="F2" i="7"/>
  <c r="C3" i="7"/>
  <c r="C4" i="7"/>
  <c r="C5" i="7"/>
  <c r="C6" i="7"/>
  <c r="D3" i="7"/>
  <c r="D4" i="7"/>
  <c r="D5" i="7"/>
  <c r="D6" i="7"/>
  <c r="D2" i="7"/>
  <c r="C2" i="7"/>
  <c r="B2" i="7"/>
  <c r="B6" i="7"/>
  <c r="B3" i="7"/>
  <c r="B4" i="7"/>
  <c r="B5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1960" i="1"/>
  <c r="P261" i="1"/>
  <c r="P980" i="1"/>
  <c r="P1952" i="1"/>
  <c r="P2012" i="1"/>
  <c r="P2622" i="1"/>
  <c r="P2187" i="1"/>
  <c r="P2712" i="1"/>
  <c r="P2018" i="1"/>
  <c r="P1503" i="1"/>
  <c r="P250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033" i="1"/>
  <c r="P2051" i="1"/>
  <c r="P1252" i="1"/>
  <c r="P1482" i="1"/>
  <c r="P2727" i="1"/>
  <c r="P2079" i="1"/>
  <c r="P260" i="1"/>
  <c r="P1019" i="1"/>
  <c r="P2273" i="1"/>
  <c r="P1972" i="1"/>
  <c r="P2073" i="1"/>
  <c r="P395" i="1"/>
  <c r="P344" i="1"/>
  <c r="P6" i="1"/>
  <c r="P737" i="1"/>
  <c r="P2735" i="1"/>
  <c r="P2196" i="1"/>
  <c r="P709" i="1"/>
  <c r="P2200" i="1"/>
  <c r="P1951" i="1"/>
  <c r="P327" i="1"/>
  <c r="P403" i="1"/>
  <c r="P290" i="1"/>
  <c r="P360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1469" i="1"/>
  <c r="P2732" i="1"/>
  <c r="P284" i="1"/>
  <c r="P2271" i="1"/>
  <c r="P2035" i="1"/>
  <c r="P349" i="1"/>
  <c r="P650" i="1"/>
  <c r="P342" i="1"/>
  <c r="P353" i="1"/>
  <c r="P2061" i="1"/>
  <c r="P671" i="1"/>
  <c r="P333" i="1"/>
  <c r="P2342" i="1"/>
  <c r="P2648" i="1"/>
  <c r="P286" i="1"/>
  <c r="P2705" i="1"/>
  <c r="P243" i="1"/>
  <c r="P357" i="1"/>
  <c r="P280" i="1"/>
  <c r="P2445" i="1"/>
  <c r="P1317" i="1"/>
  <c r="P39" i="1"/>
  <c r="P1196" i="1"/>
  <c r="P2047" i="1"/>
  <c r="P963" i="1"/>
  <c r="P1523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456" i="1"/>
  <c r="P1000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856" i="1"/>
  <c r="P41" i="1"/>
  <c r="P2609" i="1"/>
  <c r="P2612" i="1"/>
  <c r="P656" i="1"/>
  <c r="P287" i="1"/>
  <c r="P2241" i="1"/>
  <c r="P20" i="1"/>
  <c r="P2717" i="1"/>
  <c r="P252" i="1"/>
  <c r="P2300" i="1"/>
  <c r="P273" i="1"/>
  <c r="P1536" i="1"/>
  <c r="P2733" i="1"/>
  <c r="P2019" i="1"/>
  <c r="P1114" i="1"/>
  <c r="P45" i="1"/>
  <c r="P1520" i="1"/>
  <c r="P985" i="1"/>
  <c r="P2461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2204" i="1"/>
  <c r="P2709" i="1"/>
  <c r="P256" i="1"/>
  <c r="P218" i="1"/>
  <c r="P1528" i="1"/>
  <c r="P1541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495" i="1"/>
  <c r="P962" i="1"/>
  <c r="P245" i="1"/>
  <c r="P1260" i="1"/>
  <c r="P2337" i="1"/>
  <c r="P2330" i="1"/>
  <c r="P302" i="1"/>
  <c r="P361" i="1"/>
  <c r="P317" i="1"/>
  <c r="P1097" i="1"/>
  <c r="P653" i="1"/>
  <c r="P2234" i="1"/>
  <c r="P1339" i="1"/>
  <c r="P517" i="1"/>
  <c r="P2254" i="1"/>
  <c r="P309" i="1"/>
  <c r="P1277" i="1"/>
  <c r="P2226" i="1"/>
  <c r="P1519" i="1"/>
  <c r="P1534" i="1"/>
  <c r="P1965" i="1"/>
  <c r="P686" i="1"/>
  <c r="P1026" i="1"/>
  <c r="P2459" i="1"/>
  <c r="P2026" i="1"/>
  <c r="P1525" i="1"/>
  <c r="P1186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2170" i="1"/>
  <c r="P2623" i="1"/>
  <c r="P1195" i="1"/>
  <c r="P2093" i="1"/>
  <c r="P277" i="1"/>
  <c r="P1511" i="1"/>
  <c r="P1539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2540" i="1"/>
  <c r="P1353" i="1"/>
  <c r="P23" i="1"/>
  <c r="P299" i="1"/>
  <c r="P393" i="1"/>
  <c r="P727" i="1"/>
  <c r="P1830" i="1"/>
  <c r="P6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288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184" i="1"/>
  <c r="P291" i="1"/>
  <c r="P536" i="1"/>
  <c r="P1961" i="1"/>
  <c r="P1513" i="1"/>
  <c r="P797" i="1"/>
  <c r="P2318" i="1"/>
  <c r="P367" i="1"/>
  <c r="P1633" i="1"/>
  <c r="P1222" i="1"/>
  <c r="P1210" i="1"/>
  <c r="P1220" i="1"/>
  <c r="P303" i="1"/>
  <c r="P700" i="1"/>
  <c r="P1295" i="1"/>
  <c r="P1856" i="1"/>
  <c r="P59" i="1"/>
  <c r="P1794" i="1"/>
  <c r="P248" i="1"/>
  <c r="P2452" i="1"/>
  <c r="P1832" i="1"/>
  <c r="P1463" i="1"/>
  <c r="P2340" i="1"/>
  <c r="P540" i="1"/>
  <c r="P834" i="1"/>
  <c r="P2238" i="1"/>
  <c r="P244" i="1"/>
  <c r="P3" i="1"/>
  <c r="P690" i="1"/>
  <c r="P1609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1967" i="1"/>
  <c r="P1207" i="1"/>
  <c r="P370" i="1"/>
  <c r="P269" i="1"/>
  <c r="P399" i="1"/>
  <c r="P1311" i="1"/>
  <c r="P82" i="1"/>
  <c r="P615" i="1"/>
  <c r="P755" i="1"/>
  <c r="P2805" i="1"/>
  <c r="P679" i="1"/>
  <c r="P310" i="1"/>
  <c r="P2724" i="1"/>
  <c r="P827" i="1"/>
  <c r="P1315" i="1"/>
  <c r="P1403" i="1"/>
  <c r="P1751" i="1"/>
  <c r="P1845" i="1"/>
  <c r="P2044" i="1"/>
  <c r="P534" i="1"/>
  <c r="P1765" i="1"/>
  <c r="P362" i="1"/>
  <c r="P2048" i="1"/>
  <c r="P2608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673" i="1"/>
  <c r="P1836" i="1"/>
  <c r="P657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2637" i="1"/>
  <c r="P1272" i="1"/>
  <c r="P1319" i="1"/>
  <c r="P2253" i="1"/>
  <c r="P1399" i="1"/>
  <c r="P2105" i="1"/>
  <c r="P1401" i="1"/>
  <c r="P738" i="1"/>
  <c r="P2257" i="1"/>
  <c r="P251" i="1"/>
  <c r="P1948" i="1"/>
  <c r="P402" i="1"/>
  <c r="P1224" i="1"/>
  <c r="P1031" i="1"/>
  <c r="P1381" i="1"/>
  <c r="P71" i="1"/>
  <c r="P57" i="1"/>
  <c r="P1941" i="1"/>
  <c r="P2795" i="1"/>
  <c r="P2675" i="1"/>
  <c r="P2723" i="1"/>
  <c r="P1646" i="1"/>
  <c r="P1797" i="1"/>
  <c r="P2202" i="1"/>
  <c r="P674" i="1"/>
  <c r="P397" i="1"/>
  <c r="P2266" i="1"/>
  <c r="P2451" i="1"/>
  <c r="P1033" i="1"/>
  <c r="P2616" i="1"/>
  <c r="P2232" i="1"/>
  <c r="P2449" i="1"/>
  <c r="P658" i="1"/>
  <c r="P736" i="1"/>
  <c r="P262" i="1"/>
  <c r="P1632" i="1"/>
  <c r="P2820" i="1"/>
  <c r="P751" i="1"/>
  <c r="P1893" i="1"/>
  <c r="P1023" i="1"/>
  <c r="P331" i="1"/>
  <c r="P419" i="1"/>
  <c r="P1375" i="1"/>
  <c r="P2298" i="1"/>
  <c r="P2053" i="1"/>
  <c r="P1618" i="1"/>
  <c r="P5" i="1"/>
  <c r="P1935" i="1"/>
  <c r="P369" i="1"/>
  <c r="P350" i="1"/>
  <c r="P60" i="1"/>
  <c r="P1753" i="1"/>
  <c r="P1395" i="1"/>
  <c r="P1351" i="1"/>
  <c r="P1619" i="1"/>
  <c r="P2480" i="1"/>
  <c r="P2474" i="1"/>
  <c r="P798" i="1"/>
  <c r="P336" i="1"/>
  <c r="P56" i="1"/>
  <c r="P529" i="1"/>
  <c r="P1676" i="1"/>
  <c r="P1752" i="1"/>
  <c r="P1280" i="1"/>
  <c r="P304" i="1"/>
  <c r="P2057" i="1"/>
  <c r="P1693" i="1"/>
  <c r="P2813" i="1"/>
  <c r="P2541" i="1"/>
  <c r="P1838" i="1"/>
  <c r="P723" i="1"/>
  <c r="P1635" i="1"/>
  <c r="P1139" i="1"/>
  <c r="P2738" i="1"/>
  <c r="P307" i="1"/>
  <c r="P1470" i="1"/>
  <c r="P1191" i="1"/>
  <c r="P1268" i="1"/>
  <c r="P2830" i="1"/>
  <c r="P741" i="1"/>
  <c r="P1368" i="1"/>
  <c r="P1785" i="1"/>
  <c r="P1802" i="1"/>
  <c r="P1749" i="1"/>
  <c r="P1819" i="1"/>
  <c r="P1756" i="1"/>
  <c r="P400" i="1"/>
  <c r="P2313" i="1"/>
  <c r="P1378" i="1"/>
  <c r="P1521" i="1"/>
  <c r="P2245" i="1"/>
  <c r="P254" i="1"/>
  <c r="P1897" i="1"/>
  <c r="P2092" i="1"/>
  <c r="P1852" i="1"/>
  <c r="P1617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48" i="1"/>
  <c r="P1938" i="1"/>
  <c r="P337" i="1"/>
  <c r="P1686" i="1"/>
  <c r="P1655" i="1"/>
  <c r="P2265" i="1"/>
  <c r="P2447" i="1"/>
  <c r="P326" i="1"/>
  <c r="P1015" i="1"/>
  <c r="P2692" i="1"/>
  <c r="P58" i="1"/>
  <c r="P2462" i="1"/>
  <c r="P257" i="1"/>
  <c r="P1045" i="1"/>
  <c r="P38" i="1"/>
  <c r="P8" i="1"/>
  <c r="P1530" i="1"/>
  <c r="P796" i="1"/>
  <c r="P2448" i="1"/>
  <c r="P808" i="1"/>
  <c r="P1384" i="1"/>
  <c r="P487" i="1"/>
  <c r="P1944" i="1"/>
  <c r="P2235" i="1"/>
  <c r="P2535" i="1"/>
  <c r="P1762" i="1"/>
  <c r="P2598" i="1"/>
  <c r="P2799" i="1"/>
  <c r="P1664" i="1"/>
  <c r="P1670" i="1"/>
  <c r="P1807" i="1"/>
  <c r="P1436" i="1"/>
  <c r="P2262" i="1"/>
  <c r="P1466" i="1"/>
  <c r="P1264" i="1"/>
  <c r="P2017" i="1"/>
  <c r="P2223" i="1"/>
  <c r="P2501" i="1"/>
  <c r="P1663" i="1"/>
  <c r="P1628" i="1"/>
  <c r="P2443" i="1"/>
  <c r="P1608" i="1"/>
  <c r="P1066" i="1"/>
  <c r="P2129" i="1"/>
  <c r="P2122" i="1"/>
  <c r="P2243" i="1"/>
  <c r="P818" i="1"/>
  <c r="P1829" i="1"/>
  <c r="P421" i="1"/>
  <c r="P2527" i="1"/>
  <c r="P845" i="1"/>
  <c r="P1188" i="1"/>
  <c r="P375" i="1"/>
  <c r="P1747" i="1"/>
  <c r="P1660" i="1"/>
  <c r="P730" i="1"/>
  <c r="P306" i="1"/>
  <c r="P1332" i="1"/>
  <c r="P376" i="1"/>
  <c r="P896" i="1"/>
  <c r="P2731" i="1"/>
  <c r="P2263" i="1"/>
  <c r="P1307" i="1"/>
  <c r="P793" i="1"/>
  <c r="P2463" i="1"/>
  <c r="P482" i="1"/>
  <c r="P1283" i="1"/>
  <c r="P1029" i="1"/>
  <c r="P366" i="1"/>
  <c r="P358" i="1"/>
  <c r="P109" i="1"/>
  <c r="P104" i="1"/>
  <c r="P134" i="1"/>
  <c r="P1273" i="1"/>
  <c r="P2526" i="1"/>
  <c r="P2615" i="1"/>
  <c r="P1363" i="1"/>
  <c r="P485" i="1"/>
  <c r="P67" i="1"/>
  <c r="P1658" i="1"/>
  <c r="P1367" i="1"/>
  <c r="P2250" i="1"/>
  <c r="P1373" i="1"/>
  <c r="P2042" i="1"/>
  <c r="P1767" i="1"/>
  <c r="P63" i="1"/>
  <c r="P2087" i="1"/>
  <c r="P2740" i="1"/>
  <c r="P726" i="1"/>
  <c r="P1079" i="1"/>
  <c r="P2115" i="1"/>
  <c r="P2737" i="1"/>
  <c r="P2726" i="1"/>
  <c r="P2296" i="1"/>
  <c r="P2714" i="1"/>
  <c r="P1348" i="1"/>
  <c r="P836" i="1"/>
  <c r="P1540" i="1"/>
  <c r="P371" i="1"/>
  <c r="P788" i="1"/>
  <c r="P2786" i="1"/>
  <c r="P2305" i="1"/>
  <c r="P115" i="1"/>
  <c r="P1624" i="1"/>
  <c r="P2045" i="1"/>
  <c r="P749" i="1"/>
  <c r="P1028" i="1"/>
  <c r="P515" i="1"/>
  <c r="P974" i="1"/>
  <c r="P91" i="1"/>
  <c r="P2214" i="1"/>
  <c r="P1377" i="1"/>
  <c r="P1032" i="1"/>
  <c r="P1799" i="1"/>
  <c r="P1390" i="1"/>
  <c r="P249" i="1"/>
  <c r="P1679" i="1"/>
  <c r="P444" i="1"/>
  <c r="P2303" i="1"/>
  <c r="P946" i="1"/>
  <c r="P325" i="1"/>
  <c r="P1215" i="1"/>
  <c r="P283" i="1"/>
  <c r="P989" i="1"/>
  <c r="P2549" i="1"/>
  <c r="P1011" i="1"/>
  <c r="P2552" i="1"/>
  <c r="P473" i="1"/>
  <c r="P2721" i="1"/>
  <c r="P1746" i="1"/>
  <c r="P956" i="1"/>
  <c r="P1899" i="1"/>
  <c r="P1036" i="1"/>
  <c r="P2532" i="1"/>
  <c r="P341" i="1"/>
  <c r="P1398" i="1"/>
  <c r="P2311" i="1"/>
  <c r="P88" i="1"/>
  <c r="P2631" i="1"/>
  <c r="P1090" i="1"/>
  <c r="P1568" i="1"/>
  <c r="P2286" i="1"/>
  <c r="P1211" i="1"/>
  <c r="P390" i="1"/>
  <c r="P2178" i="1"/>
  <c r="P733" i="1"/>
  <c r="P2809" i="1"/>
  <c r="P2531" i="1"/>
  <c r="P276" i="1"/>
  <c r="P1645" i="1"/>
  <c r="P1631" i="1"/>
  <c r="P1358" i="1"/>
  <c r="P1526" i="1"/>
  <c r="P852" i="1"/>
  <c r="P1936" i="1"/>
  <c r="P1203" i="1"/>
  <c r="P1320" i="1"/>
  <c r="P739" i="1"/>
  <c r="P703" i="1"/>
  <c r="P2550" i="1"/>
  <c r="P1253" i="1"/>
  <c r="P835" i="1"/>
  <c r="P410" i="1"/>
  <c r="P804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13" i="1"/>
  <c r="P1745" i="1"/>
  <c r="P2100" i="1"/>
  <c r="P847" i="1"/>
  <c r="P1323" i="1"/>
  <c r="P293" i="1"/>
  <c r="P47" i="1"/>
  <c r="P264" i="1"/>
  <c r="P2498" i="1"/>
  <c r="P2824" i="1"/>
  <c r="P1350" i="1"/>
  <c r="P2065" i="1"/>
  <c r="P266" i="1"/>
  <c r="P2251" i="1"/>
  <c r="P278" i="1"/>
  <c r="P1816" i="1"/>
  <c r="P2655" i="1"/>
  <c r="P1182" i="1"/>
  <c r="P1034" i="1"/>
  <c r="P2801" i="1"/>
  <c r="P841" i="1"/>
  <c r="P846" i="1"/>
  <c r="P1759" i="1"/>
  <c r="P1309" i="1"/>
  <c r="P1369" i="1"/>
  <c r="P924" i="1"/>
  <c r="P1346" i="1"/>
  <c r="P2814" i="1"/>
  <c r="P382" i="1"/>
  <c r="P1758" i="1"/>
  <c r="P120" i="1"/>
  <c r="P2166" i="1"/>
  <c r="P321" i="1"/>
  <c r="P2659" i="1"/>
  <c r="P1934" i="1"/>
  <c r="P15" i="1"/>
  <c r="P754" i="1"/>
  <c r="P828" i="1"/>
  <c r="P647" i="1"/>
  <c r="P270" i="1"/>
  <c r="P2409" i="1"/>
  <c r="P267" i="1"/>
  <c r="P1647" i="1"/>
  <c r="P1370" i="1"/>
  <c r="P2197" i="1"/>
  <c r="P2275" i="1"/>
  <c r="P2460" i="1"/>
  <c r="P806" i="1"/>
  <c r="P2240" i="1"/>
  <c r="P725" i="1"/>
  <c r="P1389" i="1"/>
  <c r="P329" i="1"/>
  <c r="P1806" i="1"/>
  <c r="P729" i="1"/>
  <c r="P1612" i="1"/>
  <c r="P2322" i="1"/>
  <c r="P1433" i="1"/>
  <c r="P1784" i="1"/>
  <c r="P2280" i="1"/>
  <c r="P113" i="1"/>
  <c r="P2289" i="1"/>
  <c r="P2063" i="1"/>
  <c r="P1805" i="1"/>
  <c r="P275" i="1"/>
  <c r="P49" i="1"/>
  <c r="P35" i="1"/>
  <c r="P2182" i="1"/>
  <c r="P1383" i="1"/>
  <c r="P2175" i="1"/>
  <c r="P1761" i="1"/>
  <c r="P274" i="1"/>
  <c r="P1887" i="1"/>
  <c r="P1274" i="1"/>
  <c r="P1537" i="1"/>
  <c r="P405" i="1"/>
  <c r="P94" i="1"/>
  <c r="P396" i="1"/>
  <c r="P2821" i="1"/>
  <c r="P1649" i="1"/>
  <c r="P2116" i="1"/>
  <c r="P2787" i="1"/>
  <c r="P2653" i="1"/>
  <c r="P523" i="1"/>
  <c r="P731" i="1"/>
  <c r="P1251" i="1"/>
  <c r="P1702" i="1"/>
  <c r="P1352" i="1"/>
  <c r="P114" i="1"/>
  <c r="P1003" i="1"/>
  <c r="P247" i="1"/>
  <c r="P2663" i="1"/>
  <c r="P1616" i="1"/>
  <c r="P746" i="1"/>
  <c r="P522" i="1"/>
  <c r="P761" i="1"/>
  <c r="P2264" i="1"/>
  <c r="P2107" i="1"/>
  <c r="P2082" i="1"/>
  <c r="P2800" i="1"/>
  <c r="P843" i="1"/>
  <c r="P1038" i="1"/>
  <c r="P2164" i="1"/>
  <c r="P1068" i="1"/>
  <c r="P2055" i="1"/>
  <c r="P838" i="1"/>
  <c r="P2534" i="1"/>
  <c r="P2546" i="1"/>
  <c r="P108" i="1"/>
  <c r="P669" i="1"/>
  <c r="P801" i="1"/>
  <c r="P2476" i="1"/>
  <c r="P102" i="1"/>
  <c r="P296" i="1"/>
  <c r="P2524" i="1"/>
  <c r="P1037" i="1"/>
  <c r="P1337" i="1"/>
  <c r="P1911" i="1"/>
  <c r="P1326" i="1"/>
  <c r="P478" i="1"/>
  <c r="P2213" i="1"/>
  <c r="P481" i="1"/>
  <c r="P2278" i="1"/>
  <c r="P1787" i="1"/>
  <c r="P1400" i="1"/>
  <c r="P1254" i="1"/>
  <c r="P2268" i="1"/>
  <c r="P292" i="1"/>
  <c r="P851" i="1"/>
  <c r="P1025" i="1"/>
  <c r="P140" i="1"/>
  <c r="P2491" i="1"/>
  <c r="P1385" i="1"/>
  <c r="P996" i="1"/>
  <c r="P1873" i="1"/>
  <c r="P1638" i="1"/>
  <c r="P62" i="1"/>
  <c r="P64" i="1"/>
  <c r="P2455" i="1"/>
  <c r="P923" i="1"/>
  <c r="P704" i="1"/>
  <c r="P2147" i="1"/>
  <c r="P1305" i="1"/>
  <c r="P752" i="1"/>
  <c r="P1654" i="1"/>
  <c r="P1527" i="1"/>
  <c r="P119" i="1"/>
  <c r="P2528" i="1"/>
  <c r="P2533" i="1"/>
  <c r="P2483" i="1"/>
  <c r="P2810" i="1"/>
  <c r="P2499" i="1"/>
  <c r="P810" i="1"/>
  <c r="P185" i="1"/>
  <c r="P2212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1922" i="1"/>
  <c r="P2530" i="1"/>
  <c r="P817" i="1"/>
  <c r="P1249" i="1"/>
  <c r="P2111" i="1"/>
  <c r="P2818" i="1"/>
  <c r="P2173" i="1"/>
  <c r="P2741" i="1"/>
  <c r="P2096" i="1"/>
  <c r="P809" i="1"/>
  <c r="P1798" i="1"/>
  <c r="P861" i="1"/>
  <c r="P1667" i="1"/>
  <c r="P2486" i="1"/>
  <c r="P1267" i="1"/>
  <c r="P1890" i="1"/>
  <c r="P811" i="1"/>
  <c r="P1275" i="1"/>
  <c r="P1533" i="1"/>
  <c r="P2323" i="1"/>
  <c r="P305" i="1"/>
  <c r="P2176" i="1"/>
  <c r="P1405" i="1"/>
  <c r="P1593" i="1"/>
  <c r="P2529" i="1"/>
  <c r="P2336" i="1"/>
  <c r="P1380" i="1"/>
  <c r="P1634" i="1"/>
  <c r="P32" i="1"/>
  <c r="P1302" i="1"/>
  <c r="P1505" i="1"/>
  <c r="P77" i="1"/>
  <c r="P1630" i="1"/>
  <c r="P2088" i="1"/>
  <c r="P1668" i="1"/>
  <c r="P800" i="1"/>
  <c r="P1290" i="1"/>
  <c r="P2083" i="1"/>
  <c r="P84" i="1"/>
  <c r="P533" i="1"/>
  <c r="P1781" i="1"/>
  <c r="P246" i="1"/>
  <c r="P118" i="1"/>
  <c r="P747" i="1"/>
  <c r="P2101" i="1"/>
  <c r="P1861" i="1"/>
  <c r="P2713" i="1"/>
  <c r="P2304" i="1"/>
  <c r="P1397" i="1"/>
  <c r="P2548" i="1"/>
  <c r="P2547" i="1"/>
  <c r="P538" i="1"/>
  <c r="P2841" i="1"/>
  <c r="P1529" i="1"/>
  <c r="P316" i="1"/>
  <c r="P1651" i="1"/>
  <c r="P526" i="1"/>
  <c r="P1292" i="1"/>
  <c r="P1250" i="1"/>
  <c r="P2030" i="1"/>
  <c r="P553" i="1"/>
  <c r="P2553" i="1"/>
  <c r="P1262" i="1"/>
  <c r="P2543" i="1"/>
  <c r="P2308" i="1"/>
  <c r="P343" i="1"/>
  <c r="P31" i="1"/>
  <c r="P110" i="1"/>
  <c r="P2556" i="1"/>
  <c r="P854" i="1"/>
  <c r="P532" i="1"/>
  <c r="P2287" i="1"/>
  <c r="P356" i="1"/>
  <c r="P90" i="1"/>
  <c r="P93" i="1"/>
  <c r="P778" i="1"/>
  <c r="P824" i="1"/>
  <c r="P2815" i="1"/>
  <c r="P969" i="1"/>
  <c r="P753" i="1"/>
  <c r="P689" i="1"/>
  <c r="P2222" i="1"/>
  <c r="P272" i="1"/>
  <c r="P10" i="1"/>
  <c r="P103" i="1"/>
  <c r="P833" i="1"/>
  <c r="P1681" i="1"/>
  <c r="P651" i="1"/>
  <c r="P2167" i="1"/>
  <c r="P2602" i="1"/>
  <c r="P2090" i="1"/>
  <c r="P1678" i="1"/>
  <c r="P1883" i="1"/>
  <c r="P2704" i="1"/>
  <c r="P524" i="1"/>
  <c r="P1926" i="1"/>
  <c r="P1606" i="1"/>
  <c r="P1333" i="1"/>
  <c r="P2679" i="1"/>
  <c r="P1570" i="1"/>
  <c r="P1076" i="1"/>
  <c r="P100" i="1"/>
  <c r="P121" i="1"/>
  <c r="P2617" i="1"/>
  <c r="P36" i="1"/>
  <c r="P2698" i="1"/>
  <c r="P2117" i="1"/>
  <c r="P1884" i="1"/>
  <c r="P1823" i="1"/>
  <c r="P1476" i="1"/>
  <c r="P2808" i="1"/>
  <c r="P2478" i="1"/>
  <c r="P380" i="1"/>
  <c r="P1360" i="1"/>
  <c r="P1889" i="1"/>
  <c r="P2464" i="1"/>
  <c r="P2833" i="1"/>
  <c r="P2674" i="1"/>
  <c r="P748" i="1"/>
  <c r="P1341" i="1"/>
  <c r="P2603" i="1"/>
  <c r="P2165" i="1"/>
  <c r="P1096" i="1"/>
  <c r="P55" i="1"/>
  <c r="P2446" i="1"/>
  <c r="P2086" i="1"/>
  <c r="P2314" i="1"/>
  <c r="P2321" i="1"/>
  <c r="P799" i="1"/>
  <c r="P1214" i="1"/>
  <c r="P2260" i="1"/>
  <c r="P742" i="1"/>
  <c r="P1850" i="1"/>
  <c r="P1005" i="1"/>
  <c r="P1190" i="1"/>
  <c r="P1931" i="1"/>
  <c r="P2490" i="1"/>
  <c r="P898" i="1"/>
  <c r="P1181" i="1"/>
  <c r="P2554" i="1"/>
  <c r="P1022" i="1"/>
  <c r="P1986" i="1"/>
  <c r="P414" i="1"/>
  <c r="P2642" i="1"/>
  <c r="P2792" i="1"/>
  <c r="P2632" i="1"/>
  <c r="P2657" i="1"/>
  <c r="P807" i="1"/>
  <c r="P1278" i="1"/>
  <c r="P1689" i="1"/>
  <c r="P1754" i="1"/>
  <c r="P116" i="1"/>
  <c r="P1312" i="1"/>
  <c r="P2827" i="1"/>
  <c r="P1357" i="1"/>
  <c r="P2183" i="1"/>
  <c r="P1666" i="1"/>
  <c r="P1016" i="1"/>
  <c r="P1392" i="1"/>
  <c r="P2804" i="1"/>
  <c r="P839" i="1"/>
  <c r="P407" i="1"/>
  <c r="P339" i="1"/>
  <c r="P2791" i="1"/>
  <c r="P212" i="1"/>
  <c r="P2285" i="1"/>
  <c r="P1849" i="1"/>
  <c r="P661" i="1"/>
  <c r="P408" i="1"/>
  <c r="P12" i="1"/>
  <c r="P654" i="1"/>
  <c r="P735" i="1"/>
  <c r="P2091" i="1"/>
  <c r="P2562" i="1"/>
  <c r="P1826" i="1"/>
  <c r="P168" i="1"/>
  <c r="P1859" i="1"/>
  <c r="P2099" i="1"/>
  <c r="P2832" i="1"/>
  <c r="P500" i="1"/>
  <c r="P2276" i="1"/>
  <c r="P1106" i="1"/>
  <c r="P1914" i="1"/>
  <c r="P1004" i="1"/>
  <c r="P2788" i="1"/>
  <c r="P1193" i="1"/>
  <c r="P2168" i="1"/>
  <c r="P1928" i="1"/>
  <c r="P308" i="1"/>
  <c r="P2835" i="1"/>
  <c r="P840" i="1"/>
  <c r="P978" i="1"/>
  <c r="P2022" i="1"/>
  <c r="P1650" i="1"/>
  <c r="P1168" i="1"/>
  <c r="P2834" i="1"/>
  <c r="P1018" i="1"/>
  <c r="P1376" i="1"/>
  <c r="P1394" i="1"/>
  <c r="P2673" i="1"/>
  <c r="P805" i="1"/>
  <c r="P404" i="1"/>
  <c r="P1652" i="1"/>
  <c r="P795" i="1"/>
  <c r="P2628" i="1"/>
  <c r="P1671" i="1"/>
  <c r="P1866" i="1"/>
  <c r="P40" i="1"/>
  <c r="P521" i="1"/>
  <c r="P722" i="1"/>
  <c r="P1902" i="1"/>
  <c r="P1404" i="1"/>
  <c r="P589" i="1"/>
  <c r="P2149" i="1"/>
  <c r="P2458" i="1"/>
  <c r="P1937" i="1"/>
  <c r="P1603" i="1"/>
  <c r="P2812" i="1"/>
  <c r="P866" i="1"/>
  <c r="P1201" i="1"/>
  <c r="P1675" i="1"/>
  <c r="P822" i="1"/>
  <c r="P1903" i="1"/>
  <c r="P2831" i="1"/>
  <c r="P2277" i="1"/>
  <c r="P1216" i="1"/>
  <c r="P1930" i="1"/>
  <c r="P2368" i="1"/>
  <c r="P2477" i="1"/>
  <c r="P89" i="1"/>
  <c r="P853" i="1"/>
  <c r="P844" i="1"/>
  <c r="P977" i="1"/>
  <c r="P1261" i="1"/>
  <c r="P1895" i="1"/>
  <c r="P2842" i="1"/>
  <c r="P1362" i="1"/>
  <c r="P378" i="1"/>
  <c r="P2542" i="1"/>
  <c r="P1509" i="1"/>
  <c r="P2317" i="1"/>
  <c r="P2811" i="1"/>
  <c r="P1349" i="1"/>
  <c r="P760" i="1"/>
  <c r="P988" i="1"/>
  <c r="P1297" i="1"/>
  <c r="P757" i="1"/>
  <c r="P862" i="1"/>
  <c r="P1243" i="1"/>
  <c r="P728" i="1"/>
  <c r="P1643" i="1"/>
  <c r="P1699" i="1"/>
  <c r="P767" i="1"/>
  <c r="P794" i="1"/>
  <c r="P1359" i="1"/>
  <c r="P1637" i="1"/>
  <c r="P1844" i="1"/>
  <c r="P2179" i="1"/>
  <c r="P2248" i="1"/>
  <c r="P2422" i="1"/>
  <c r="P1831" i="1"/>
  <c r="P1304" i="1"/>
  <c r="P2097" i="1"/>
  <c r="P2468" i="1"/>
  <c r="P2672" i="1"/>
  <c r="P947" i="1"/>
  <c r="P1572" i="1"/>
  <c r="P692" i="1"/>
  <c r="P2220" i="1"/>
  <c r="P1223" i="1"/>
  <c r="P894" i="1"/>
  <c r="P1933" i="1"/>
  <c r="P539" i="1"/>
  <c r="P1247" i="1"/>
  <c r="P2829" i="1"/>
  <c r="P2840" i="1"/>
  <c r="P1691" i="1"/>
  <c r="P815" i="1"/>
  <c r="P1694" i="1"/>
  <c r="P74" i="1"/>
  <c r="P68" i="1"/>
  <c r="P25" i="1"/>
  <c r="P107" i="1"/>
  <c r="P891" i="1"/>
  <c r="P1803" i="1"/>
  <c r="P2108" i="1"/>
  <c r="P837" i="1"/>
  <c r="P1248" i="1"/>
  <c r="P1629" i="1"/>
  <c r="P1989" i="1"/>
  <c r="P2555" i="1"/>
  <c r="P69" i="1"/>
  <c r="P2465" i="1"/>
  <c r="P699" i="1"/>
  <c r="P1924" i="1"/>
  <c r="P2256" i="1"/>
  <c r="P1024" i="1"/>
  <c r="P972" i="1"/>
  <c r="P1577" i="1"/>
  <c r="P1769" i="1"/>
  <c r="P802" i="1"/>
  <c r="P2625" i="1"/>
  <c r="P65" i="1"/>
  <c r="P2103" i="1"/>
  <c r="P716" i="1"/>
  <c r="P73" i="1"/>
  <c r="P803" i="1"/>
  <c r="P213" i="1"/>
  <c r="P785" i="1"/>
  <c r="P2466" i="1"/>
  <c r="P1648" i="1"/>
  <c r="P187" i="1"/>
  <c r="P1481" i="1"/>
  <c r="P1728" i="1"/>
  <c r="P111" i="1"/>
  <c r="P2205" i="1"/>
  <c r="P1800" i="1"/>
  <c r="P1040" i="1"/>
  <c r="P1744" i="1"/>
  <c r="P50" i="1"/>
  <c r="P1766" i="1"/>
  <c r="P2828" i="1"/>
  <c r="P2109" i="1"/>
  <c r="P1098" i="1"/>
  <c r="P2794" i="1"/>
  <c r="P826" i="1"/>
  <c r="P2557" i="1"/>
  <c r="P2294" i="1"/>
  <c r="P2470" i="1"/>
  <c r="P1657" i="1"/>
  <c r="P649" i="1"/>
  <c r="P17" i="1"/>
  <c r="P1891" i="1"/>
  <c r="P209" i="1"/>
  <c r="P2113" i="1"/>
  <c r="P1554" i="1"/>
  <c r="P2134" i="1"/>
  <c r="P1285" i="1"/>
  <c r="P1827" i="1"/>
  <c r="P2536" i="1"/>
  <c r="P2647" i="1"/>
  <c r="P2309" i="1"/>
  <c r="P1300" i="1"/>
  <c r="P2772" i="1"/>
  <c r="P66" i="1"/>
  <c r="P1246" i="1"/>
  <c r="P756" i="1"/>
  <c r="P1167" i="1"/>
  <c r="P146" i="1"/>
  <c r="P385" i="1"/>
  <c r="P2487" i="1"/>
  <c r="P819" i="1"/>
  <c r="P1303" i="1"/>
  <c r="P1841" i="1"/>
  <c r="P2646" i="1"/>
  <c r="P1923" i="1"/>
  <c r="P537" i="1"/>
  <c r="P2790" i="1"/>
  <c r="P2793" i="1"/>
  <c r="P790" i="1"/>
  <c r="P1843" i="1"/>
  <c r="P1287" i="1"/>
  <c r="P409" i="1"/>
  <c r="P1316" i="1"/>
  <c r="P42" i="1"/>
  <c r="P1263" i="1"/>
  <c r="P1858" i="1"/>
  <c r="P1286" i="1"/>
  <c r="P1443" i="1"/>
  <c r="P1828" i="1"/>
  <c r="P1653" i="1"/>
  <c r="P2121" i="1"/>
  <c r="P1673" i="1"/>
  <c r="P1636" i="1"/>
  <c r="P2112" i="1"/>
  <c r="P750" i="1"/>
  <c r="P2431" i="1"/>
  <c r="P22" i="1"/>
  <c r="P535" i="1"/>
  <c r="P885" i="1"/>
  <c r="P1605" i="1"/>
  <c r="P43" i="1"/>
  <c r="P46" i="1"/>
  <c r="P1621" i="1"/>
  <c r="P2209" i="1"/>
  <c r="P2475" i="1"/>
  <c r="P2482" i="1"/>
  <c r="P2206" i="1"/>
  <c r="P1786" i="1"/>
  <c r="P915" i="1"/>
  <c r="P2624" i="1"/>
  <c r="P1716" i="1"/>
  <c r="P832" i="1"/>
  <c r="P28" i="1"/>
  <c r="P1228" i="1"/>
  <c r="P1674" i="1"/>
  <c r="P2497" i="1"/>
  <c r="P501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667" i="1"/>
  <c r="P791" i="1"/>
  <c r="P1839" i="1"/>
  <c r="P2010" i="1"/>
  <c r="P483" i="1"/>
  <c r="P2597" i="1"/>
  <c r="P1082" i="1"/>
  <c r="P1475" i="1"/>
  <c r="P1100" i="1"/>
  <c r="P1641" i="1"/>
  <c r="P158" i="1"/>
  <c r="P1265" i="1"/>
  <c r="P968" i="1"/>
  <c r="P1680" i="1"/>
  <c r="P2605" i="1"/>
  <c r="P1611" i="1"/>
  <c r="P2119" i="1"/>
  <c r="P1690" i="1"/>
  <c r="P2519" i="1"/>
  <c r="P2216" i="1"/>
  <c r="P2747" i="1"/>
  <c r="P2177" i="1"/>
  <c r="P1330" i="1"/>
  <c r="P2707" i="1"/>
  <c r="P860" i="1"/>
  <c r="P98" i="1"/>
  <c r="P528" i="1"/>
  <c r="P1822" i="1"/>
  <c r="P2670" i="1"/>
  <c r="P1329" i="1"/>
  <c r="P112" i="1"/>
  <c r="P2684" i="1"/>
  <c r="P1804" i="1"/>
  <c r="P1245" i="1"/>
  <c r="P652" i="1"/>
  <c r="P991" i="1"/>
  <c r="P1508" i="1"/>
  <c r="P37" i="1"/>
  <c r="P2084" i="1"/>
  <c r="P2669" i="1"/>
  <c r="P771" i="1"/>
  <c r="P1927" i="1"/>
  <c r="P2778" i="1"/>
  <c r="P81" i="1"/>
  <c r="P1792" i="1"/>
  <c r="P2141" i="1"/>
  <c r="P1288" i="1"/>
  <c r="P2816" i="1"/>
  <c r="P2181" i="1"/>
  <c r="P2551" i="1"/>
  <c r="P2291" i="1"/>
  <c r="P740" i="1"/>
  <c r="P101" i="1"/>
  <c r="P1587" i="1"/>
  <c r="P1620" i="1"/>
  <c r="P812" i="1"/>
  <c r="P930" i="1"/>
  <c r="P1457" i="1"/>
  <c r="P202" i="1"/>
  <c r="P2383" i="1"/>
  <c r="P79" i="1"/>
  <c r="P2703" i="1"/>
  <c r="P531" i="1"/>
  <c r="P1356" i="1"/>
  <c r="P2292" i="1"/>
  <c r="P2005" i="1"/>
  <c r="P1372" i="1"/>
  <c r="P2326" i="1"/>
  <c r="P2089" i="1"/>
  <c r="P744" i="1"/>
  <c r="P942" i="1"/>
  <c r="P2281" i="1"/>
  <c r="P2095" i="1"/>
  <c r="P384" i="1"/>
  <c r="P1789" i="1"/>
  <c r="P662" i="1"/>
  <c r="P1426" i="1"/>
  <c r="P1846" i="1"/>
  <c r="P936" i="1"/>
  <c r="P2496" i="1"/>
  <c r="P255" i="1"/>
  <c r="P19" i="1"/>
  <c r="P1379" i="1"/>
  <c r="P87" i="1"/>
  <c r="P2297" i="1"/>
  <c r="P1604" i="1"/>
  <c r="P2288" i="1"/>
  <c r="P2489" i="1"/>
  <c r="P857" i="1"/>
  <c r="P2158" i="1"/>
  <c r="P982" i="1"/>
  <c r="P83" i="1"/>
  <c r="P678" i="1"/>
  <c r="P2634" i="1"/>
  <c r="P198" i="1"/>
  <c r="P1230" i="1"/>
  <c r="P610" i="1"/>
  <c r="P268" i="1"/>
  <c r="P1864" i="1"/>
  <c r="P1900" i="1"/>
  <c r="P1134" i="1"/>
  <c r="P825" i="1"/>
  <c r="P2627" i="1"/>
  <c r="P1107" i="1"/>
  <c r="P417" i="1"/>
  <c r="P1985" i="1"/>
  <c r="P1783" i="1"/>
  <c r="P556" i="1"/>
  <c r="P2525" i="1"/>
  <c r="P1697" i="1"/>
  <c r="P2780" i="1"/>
  <c r="P952" i="1"/>
  <c r="P1905" i="1"/>
  <c r="P1719" i="1"/>
  <c r="P830" i="1"/>
  <c r="P2284" i="1"/>
  <c r="P717" i="1"/>
  <c r="P128" i="1"/>
  <c r="P934" i="1"/>
  <c r="P1677" i="1"/>
  <c r="P789" i="1"/>
  <c r="P105" i="1"/>
  <c r="P559" i="1"/>
  <c r="P1035" i="1"/>
  <c r="P2471" i="1"/>
  <c r="P2560" i="1"/>
  <c r="P2104" i="1"/>
  <c r="P2836" i="1"/>
  <c r="P80" i="1"/>
  <c r="P879" i="1"/>
  <c r="P1886" i="1"/>
  <c r="P2120" i="1"/>
  <c r="P2408" i="1"/>
  <c r="P848" i="1"/>
  <c r="P1355" i="1"/>
  <c r="P2661" i="1"/>
  <c r="P1325" i="1"/>
  <c r="P530" i="1"/>
  <c r="P1743" i="1"/>
  <c r="P2802" i="1"/>
  <c r="P1656" i="1"/>
  <c r="P2783" i="1"/>
  <c r="P694" i="1"/>
  <c r="P1706" i="1"/>
  <c r="P1853" i="1"/>
  <c r="P207" i="1"/>
  <c r="P177" i="1"/>
  <c r="P143" i="1"/>
  <c r="P878" i="1"/>
  <c r="P2479" i="1"/>
  <c r="P412" i="1"/>
  <c r="P816" i="1"/>
  <c r="P2335" i="1"/>
  <c r="P1932" i="1"/>
  <c r="P2467" i="1"/>
  <c r="P2485" i="1"/>
  <c r="P465" i="1"/>
  <c r="P635" i="1"/>
  <c r="P21" i="1"/>
  <c r="P1888" i="1"/>
  <c r="P2437" i="1"/>
  <c r="P1870" i="1"/>
  <c r="P2589" i="1"/>
  <c r="P1610" i="1"/>
  <c r="P418" i="1"/>
  <c r="P869" i="1"/>
  <c r="P859" i="1"/>
  <c r="P1298" i="1"/>
  <c r="P1644" i="1"/>
  <c r="P1901" i="1"/>
  <c r="P2784" i="1"/>
  <c r="P2789" i="1"/>
  <c r="P2469" i="1"/>
  <c r="P1626" i="1"/>
  <c r="P1682" i="1"/>
  <c r="P1091" i="1"/>
  <c r="P2600" i="1"/>
  <c r="P2236" i="1"/>
  <c r="P943" i="1"/>
  <c r="P1162" i="1"/>
  <c r="P2806" i="1"/>
  <c r="P1776" i="1"/>
  <c r="P1760" i="1"/>
  <c r="P1896" i="1"/>
  <c r="P2706" i="1"/>
  <c r="P2785" i="1"/>
  <c r="P2207" i="1"/>
  <c r="P1310" i="1"/>
  <c r="P1328" i="1"/>
  <c r="P1622" i="1"/>
  <c r="P2208" i="1"/>
  <c r="P2407" i="1"/>
  <c r="P1939" i="1"/>
  <c r="P1942" i="1"/>
  <c r="P680" i="1"/>
  <c r="P95" i="1"/>
  <c r="P2361" i="1"/>
  <c r="P2539" i="1"/>
  <c r="P2680" i="1"/>
  <c r="P1364" i="1"/>
  <c r="P1266" i="1"/>
  <c r="P1771" i="1"/>
  <c r="P1665" i="1"/>
  <c r="P2258" i="1"/>
  <c r="P2559" i="1"/>
  <c r="P783" i="1"/>
  <c r="P1226" i="1"/>
  <c r="P2678" i="1"/>
  <c r="P2500" i="1"/>
  <c r="P648" i="1"/>
  <c r="P2301" i="1"/>
  <c r="P1640" i="1"/>
  <c r="P1713" i="1"/>
  <c r="P1835" i="1"/>
  <c r="P2758" i="1"/>
  <c r="P1885" i="1"/>
  <c r="P312" i="1"/>
  <c r="P782" i="1"/>
  <c r="P813" i="1"/>
  <c r="P871" i="1"/>
  <c r="P2106" i="1"/>
  <c r="P1208" i="1"/>
  <c r="P2472" i="1"/>
  <c r="P1833" i="1"/>
  <c r="P1087" i="1"/>
  <c r="P1672" i="1"/>
  <c r="P2389" i="1"/>
  <c r="P786" i="1"/>
  <c r="P1039" i="1"/>
  <c r="P1170" i="1"/>
  <c r="P1592" i="1"/>
  <c r="P2210" i="1"/>
  <c r="P1615" i="1"/>
  <c r="P2221" i="1"/>
  <c r="P1213" i="1"/>
  <c r="P2299" i="1"/>
  <c r="P1882" i="1"/>
  <c r="P1662" i="1"/>
  <c r="P2770" i="1"/>
  <c r="P1840" i="1"/>
  <c r="P1613" i="1"/>
  <c r="P1862" i="1"/>
  <c r="P2290" i="1"/>
  <c r="P2484" i="1"/>
  <c r="P2671" i="1"/>
  <c r="P392" i="1"/>
  <c r="P1847" i="1"/>
  <c r="P2174" i="1"/>
  <c r="P2511" i="1"/>
  <c r="P2823" i="1"/>
  <c r="P1796" i="1"/>
  <c r="P1780" i="1"/>
  <c r="P1340" i="1"/>
  <c r="P2636" i="1"/>
  <c r="P1842" i="1"/>
  <c r="P1169" i="1"/>
  <c r="P707" i="1"/>
  <c r="P2629" i="1"/>
  <c r="P2517" i="1"/>
  <c r="P2630" i="1"/>
  <c r="P2798" i="1"/>
  <c r="P2295" i="1"/>
  <c r="P1396" i="1"/>
  <c r="P814" i="1"/>
  <c r="P1154" i="1"/>
  <c r="P979" i="1"/>
  <c r="P1788" i="1"/>
  <c r="P666" i="1"/>
  <c r="P787" i="1"/>
  <c r="P75" i="1"/>
  <c r="P2193" i="1"/>
  <c r="P1492" i="1"/>
  <c r="P1773" i="1"/>
  <c r="P677" i="1"/>
  <c r="P2561" i="1"/>
  <c r="P1176" i="1"/>
  <c r="P1465" i="1"/>
  <c r="P1764" i="1"/>
  <c r="P2654" i="1"/>
  <c r="P960" i="1"/>
  <c r="P966" i="1"/>
  <c r="P1321" i="1"/>
  <c r="P1388" i="1"/>
  <c r="P1814" i="1"/>
  <c r="P475" i="1"/>
  <c r="P958" i="1"/>
  <c r="P2217" i="1"/>
  <c r="P1774" i="1"/>
  <c r="P1730" i="1"/>
  <c r="P2127" i="1"/>
  <c r="P600" i="1"/>
  <c r="P1071" i="1"/>
  <c r="P1739" i="1"/>
  <c r="P2085" i="1"/>
  <c r="P2839" i="1"/>
  <c r="P705" i="1"/>
  <c r="P2746" i="1"/>
  <c r="P2639" i="1"/>
  <c r="P758" i="1"/>
  <c r="P460" i="1"/>
  <c r="P2102" i="1"/>
  <c r="P1855" i="1"/>
  <c r="P745" i="1"/>
  <c r="P2224" i="1"/>
  <c r="P1825" i="1"/>
  <c r="P2302" i="1"/>
  <c r="P1439" i="1"/>
  <c r="P1949" i="1"/>
  <c r="P1435" i="1"/>
  <c r="P2454" i="1"/>
  <c r="P2748" i="1"/>
  <c r="P27" i="1"/>
  <c r="P189" i="1"/>
  <c r="P1417" i="1"/>
  <c r="P2686" i="1"/>
  <c r="P2488" i="1"/>
  <c r="P2387" i="1"/>
  <c r="P2558" i="1"/>
  <c r="P2819" i="1"/>
  <c r="P448" i="1"/>
  <c r="P1361" i="1"/>
  <c r="P70" i="1"/>
  <c r="P1685" i="1"/>
  <c r="P2826" i="1"/>
  <c r="P1625" i="1"/>
  <c r="P2211" i="1"/>
  <c r="P887" i="1"/>
  <c r="P2494" i="1"/>
  <c r="P205" i="1"/>
  <c r="P1110" i="1"/>
  <c r="P2744" i="1"/>
  <c r="P876" i="1"/>
  <c r="P2797" i="1"/>
  <c r="P1391" i="1"/>
  <c r="P997" i="1"/>
  <c r="P2544" i="1"/>
  <c r="P183" i="1"/>
  <c r="P718" i="1"/>
  <c r="P964" i="1"/>
  <c r="P1502" i="1"/>
  <c r="P665" i="1"/>
  <c r="P784" i="1"/>
  <c r="P633" i="1"/>
  <c r="P411" i="1"/>
  <c r="P670" i="1"/>
  <c r="P1894" i="1"/>
  <c r="P2502" i="1"/>
  <c r="P1642" i="1"/>
  <c r="P1081" i="1"/>
  <c r="P1558" i="1"/>
  <c r="P430" i="1"/>
  <c r="P1192" i="1"/>
  <c r="P2369" i="1"/>
  <c r="P944" i="1"/>
  <c r="P2803" i="1"/>
  <c r="P2000" i="1"/>
  <c r="P1779" i="1"/>
  <c r="P1578" i="1"/>
  <c r="P1725" i="1"/>
  <c r="P881" i="1"/>
  <c r="P1041" i="1"/>
  <c r="P166" i="1"/>
  <c r="P509" i="1"/>
  <c r="P868" i="1"/>
  <c r="P2473" i="1"/>
  <c r="P1915" i="1"/>
  <c r="P72" i="1"/>
  <c r="P697" i="1"/>
  <c r="P1692" i="1"/>
  <c r="P2172" i="1"/>
  <c r="P117" i="1"/>
  <c r="P11" i="1"/>
  <c r="P2069" i="1"/>
  <c r="P2002" i="1"/>
  <c r="P1020" i="1"/>
  <c r="P1374" i="1"/>
  <c r="P1929" i="1"/>
  <c r="P2076" i="1"/>
  <c r="P1296" i="1"/>
  <c r="P2098" i="1"/>
  <c r="P2146" i="1"/>
  <c r="P2492" i="1"/>
  <c r="P1289" i="1"/>
  <c r="P2817" i="1"/>
  <c r="P388" i="1"/>
  <c r="P2144" i="1"/>
  <c r="P52" i="1"/>
  <c r="P106" i="1"/>
  <c r="P377" i="1"/>
  <c r="P1440" i="1"/>
  <c r="P2267" i="1"/>
  <c r="P759" i="1"/>
  <c r="P1808" i="1"/>
  <c r="P605" i="1"/>
  <c r="P696" i="1"/>
  <c r="P1402" i="1"/>
  <c r="P1129" i="1"/>
  <c r="P1177" i="1"/>
  <c r="P434" i="1"/>
  <c r="P2776" i="1"/>
  <c r="P76" i="1"/>
  <c r="P1661" i="1"/>
  <c r="P171" i="1"/>
  <c r="P1727" i="1"/>
  <c r="P2142" i="1"/>
  <c r="P1898" i="1"/>
  <c r="P2283" i="1"/>
  <c r="P687" i="1"/>
  <c r="P1809" i="1"/>
  <c r="P1393" i="1"/>
  <c r="P1614" i="1"/>
  <c r="P2754" i="1"/>
  <c r="P2457" i="1"/>
  <c r="P820" i="1"/>
  <c r="P858" i="1"/>
  <c r="P1148" i="1"/>
  <c r="P2583" i="1"/>
  <c r="P4" i="1"/>
  <c r="P831" i="1"/>
  <c r="P911" i="1"/>
  <c r="P1837" i="1"/>
  <c r="P1639" i="1"/>
  <c r="P2493" i="1"/>
  <c r="P1818" i="1"/>
  <c r="P1992" i="1"/>
  <c r="P1576" i="1"/>
  <c r="P541" i="1"/>
  <c r="P1322" i="1"/>
  <c r="P92" i="1"/>
  <c r="P86" i="1"/>
  <c r="P141" i="1"/>
  <c r="P1834" i="1"/>
  <c r="P2641" i="1"/>
  <c r="P1709" i="1"/>
  <c r="P1327" i="1"/>
  <c r="P2838" i="1"/>
  <c r="P706" i="1"/>
  <c r="P454" i="1"/>
  <c r="P950" i="1"/>
  <c r="P2137" i="1"/>
  <c r="P994" i="1"/>
  <c r="P2163" i="1"/>
  <c r="P2390" i="1"/>
  <c r="P78" i="1"/>
  <c r="P97" i="1"/>
  <c r="P2411" i="1"/>
  <c r="P2416" i="1"/>
  <c r="P1421" i="1"/>
  <c r="P1496" i="1"/>
  <c r="P2807" i="1"/>
  <c r="P164" i="1"/>
  <c r="P821" i="1"/>
  <c r="P2385" i="1"/>
  <c r="P1910" i="1"/>
  <c r="P424" i="1"/>
  <c r="P2450" i="1"/>
  <c r="P597" i="1"/>
  <c r="P99" i="1"/>
  <c r="P1104" i="1"/>
  <c r="P1126" i="1"/>
  <c r="P2219" i="1"/>
  <c r="P2203" i="1"/>
  <c r="P1429" i="1"/>
  <c r="P2319" i="1"/>
  <c r="P433" i="1"/>
  <c r="P975" i="1"/>
  <c r="P24" i="1"/>
  <c r="P1085" i="1"/>
  <c r="P1331" i="1"/>
  <c r="P2152" i="1"/>
  <c r="P137" i="1"/>
  <c r="P702" i="1"/>
  <c r="P1432" i="1"/>
  <c r="P182" i="1"/>
  <c r="P236" i="1"/>
  <c r="P2481" i="1"/>
  <c r="P510" i="1"/>
  <c r="P781" i="1"/>
  <c r="P452" i="1"/>
  <c r="P2545" i="1"/>
  <c r="P1983" i="1"/>
  <c r="P203" i="1"/>
  <c r="P1811" i="1"/>
  <c r="P2755" i="1"/>
  <c r="P965" i="1"/>
  <c r="P374" i="1"/>
  <c r="P917" i="1"/>
  <c r="P1347" i="1"/>
  <c r="P1602" i="1"/>
  <c r="P1872" i="1"/>
  <c r="P222" i="1"/>
  <c r="P1490" i="1"/>
  <c r="P1687" i="1"/>
  <c r="P155" i="1"/>
  <c r="P2652" i="1"/>
  <c r="P2640" i="1"/>
  <c r="P776" i="1"/>
  <c r="P631" i="1"/>
  <c r="P1569" i="1"/>
  <c r="P575" i="1"/>
  <c r="P191" i="1"/>
  <c r="P932" i="1"/>
  <c r="P624" i="1"/>
  <c r="P147" i="1"/>
  <c r="P506" i="1"/>
  <c r="P1778" i="1"/>
  <c r="P2417" i="1"/>
  <c r="P925" i="1"/>
  <c r="P926" i="1"/>
  <c r="P2378" i="1"/>
  <c r="P170" i="1"/>
  <c r="P172" i="1"/>
  <c r="P873" i="1"/>
  <c r="P1156" i="1"/>
  <c r="P1414" i="1"/>
  <c r="P2218" i="1"/>
  <c r="P829" i="1"/>
  <c r="P2124" i="1"/>
  <c r="P2426" i="1"/>
  <c r="P2742" i="1"/>
  <c r="P719" i="1"/>
  <c r="P884" i="1"/>
  <c r="P423" i="1"/>
  <c r="P590" i="1"/>
  <c r="P1851" i="1"/>
  <c r="P1925" i="1"/>
  <c r="P622" i="1"/>
  <c r="P850" i="1"/>
  <c r="P855" i="1"/>
  <c r="P1824" i="1"/>
  <c r="P2114" i="1"/>
  <c r="P2345" i="1"/>
  <c r="P685" i="1"/>
  <c r="P967" i="1"/>
  <c r="P1194" i="1"/>
  <c r="P945" i="1"/>
  <c r="P1548" i="1"/>
  <c r="P948" i="1"/>
  <c r="P2123" i="1"/>
  <c r="P2503" i="1"/>
  <c r="P901" i="1"/>
  <c r="P976" i="1"/>
  <c r="P1597" i="1"/>
  <c r="P1695" i="1"/>
  <c r="P200" i="1"/>
  <c r="P2581" i="1"/>
  <c r="P2682" i="1"/>
  <c r="P951" i="1"/>
  <c r="P2822" i="1"/>
  <c r="P1138" i="1"/>
  <c r="P2350" i="1"/>
  <c r="P1047" i="1"/>
  <c r="P199" i="1"/>
  <c r="P623" i="1"/>
  <c r="P96" i="1"/>
  <c r="P693" i="1"/>
  <c r="P893" i="1"/>
  <c r="P1920" i="1"/>
  <c r="P2757" i="1"/>
  <c r="P577" i="1"/>
  <c r="P1112" i="1"/>
  <c r="P1152" i="1"/>
  <c r="P193" i="1"/>
  <c r="P228" i="1"/>
  <c r="P241" i="1"/>
  <c r="P508" i="1"/>
  <c r="P594" i="1"/>
  <c r="P1010" i="1"/>
  <c r="P1042" i="1"/>
  <c r="P2573" i="1"/>
  <c r="P570" i="1"/>
  <c r="P1105" i="1"/>
  <c r="P1242" i="1"/>
  <c r="P1406" i="1"/>
  <c r="P1017" i="1"/>
  <c r="P1921" i="1"/>
  <c r="P2001" i="1"/>
  <c r="P2131" i="1"/>
  <c r="P763" i="1"/>
  <c r="P1008" i="1"/>
  <c r="P2760" i="1"/>
  <c r="P959" i="1"/>
  <c r="P2590" i="1"/>
  <c r="P504" i="1"/>
  <c r="P973" i="1"/>
  <c r="P1722" i="1"/>
  <c r="P2145" i="1"/>
  <c r="P592" i="1"/>
  <c r="P1575" i="1"/>
  <c r="P1012" i="1"/>
  <c r="P1701" i="1"/>
  <c r="P491" i="1"/>
  <c r="P502" i="1"/>
  <c r="P993" i="1"/>
  <c r="P1050" i="1"/>
  <c r="P1874" i="1"/>
  <c r="P1237" i="1"/>
  <c r="P2516" i="1"/>
  <c r="P85" i="1"/>
  <c r="P519" i="1"/>
  <c r="P675" i="1"/>
  <c r="P888" i="1"/>
  <c r="P1580" i="1"/>
  <c r="P1596" i="1"/>
  <c r="P426" i="1"/>
  <c r="P2405" i="1"/>
  <c r="P2403" i="1"/>
  <c r="P181" i="1"/>
  <c r="P558" i="1"/>
  <c r="P895" i="1"/>
  <c r="P1365" i="1"/>
  <c r="P1423" i="1"/>
  <c r="P715" i="1"/>
  <c r="P907" i="1"/>
  <c r="P920" i="1"/>
  <c r="P897" i="1"/>
  <c r="P721" i="1"/>
  <c r="P129" i="1"/>
  <c r="P1064" i="1"/>
  <c r="P1157" i="1"/>
  <c r="P1770" i="1"/>
  <c r="P1145" i="1"/>
  <c r="P179" i="1"/>
  <c r="P1441" i="1"/>
  <c r="P2169" i="1"/>
  <c r="P2374" i="1"/>
  <c r="P1118" i="1"/>
  <c r="P1240" i="1"/>
  <c r="P769" i="1"/>
  <c r="P581" i="1"/>
  <c r="P777" i="1"/>
  <c r="P864" i="1"/>
  <c r="P1551" i="1"/>
  <c r="P1108" i="1"/>
  <c r="P905" i="1"/>
  <c r="P927" i="1"/>
  <c r="P664" i="1"/>
  <c r="P1763" i="1"/>
  <c r="P425" i="1"/>
  <c r="P2171" i="1"/>
  <c r="P125" i="1"/>
  <c r="P906" i="1"/>
  <c r="P1159" i="1"/>
  <c r="P2413" i="1"/>
  <c r="P513" i="1"/>
  <c r="P1487" i="1"/>
  <c r="P1718" i="1"/>
  <c r="P2777" i="1"/>
  <c r="P486" i="1"/>
  <c r="P1458" i="1"/>
  <c r="P2571" i="1"/>
  <c r="P572" i="1"/>
  <c r="P474" i="1"/>
  <c r="P153" i="1"/>
  <c r="P603" i="1"/>
  <c r="P1993" i="1"/>
  <c r="P2749" i="1"/>
  <c r="P467" i="1"/>
  <c r="P428" i="1"/>
  <c r="P1227" i="1"/>
  <c r="P2681" i="1"/>
  <c r="P607" i="1"/>
  <c r="P933" i="1"/>
  <c r="P224" i="1"/>
  <c r="P1069" i="1"/>
  <c r="P2140" i="1"/>
  <c r="P955" i="1"/>
  <c r="P436" i="1"/>
  <c r="P892" i="1"/>
  <c r="P1140" i="1"/>
  <c r="P1574" i="1"/>
  <c r="P1868" i="1"/>
  <c r="P2651" i="1"/>
  <c r="P2825" i="1"/>
  <c r="P555" i="1"/>
  <c r="P912" i="1"/>
  <c r="P935" i="1"/>
  <c r="P2325" i="1"/>
  <c r="P2364" i="1"/>
  <c r="P2569" i="1"/>
  <c r="P2153" i="1"/>
  <c r="P1235" i="1"/>
  <c r="P148" i="1"/>
  <c r="P595" i="1"/>
  <c r="P2126" i="1"/>
  <c r="P2157" i="1"/>
  <c r="P505" i="1"/>
  <c r="P882" i="1"/>
  <c r="P234" i="1"/>
  <c r="P1737" i="1"/>
  <c r="P2751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2136" i="1"/>
  <c r="P1918" i="1"/>
  <c r="P642" i="1"/>
  <c r="P863" i="1"/>
  <c r="P1552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663" i="1"/>
  <c r="P1562" i="1"/>
  <c r="P1584" i="1"/>
  <c r="P151" i="1"/>
  <c r="P2660" i="1"/>
  <c r="P629" i="1"/>
  <c r="P720" i="1"/>
  <c r="P865" i="1"/>
  <c r="P904" i="1"/>
  <c r="P2601" i="1"/>
  <c r="P2765" i="1"/>
  <c r="P2504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690" i="1"/>
  <c r="P1150" i="1"/>
  <c r="P890" i="1"/>
  <c r="P1410" i="1"/>
  <c r="P2697" i="1"/>
  <c r="P127" i="1"/>
  <c r="P545" i="1"/>
  <c r="P900" i="1"/>
  <c r="P1072" i="1"/>
  <c r="P2702" i="1"/>
  <c r="P1801" i="1"/>
  <c r="P551" i="1"/>
  <c r="P565" i="1"/>
  <c r="P1563" i="1"/>
  <c r="P874" i="1"/>
  <c r="P880" i="1"/>
  <c r="P998" i="1"/>
  <c r="P999" i="1"/>
  <c r="P2521" i="1"/>
  <c r="P734" i="1"/>
  <c r="P872" i="1"/>
  <c r="P458" i="1"/>
  <c r="P593" i="1"/>
  <c r="P711" i="1"/>
  <c r="P232" i="1"/>
  <c r="P619" i="1"/>
  <c r="P1550" i="1"/>
  <c r="P1916" i="1"/>
  <c r="P2572" i="1"/>
  <c r="P1500" i="1"/>
  <c r="P588" i="1"/>
  <c r="P1084" i="1"/>
  <c r="P563" i="1"/>
  <c r="P1419" i="1"/>
  <c r="P1579" i="1"/>
  <c r="P2357" i="1"/>
  <c r="P2382" i="1"/>
  <c r="P2683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1488" i="1"/>
  <c r="P2138" i="1"/>
  <c r="P1099" i="1"/>
  <c r="P451" i="1"/>
  <c r="P457" i="1"/>
  <c r="P867" i="1"/>
  <c r="P875" i="1"/>
  <c r="P1070" i="1"/>
  <c r="P1077" i="1"/>
  <c r="P1080" i="1"/>
  <c r="P1111" i="1"/>
  <c r="P1430" i="1"/>
  <c r="P2438" i="1"/>
  <c r="P2766" i="1"/>
  <c r="P1095" i="1"/>
  <c r="P1184" i="1"/>
  <c r="P1907" i="1"/>
  <c r="P1103" i="1"/>
  <c r="P150" i="1"/>
  <c r="P156" i="1"/>
  <c r="P939" i="1"/>
  <c r="P941" i="1"/>
  <c r="P1234" i="1"/>
  <c r="P1791" i="1"/>
  <c r="P1795" i="1"/>
  <c r="P1813" i="1"/>
  <c r="P2695" i="1"/>
  <c r="P2348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1712" i="1"/>
  <c r="P2155" i="1"/>
  <c r="P2769" i="1"/>
  <c r="P775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1123" i="1"/>
  <c r="P2538" i="1"/>
  <c r="P1314" i="1"/>
  <c r="P1581" i="1"/>
  <c r="P2700" i="1"/>
  <c r="P455" i="1"/>
  <c r="P596" i="1"/>
  <c r="P992" i="1"/>
  <c r="P1424" i="1"/>
  <c r="P1876" i="1"/>
  <c r="P2161" i="1"/>
  <c r="P2436" i="1"/>
  <c r="P2593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432" i="1"/>
  <c r="P1738" i="1"/>
  <c r="P779" i="1"/>
  <c r="P902" i="1"/>
  <c r="P1094" i="1"/>
  <c r="P1131" i="1"/>
  <c r="P2432" i="1"/>
  <c r="P215" i="1"/>
  <c r="P571" i="1"/>
  <c r="P599" i="1"/>
  <c r="P886" i="1"/>
  <c r="P1135" i="1"/>
  <c r="P1544" i="1"/>
  <c r="P1740" i="1"/>
  <c r="P2662" i="1"/>
  <c r="P640" i="1"/>
  <c r="P1688" i="1"/>
  <c r="P194" i="1"/>
  <c r="P1171" i="1"/>
  <c r="P2135" i="1"/>
  <c r="P676" i="1"/>
  <c r="P1055" i="1"/>
  <c r="P1088" i="1"/>
  <c r="P1408" i="1"/>
  <c r="P1409" i="1"/>
  <c r="P1437" i="1"/>
  <c r="P1456" i="1"/>
  <c r="P1585" i="1"/>
  <c r="P1812" i="1"/>
  <c r="P2349" i="1"/>
  <c r="P2643" i="1"/>
  <c r="P422" i="1"/>
  <c r="P580" i="1"/>
  <c r="P33" i="1"/>
  <c r="P562" i="1"/>
  <c r="P1083" i="1"/>
  <c r="P1904" i="1"/>
  <c r="P169" i="1"/>
  <c r="P514" i="1"/>
  <c r="P983" i="1"/>
  <c r="P1125" i="1"/>
  <c r="P1132" i="1"/>
  <c r="P1717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550" i="1"/>
  <c r="P159" i="1"/>
  <c r="P668" i="1"/>
  <c r="P1917" i="1"/>
  <c r="P2386" i="1"/>
  <c r="P2425" i="1"/>
  <c r="P1413" i="1"/>
  <c r="P427" i="1"/>
  <c r="P546" i="1"/>
  <c r="P598" i="1"/>
  <c r="P1046" i="1"/>
  <c r="P1420" i="1"/>
  <c r="P1543" i="1"/>
  <c r="P1881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638" i="1"/>
  <c r="P1183" i="1"/>
  <c r="P1867" i="1"/>
  <c r="P196" i="1"/>
  <c r="P437" i="1"/>
  <c r="P984" i="1"/>
  <c r="P1422" i="1"/>
  <c r="P1595" i="1"/>
  <c r="P2396" i="1"/>
  <c r="P447" i="1"/>
  <c r="P637" i="1"/>
  <c r="P780" i="1"/>
  <c r="P1453" i="1"/>
  <c r="P1994" i="1"/>
  <c r="P2150" i="1"/>
  <c r="P2156" i="1"/>
  <c r="P2362" i="1"/>
  <c r="P2433" i="1"/>
  <c r="P2434" i="1"/>
  <c r="P2771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016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<sst xmlns="http://schemas.openxmlformats.org/spreadsheetml/2006/main" count="38341" uniqueCount="8398">
  <si>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</si>
  <si>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</si>
  <si>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</si>
  <si>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</si>
  <si>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</si>
  <si>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</si>
  <si>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</si>
  <si>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</si>
  <si>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</si>
  <si>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</si>
  <si>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</si>
  <si>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</si>
  <si>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</si>
  <si>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</si>
  <si>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</si>
  <si>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</si>
  <si>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</si>
  <si>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</si>
  <si>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</si>
  <si>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</si>
  <si>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</si>
  <si>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</si>
  <si>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</si>
  <si>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</si>
  <si>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</si>
  <si>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</si>
  <si>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</si>
  <si>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</si>
  <si>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</si>
  <si>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</si>
  <si>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</si>
  <si>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</si>
  <si>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</si>
  <si>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</si>
  <si>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</si>
  <si>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</si>
  <si>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</si>
  <si>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</si>
  <si>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</si>
  <si>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</si>
  <si>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</si>
  <si>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</si>
  <si>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</si>
  <si>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</si>
  <si>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</si>
  <si>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</si>
  <si>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</si>
  <si>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</si>
  <si>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</si>
  <si>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</si>
  <si>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</si>
  <si>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</si>
  <si>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</si>
  <si>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</si>
  <si>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</si>
  <si>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</si>
  <si>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</si>
  <si>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</si>
  <si>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</si>
  <si>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</si>
  <si>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</si>
  <si>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</si>
  <si>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</si>
  <si>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</si>
  <si>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</si>
  <si>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</si>
  <si>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</si>
  <si>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</si>
  <si>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</si>
  <si>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</si>
  <si>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</si>
  <si>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</si>
  <si>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</si>
  <si>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</si>
  <si>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</si>
  <si>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</si>
  <si>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</si>
  <si>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</si>
  <si>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</si>
  <si>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</si>
  <si>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</si>
  <si>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</si>
  <si>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</si>
  <si>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</si>
  <si>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</si>
  <si>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</si>
  <si>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</si>
  <si>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</si>
  <si>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</si>
  <si>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</si>
  <si>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</si>
  <si>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</si>
  <si>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</si>
  <si>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</si>
  <si>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</si>
  <si>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</si>
  <si>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</si>
  <si>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</si>
  <si>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</si>
  <si>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</si>
  <si>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</si>
  <si>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</si>
  <si>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</si>
  <si>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</si>
  <si>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</si>
  <si>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</si>
  <si>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</si>
  <si>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</si>
  <si>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</si>
  <si>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</si>
  <si>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</si>
  <si>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</si>
  <si>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</si>
  <si>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</si>
  <si>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</si>
  <si>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</si>
  <si>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</si>
  <si>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</si>
  <si>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</si>
  <si>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</si>
  <si>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</si>
  <si>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</si>
  <si>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</si>
  <si>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</si>
  <si>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</si>
  <si>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</si>
  <si>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</si>
  <si>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</si>
  <si>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</si>
  <si>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</si>
  <si>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</si>
  <si>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</si>
  <si>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</si>
  <si>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</si>
  <si>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</si>
  <si>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</si>
  <si>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</si>
  <si>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</si>
  <si>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</si>
  <si>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</si>
  <si>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</si>
  <si>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</si>
  <si>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</si>
  <si>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</si>
  <si>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</si>
  <si>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</si>
  <si>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</si>
  <si>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</si>
  <si>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</si>
  <si>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</si>
  <si>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</si>
  <si>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</si>
  <si>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</si>
  <si>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</si>
  <si>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</si>
  <si>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</si>
  <si>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</si>
  <si>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</si>
  <si>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</si>
  <si>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</si>
  <si>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</si>
  <si>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</si>
  <si>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</si>
  <si>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</si>
  <si>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</si>
  <si>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</si>
  <si>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</si>
  <si>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</si>
  <si>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</si>
  <si>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</si>
  <si>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</si>
  <si>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</si>
  <si>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</si>
  <si>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</si>
  <si>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</si>
  <si>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</si>
  <si>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</si>
  <si>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</si>
  <si>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</si>
  <si>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</si>
  <si>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</si>
  <si>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</si>
  <si>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</si>
  <si>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</si>
  <si>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</si>
  <si>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</si>
  <si>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</si>
  <si>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</si>
  <si>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</si>
  <si>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</si>
  <si>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</si>
  <si>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</si>
  <si>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</si>
  <si>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</si>
  <si>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</si>
  <si>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</si>
  <si>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</si>
  <si>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</si>
  <si>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</si>
  <si>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</si>
  <si>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</si>
  <si>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</si>
  <si>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</si>
  <si>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</si>
  <si>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</si>
  <si>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</si>
  <si>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</si>
  <si>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</si>
  <si>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</si>
  <si>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</si>
  <si>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</si>
  <si>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</si>
  <si>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</si>
  <si>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</si>
  <si>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</si>
  <si>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</si>
  <si>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</si>
  <si>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</si>
  <si>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</si>
  <si>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</si>
  <si>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</si>
  <si>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</si>
  <si>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</si>
  <si>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</si>
  <si>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</si>
  <si>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</si>
  <si>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</si>
  <si>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</si>
  <si>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</si>
  <si>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</si>
  <si>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</si>
  <si>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</si>
  <si>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</si>
  <si>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</si>
  <si>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</si>
  <si>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</si>
  <si>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</si>
  <si>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</si>
  <si>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</si>
  <si>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</si>
  <si>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</si>
  <si>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</si>
  <si>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</si>
  <si>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</si>
  <si>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</si>
  <si>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</si>
  <si>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</si>
  <si>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</si>
  <si>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</si>
  <si>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</si>
  <si>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</si>
  <si>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</si>
  <si>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</si>
  <si>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</si>
  <si>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</si>
  <si>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</si>
  <si>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</si>
  <si>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</si>
  <si>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</si>
  <si>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</si>
  <si>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</si>
  <si>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</si>
  <si>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</si>
  <si>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</si>
  <si>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</si>
  <si>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</si>
  <si>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</si>
  <si>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</si>
  <si>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</si>
  <si>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</si>
  <si>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</si>
  <si>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</si>
  <si>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</si>
  <si>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</si>
  <si>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</si>
  <si>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</si>
  <si>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</si>
  <si>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</si>
  <si>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</si>
  <si>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</si>
  <si>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</si>
  <si>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</si>
  <si>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</si>
  <si>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</si>
  <si>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</si>
  <si>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</si>
  <si>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</si>
  <si>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</si>
  <si>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</si>
  <si>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</si>
  <si>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</si>
  <si>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</si>
  <si>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</si>
  <si>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</si>
  <si>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</si>
  <si>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</si>
  <si>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</si>
  <si>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</si>
  <si>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</si>
  <si>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</si>
  <si>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</si>
  <si>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</si>
  <si>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</si>
  <si>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</si>
  <si>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</si>
  <si>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</si>
  <si>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</si>
  <si>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</si>
  <si>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</si>
  <si>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</si>
  <si>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</si>
  <si>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</si>
  <si>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</si>
  <si>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</si>
  <si>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</si>
  <si>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</si>
  <si>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</si>
  <si>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</si>
  <si>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</si>
  <si>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</si>
  <si>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</si>
  <si>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</si>
  <si>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</si>
  <si>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</si>
  <si>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</si>
  <si>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</si>
  <si>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</si>
  <si>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</si>
  <si>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</si>
  <si>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</si>
  <si>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</si>
  <si>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</si>
  <si>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</si>
  <si>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</si>
  <si>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</si>
  <si>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</si>
  <si>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</si>
  <si>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</si>
  <si>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</si>
  <si>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</si>
  <si>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</si>
  <si>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</si>
  <si>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</si>
  <si>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</si>
  <si>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</si>
  <si>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</si>
  <si>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</si>
  <si>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</si>
  <si>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</si>
  <si>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</si>
  <si>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</si>
  <si>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</si>
  <si>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</si>
  <si>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</si>
  <si>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</si>
  <si>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</si>
  <si>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</si>
  <si>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</si>
  <si>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</si>
  <si>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</si>
  <si>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</si>
  <si>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</si>
  <si>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</si>
  <si>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</si>
  <si>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</si>
  <si>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</si>
  <si>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</si>
  <si>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</si>
  <si>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</si>
  <si>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</si>
  <si>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</si>
  <si>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</si>
  <si>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</si>
  <si>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</si>
  <si>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</si>
  <si>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</si>
  <si>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</si>
  <si>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</si>
  <si>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</si>
  <si>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</si>
  <si>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</si>
  <si>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</si>
  <si>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</si>
  <si>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</si>
  <si>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</si>
  <si>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</si>
  <si>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</si>
  <si>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</si>
  <si>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</si>
  <si>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</si>
  <si>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</si>
  <si>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</si>
  <si>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</si>
  <si>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</si>
  <si>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</si>
  <si>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</si>
  <si>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</si>
  <si>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</si>
  <si>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</si>
  <si>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</si>
  <si>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</si>
  <si>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</si>
  <si>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</si>
  <si>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</si>
  <si>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</si>
  <si>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</si>
  <si>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</si>
  <si>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</si>
  <si>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</si>
  <si>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</si>
  <si>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</si>
  <si>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</si>
  <si>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</si>
  <si>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</si>
  <si>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</si>
  <si>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</si>
  <si>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</si>
  <si>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</si>
  <si>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</si>
  <si>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</si>
  <si>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</si>
  <si>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</si>
  <si>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</si>
  <si>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</si>
  <si>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</si>
  <si>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</si>
  <si>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</si>
  <si>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</si>
  <si>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</si>
  <si>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</si>
  <si>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</si>
  <si>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</si>
  <si>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</si>
  <si>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</si>
  <si>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</si>
  <si>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</si>
  <si>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</si>
  <si>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</si>
  <si>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</si>
  <si>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</si>
  <si>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</si>
  <si>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</si>
  <si>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</si>
  <si>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</si>
  <si>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</si>
  <si>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</si>
  <si>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</si>
  <si>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</si>
  <si>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</si>
  <si>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</si>
  <si>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</si>
  <si>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</si>
  <si>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</si>
  <si>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</si>
  <si>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</si>
  <si>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</si>
  <si>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</si>
  <si>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</si>
  <si>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</si>
  <si>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</si>
  <si>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</si>
  <si>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</si>
  <si>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</si>
  <si>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</si>
  <si>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</si>
  <si>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</si>
  <si>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</si>
  <si>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</si>
  <si>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</si>
  <si>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</si>
  <si>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</si>
  <si>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</si>
  <si>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</si>
  <si>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</si>
  <si>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</si>
  <si>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</si>
  <si>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</si>
  <si>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</si>
  <si>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</si>
  <si>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</si>
  <si>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</si>
  <si>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</si>
  <si>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</si>
  <si>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</si>
  <si>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</si>
  <si>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</si>
  <si>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</si>
  <si>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</si>
  <si>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</si>
  <si>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</si>
  <si>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</si>
  <si>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</si>
  <si>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</si>
  <si>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</si>
  <si>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</si>
  <si>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</si>
  <si>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</si>
  <si>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</si>
  <si>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</si>
  <si>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</si>
  <si>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</si>
  <si>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</si>
  <si>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</si>
  <si>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</si>
  <si>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</si>
  <si>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</si>
  <si>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</si>
  <si>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</si>
  <si>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</si>
  <si>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</si>
  <si>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</si>
  <si>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</si>
  <si>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</si>
  <si>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</si>
  <si>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</si>
  <si>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</si>
  <si>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</si>
  <si>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</si>
  <si>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</si>
  <si>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</si>
  <si>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</si>
  <si>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</si>
  <si>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</si>
  <si>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</si>
  <si>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</si>
  <si>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</si>
  <si>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</si>
  <si>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</si>
  <si>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</si>
  <si>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</si>
  <si>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</si>
  <si>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</si>
  <si>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</si>
  <si>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</si>
  <si>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</si>
  <si>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</si>
  <si>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</si>
  <si>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</si>
  <si>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</si>
  <si>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</si>
  <si>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</si>
  <si>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</si>
  <si>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</si>
  <si>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</si>
  <si>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</si>
  <si>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</si>
  <si>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</si>
  <si>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</si>
  <si>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</si>
  <si>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</si>
  <si>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</si>
  <si>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</si>
  <si>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</si>
  <si>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</si>
  <si>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</si>
  <si>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</si>
  <si>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</si>
  <si>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</si>
  <si>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</si>
  <si>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</si>
  <si>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</si>
  <si>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</si>
  <si>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</si>
  <si>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</si>
  <si>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</si>
  <si>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</si>
  <si>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</si>
  <si>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</si>
  <si>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</si>
  <si>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</si>
  <si>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</si>
  <si>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</si>
  <si>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</si>
  <si>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</si>
  <si>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</si>
  <si>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</si>
  <si>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</si>
  <si>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</si>
  <si>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</si>
  <si>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</si>
  <si>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</si>
  <si>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</si>
  <si>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</si>
  <si>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</si>
  <si>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</si>
  <si>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</si>
  <si>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</si>
  <si>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</si>
  <si>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</si>
  <si>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</si>
  <si>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</si>
  <si>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</si>
  <si>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</si>
  <si>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</si>
  <si>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</si>
  <si>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</si>
  <si>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</si>
  <si>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</si>
  <si>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</si>
  <si>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</si>
  <si>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</si>
  <si>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</si>
  <si>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</si>
  <si>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</si>
  <si>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</si>
  <si>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</si>
  <si>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</si>
  <si>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</si>
  <si>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</si>
  <si>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</si>
  <si>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</si>
  <si>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</si>
  <si>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</si>
  <si>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</si>
  <si>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</si>
  <si>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</si>
  <si>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</si>
  <si>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</si>
  <si>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</si>
  <si>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</si>
  <si>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</si>
  <si>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</si>
  <si>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</si>
  <si>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</si>
  <si>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</si>
  <si>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</si>
  <si>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</si>
  <si>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</si>
  <si>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</si>
  <si>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</si>
  <si>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</si>
  <si>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</si>
  <si>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</si>
  <si>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</si>
  <si>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</si>
  <si>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</si>
  <si>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</si>
  <si>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</si>
  <si>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</si>
  <si>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</si>
  <si>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</si>
  <si>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</si>
  <si>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</si>
  <si>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</si>
  <si>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</si>
  <si>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</si>
  <si>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</si>
  <si>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</si>
  <si>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</si>
  <si>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</si>
  <si>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</si>
  <si>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</si>
  <si>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</si>
  <si>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</si>
  <si>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</si>
  <si>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</si>
  <si>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</si>
  <si>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</si>
  <si>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</si>
  <si>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</si>
  <si>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</si>
  <si>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</si>
  <si>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</si>
  <si>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</si>
  <si>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</si>
  <si>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</si>
  <si>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</si>
  <si>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</si>
  <si>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</si>
  <si>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</si>
  <si>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</si>
  <si>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</si>
  <si>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</si>
  <si>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</si>
  <si>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</si>
  <si>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</si>
  <si>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</si>
  <si>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</si>
  <si>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</si>
  <si>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</si>
  <si>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</si>
  <si>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</si>
  <si>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</si>
  <si>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</si>
  <si>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</si>
  <si>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</si>
  <si>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</si>
  <si>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</si>
  <si>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</si>
  <si>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</si>
  <si>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</si>
  <si>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</si>
  <si>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</si>
  <si>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</si>
  <si>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</si>
  <si>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</si>
  <si>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</si>
  <si>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</si>
  <si>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</si>
  <si>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</si>
  <si>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</si>
  <si>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</si>
  <si>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</si>
  <si>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</si>
  <si>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</si>
  <si>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</si>
  <si>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</si>
  <si>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</si>
  <si>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</si>
  <si>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</si>
  <si>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</si>
  <si>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</si>
  <si>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</si>
  <si>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</si>
  <si>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</si>
  <si>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</si>
  <si>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</si>
  <si>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</si>
  <si>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</si>
  <si>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</si>
  <si>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</si>
  <si>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</si>
  <si>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</si>
  <si>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</si>
  <si>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</si>
  <si>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</si>
  <si>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</si>
  <si>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</si>
  <si>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</si>
  <si>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</si>
  <si>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</si>
  <si>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</si>
  <si>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</si>
  <si>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</si>
  <si>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</si>
  <si>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</si>
  <si>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</si>
  <si>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</si>
  <si>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</si>
  <si>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</si>
  <si>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</si>
  <si>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</si>
  <si>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</si>
  <si>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</si>
  <si>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</si>
  <si>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</si>
  <si>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</si>
  <si>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</si>
  <si>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</si>
  <si>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</si>
  <si>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</si>
  <si>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</si>
  <si>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</si>
  <si>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</si>
  <si>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</si>
  <si>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</si>
  <si>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</si>
  <si>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</si>
  <si>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</si>
  <si>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</si>
  <si>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</si>
  <si>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</si>
  <si>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</si>
  <si>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</si>
  <si>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</si>
  <si>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</si>
  <si>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</si>
  <si>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</si>
  <si>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</si>
  <si>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</si>
  <si>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</si>
  <si>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</si>
  <si>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</si>
  <si>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</si>
  <si>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</si>
  <si>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</si>
  <si>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</si>
  <si>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</si>
  <si>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</si>
  <si>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</si>
  <si>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</si>
  <si>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</si>
  <si>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</si>
  <si>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</si>
  <si>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</si>
  <si>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</si>
  <si>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</si>
  <si>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</si>
  <si>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</si>
  <si>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</si>
  <si>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</si>
  <si>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</si>
  <si>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</si>
  <si>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</si>
  <si>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</si>
  <si>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</si>
  <si>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</si>
  <si>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</si>
  <si>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</si>
  <si>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</si>
  <si>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</si>
  <si>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</si>
  <si>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</si>
  <si>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</si>
  <si>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</si>
  <si>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</si>
  <si>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</si>
  <si>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</si>
  <si>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</si>
  <si>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</si>
  <si>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</si>
  <si>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</si>
  <si>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</si>
  <si>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</si>
  <si>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</si>
  <si>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</si>
  <si>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</si>
  <si>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</si>
  <si>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</si>
  <si>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</si>
  <si>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</si>
  <si>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</si>
  <si>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</si>
  <si>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</si>
  <si>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</si>
  <si>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</si>
  <si>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</si>
  <si>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</si>
  <si>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</si>
  <si>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</si>
  <si>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</si>
  <si>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</si>
  <si>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</si>
  <si>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</si>
  <si>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</si>
  <si>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</si>
  <si>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</si>
  <si>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</si>
  <si>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</si>
  <si>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</si>
  <si>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</si>
  <si>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</si>
  <si>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</si>
  <si>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</si>
  <si>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</si>
  <si>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</si>
  <si>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</si>
  <si>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</si>
  <si>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</si>
  <si>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</si>
  <si>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</si>
  <si>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</si>
  <si>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</si>
  <si>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</si>
  <si>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</si>
  <si>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</si>
  <si>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</si>
  <si>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</si>
  <si>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</si>
  <si>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</si>
  <si>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</si>
  <si>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</si>
  <si>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</si>
  <si>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</si>
  <si>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</si>
  <si>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</si>
  <si>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</si>
  <si>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</si>
  <si>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</si>
  <si>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</si>
  <si>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</si>
  <si>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</si>
  <si>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</si>
  <si>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</si>
  <si>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</si>
  <si>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</si>
  <si>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</si>
  <si>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</si>
  <si>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</si>
  <si>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</si>
  <si>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</si>
  <si>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</si>
  <si>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</si>
  <si>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</si>
  <si>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</si>
  <si>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</si>
  <si>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</si>
  <si>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</si>
  <si>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</si>
  <si>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</si>
  <si>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</si>
  <si>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</si>
  <si>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</si>
  <si>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</si>
  <si>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</si>
  <si>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</si>
  <si>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</si>
  <si>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</si>
  <si>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</si>
  <si>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</si>
  <si>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</si>
  <si>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</si>
  <si>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</si>
  <si>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</si>
  <si>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</si>
  <si>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</si>
  <si>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</si>
  <si>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</si>
  <si>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</si>
  <si>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</si>
  <si>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</si>
  <si>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</si>
  <si>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</si>
  <si>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</si>
  <si>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</si>
  <si>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</si>
  <si>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</si>
  <si>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</si>
  <si>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</si>
  <si>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</si>
  <si>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</si>
  <si>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</si>
  <si>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</si>
  <si>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</si>
  <si>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</si>
  <si>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</si>
  <si>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</si>
  <si>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</si>
  <si>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</si>
  <si>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</si>
  <si>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</si>
  <si>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</si>
  <si>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</si>
  <si>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</si>
  <si>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</si>
  <si>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</si>
  <si>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</si>
  <si>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</si>
  <si>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</si>
  <si>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</si>
  <si>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</si>
  <si>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</si>
  <si>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</si>
  <si>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</si>
  <si>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</si>
  <si>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</si>
  <si>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</si>
  <si>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</si>
  <si>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</si>
  <si>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</si>
  <si>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</si>
  <si>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</si>
  <si>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</si>
  <si>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</si>
  <si>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</si>
  <si>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</si>
  <si>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</si>
  <si>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</si>
  <si>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</si>
  <si>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</si>
  <si>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</si>
  <si>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</si>
  <si>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</si>
  <si>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</si>
  <si>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</si>
  <si>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</si>
  <si>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</si>
  <si>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</si>
  <si>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</si>
  <si>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</si>
  <si>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</si>
  <si>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</si>
  <si>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</si>
  <si>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</si>
  <si>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</si>
  <si>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</si>
  <si>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</si>
  <si>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</si>
  <si>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</si>
  <si>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</si>
  <si>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</si>
  <si>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</si>
  <si>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</si>
  <si>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</si>
  <si>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</si>
  <si>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</si>
  <si>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</si>
  <si>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</si>
  <si>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</si>
  <si>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</si>
  <si>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</si>
  <si>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</si>
  <si>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</si>
  <si>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</si>
  <si>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</si>
  <si>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</si>
  <si>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</si>
  <si>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</si>
  <si>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</si>
  <si>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</si>
  <si>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</si>
  <si>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</si>
  <si>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</si>
  <si>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</si>
  <si>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</si>
  <si>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</si>
  <si>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</si>
  <si>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</si>
  <si>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</si>
  <si>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</si>
  <si>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</si>
  <si>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</si>
  <si>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</si>
  <si>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</si>
  <si>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</si>
  <si>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</si>
  <si>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</si>
  <si>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</si>
  <si>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</si>
  <si>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</si>
  <si>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</si>
  <si>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</si>
  <si>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</si>
  <si>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</si>
  <si>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</si>
  <si>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</si>
  <si>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</si>
  <si>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</si>
  <si>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</si>
  <si>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</si>
  <si>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</si>
  <si>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</si>
  <si>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</si>
  <si>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</si>
  <si>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</si>
  <si>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</si>
  <si>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</si>
  <si>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</si>
  <si>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</si>
  <si>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</si>
  <si>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</si>
  <si>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</si>
  <si>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</si>
  <si>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</si>
  <si>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</si>
  <si>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</si>
  <si>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</si>
  <si>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</si>
  <si>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</si>
  <si>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</si>
  <si>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</si>
  <si>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</si>
  <si>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</si>
  <si>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</si>
  <si>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</si>
  <si>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</si>
  <si>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</si>
  <si>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</si>
  <si>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</si>
  <si>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</si>
  <si>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</si>
  <si>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</si>
  <si>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</si>
  <si>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</si>
  <si>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</si>
  <si>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</si>
  <si>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</si>
  <si>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</si>
  <si>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</si>
  <si>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</si>
  <si>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</si>
  <si>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</si>
  <si>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</si>
  <si>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</si>
  <si>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</si>
  <si>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</si>
  <si>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</si>
  <si>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</si>
  <si>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</si>
  <si>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</si>
  <si>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</si>
  <si>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</si>
  <si>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</si>
  <si>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</si>
  <si>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</si>
  <si>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</si>
  <si>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</si>
  <si>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</si>
  <si>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</si>
  <si>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</si>
  <si>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</si>
  <si>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</si>
  <si>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</si>
  <si>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</si>
  <si>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</si>
  <si>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</si>
  <si>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</si>
  <si>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</si>
  <si>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</si>
  <si>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</si>
  <si>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</si>
  <si>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</si>
  <si>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</si>
  <si>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</si>
  <si>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</si>
  <si>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</si>
  <si>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</si>
  <si>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</si>
  <si>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</si>
  <si>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</si>
  <si>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</si>
  <si>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</si>
  <si>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</si>
  <si>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</si>
  <si>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</si>
  <si>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</si>
  <si>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</si>
  <si>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</si>
  <si>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</si>
  <si>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</si>
  <si>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</si>
  <si>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</si>
  <si>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</si>
  <si>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</si>
  <si>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</si>
  <si>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</si>
  <si>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</si>
  <si>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</si>
  <si>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</si>
  <si>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</si>
  <si>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</si>
  <si>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</si>
  <si>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</si>
  <si>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</si>
  <si>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</si>
  <si>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</si>
  <si>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</si>
  <si>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</si>
  <si>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</si>
  <si>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</si>
  <si>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</si>
  <si>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</si>
  <si>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</si>
  <si>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</si>
  <si>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</si>
  <si>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</si>
  <si>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</si>
  <si>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</si>
  <si>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</si>
  <si>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</si>
  <si>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</si>
  <si>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</si>
  <si>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</si>
  <si>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</si>
  <si>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</si>
  <si>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</si>
  <si>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</si>
  <si>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</si>
  <si>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</si>
  <si>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</si>
  <si>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</si>
  <si>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</si>
  <si>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</si>
  <si>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</si>
  <si>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</si>
  <si>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</si>
  <si>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</si>
  <si>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</si>
  <si>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</si>
  <si>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</si>
  <si>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</si>
  <si>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</si>
  <si>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</si>
  <si>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</si>
  <si>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</si>
  <si>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</si>
  <si>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</si>
  <si>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</si>
  <si>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</si>
  <si>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</si>
  <si>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</si>
  <si>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</si>
  <si>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</si>
  <si>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</si>
  <si>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</si>
  <si>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</si>
  <si>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</si>
  <si>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</si>
  <si>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</si>
  <si>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</si>
  <si>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</si>
  <si>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</si>
  <si>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</si>
  <si>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</si>
  <si>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</si>
  <si>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</si>
  <si>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</si>
  <si>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</si>
  <si>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</si>
  <si>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</si>
  <si>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</si>
  <si>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</si>
  <si>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</si>
  <si>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</si>
  <si>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</si>
  <si>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</si>
  <si>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</si>
  <si>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</si>
  <si>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</si>
  <si>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</si>
  <si>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</si>
  <si>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</si>
  <si>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</si>
  <si>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</si>
  <si>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</si>
  <si>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</si>
  <si>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</si>
  <si>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</si>
  <si>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</si>
  <si>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</si>
  <si>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</si>
  <si>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</si>
  <si>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</si>
  <si>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</si>
  <si>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</si>
  <si>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</si>
  <si>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</si>
  <si>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</si>
  <si>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</si>
  <si>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</si>
  <si>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</si>
  <si>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</si>
  <si>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</si>
  <si>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</si>
  <si>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</si>
  <si>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</si>
  <si>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</si>
  <si>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</si>
  <si>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</si>
  <si>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</si>
  <si>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</si>
  <si>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</si>
  <si>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</si>
  <si>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</si>
  <si>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</si>
  <si>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</si>
  <si>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</si>
  <si>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</si>
  <si>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</si>
  <si>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</si>
  <si>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</si>
  <si>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</si>
  <si>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</si>
  <si>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</si>
  <si>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</si>
  <si>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</si>
  <si>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</si>
  <si>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</si>
  <si>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</si>
  <si>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</si>
  <si>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</si>
  <si>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</si>
  <si>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</si>
  <si>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</si>
  <si>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</si>
  <si>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</si>
  <si>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</si>
  <si>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</si>
  <si>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</si>
  <si>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</si>
  <si>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</si>
  <si>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</si>
  <si>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</si>
  <si>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</si>
  <si>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</si>
  <si>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</si>
  <si>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</si>
  <si>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</si>
  <si>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</si>
  <si>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</si>
  <si>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</si>
  <si>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</si>
  <si>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</si>
  <si>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</si>
  <si>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</si>
  <si>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</si>
  <si>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</si>
  <si>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</si>
  <si>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</si>
  <si>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</si>
  <si>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</si>
  <si>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</si>
  <si>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</si>
  <si>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</si>
  <si>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</si>
  <si>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</si>
  <si>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</si>
  <si>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</si>
  <si>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</si>
  <si>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</si>
  <si>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</si>
  <si>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</si>
  <si>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</si>
  <si>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</si>
  <si>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</si>
  <si>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</si>
  <si>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</si>
  <si>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</si>
  <si>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</si>
  <si>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</si>
  <si>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</si>
  <si>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</si>
  <si>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</si>
  <si>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</si>
  <si>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</si>
  <si>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</si>
  <si>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</si>
  <si>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</si>
  <si>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</si>
  <si>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</si>
  <si>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</si>
  <si>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</si>
  <si>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</si>
  <si>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</si>
  <si>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</si>
  <si>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</si>
  <si>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</si>
  <si>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</si>
  <si>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</si>
  <si>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</si>
  <si>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</si>
  <si>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</si>
  <si>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</si>
  <si>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</si>
  <si>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</si>
  <si>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</si>
  <si>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</si>
  <si>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</si>
  <si>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</si>
  <si>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</si>
  <si>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</si>
  <si>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</si>
  <si>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</si>
  <si>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</si>
  <si>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</si>
  <si>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</si>
  <si>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</si>
  <si>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</si>
  <si>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</si>
  <si>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</si>
  <si>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</si>
  <si>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</si>
  <si>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</si>
  <si>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</si>
  <si>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</si>
  <si>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</si>
  <si>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</si>
  <si>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</si>
  <si>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</si>
  <si>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</si>
  <si>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</si>
  <si>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</si>
  <si>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</si>
  <si>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</si>
  <si>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</si>
  <si>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</si>
  <si>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</si>
  <si>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</si>
  <si>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</si>
  <si>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</si>
  <si>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</si>
  <si>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</si>
  <si>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</si>
  <si>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</si>
  <si>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</si>
  <si>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</si>
  <si>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</si>
  <si>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</si>
  <si>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</si>
  <si>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</si>
  <si>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</si>
  <si>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</si>
  <si>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</si>
  <si>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</si>
  <si>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</si>
  <si>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</si>
  <si>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</si>
  <si>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</si>
  <si>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</si>
  <si>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</si>
  <si>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</si>
  <si>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</si>
  <si>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</si>
  <si>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</si>
  <si>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</si>
  <si>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</si>
  <si>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</si>
  <si>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</si>
  <si>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</si>
  <si>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</si>
  <si>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</si>
  <si>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</si>
  <si>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</si>
  <si>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</si>
  <si>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</si>
  <si>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</si>
  <si>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</si>
  <si>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</si>
  <si>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</si>
  <si>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</si>
  <si>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</si>
  <si>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</si>
  <si>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</si>
  <si>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</si>
  <si>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</si>
  <si>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</si>
  <si>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</si>
  <si>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</si>
  <si>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</si>
  <si>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</si>
  <si>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</si>
  <si>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</si>
  <si>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</si>
  <si>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</si>
  <si>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</si>
  <si>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</si>
  <si>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</si>
  <si>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</si>
  <si>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</si>
  <si>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</si>
  <si>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</si>
  <si>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</si>
  <si>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</si>
  <si>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</si>
  <si>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</si>
  <si>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</si>
  <si>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</si>
  <si>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</si>
  <si>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</si>
  <si>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</si>
  <si>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</si>
  <si>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</si>
  <si>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</si>
  <si>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</si>
  <si>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</si>
  <si>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</si>
  <si>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</si>
  <si>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</si>
  <si>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</si>
  <si>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</si>
  <si>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</si>
  <si>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</si>
  <si>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</si>
  <si>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</si>
  <si>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</si>
  <si>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</si>
  <si>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</si>
  <si>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</si>
  <si>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</si>
  <si>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</si>
  <si>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</si>
  <si>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</si>
  <si>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</si>
  <si>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</si>
  <si>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</si>
  <si>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</si>
  <si>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</si>
  <si>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</si>
  <si>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</si>
  <si>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</si>
  <si>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</si>
  <si>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</si>
  <si>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</si>
  <si>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</si>
  <si>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</si>
  <si>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</si>
  <si>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</si>
  <si>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</si>
  <si>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</si>
  <si>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</si>
  <si>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</si>
  <si>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</si>
  <si>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</si>
  <si>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</si>
  <si>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</si>
  <si>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</si>
  <si>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</si>
  <si>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</si>
  <si>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</si>
  <si>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</si>
  <si>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</si>
  <si>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</si>
  <si>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</si>
  <si>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</si>
  <si>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</si>
  <si>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</si>
  <si>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</si>
  <si>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</si>
  <si>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</si>
  <si>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</si>
  <si>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</si>
  <si>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</si>
  <si>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</si>
  <si>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</si>
  <si>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</si>
  <si>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</si>
  <si>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</si>
  <si>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</si>
  <si>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</si>
  <si>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</si>
  <si>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</si>
  <si>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</si>
  <si>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</si>
  <si>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</si>
  <si>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</si>
  <si>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</si>
  <si>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</si>
  <si>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</si>
  <si>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</si>
  <si>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</si>
  <si>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</si>
  <si>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</si>
  <si>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</si>
  <si>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</si>
  <si>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</si>
  <si>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</si>
  <si>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</si>
  <si>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</si>
  <si>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</si>
  <si>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</si>
  <si>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</si>
  <si>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</si>
  <si>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</si>
  <si>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</si>
  <si>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</si>
  <si>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</si>
  <si>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</si>
  <si>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</si>
  <si>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</si>
  <si>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</si>
  <si>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</si>
  <si>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</si>
  <si>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</si>
  <si>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</si>
  <si>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</si>
  <si>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</si>
  <si>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</si>
  <si>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</si>
  <si>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</si>
  <si>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</si>
  <si>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</si>
  <si>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</si>
  <si>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</si>
  <si>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</si>
  <si>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</si>
  <si>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</si>
  <si>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</si>
  <si>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</si>
  <si>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</si>
  <si>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</si>
  <si>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</si>
  <si>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</si>
  <si>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</si>
  <si>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</si>
  <si>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</si>
  <si>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</si>
  <si>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</si>
  <si>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</si>
  <si>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</si>
  <si>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</si>
  <si>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</si>
  <si>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</si>
  <si>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</si>
  <si>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</si>
  <si>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</si>
  <si>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</si>
  <si>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</si>
  <si>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</si>
  <si>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</si>
  <si>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</si>
  <si>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</si>
  <si>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</si>
  <si>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</si>
  <si>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</si>
  <si>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</si>
  <si>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</si>
  <si>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</si>
  <si>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</si>
  <si>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</si>
  <si>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</si>
  <si>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</si>
  <si>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</si>
  <si>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</si>
  <si>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</si>
  <si>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</si>
  <si>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</si>
  <si>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</si>
  <si>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</si>
  <si>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</si>
  <si>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</si>
  <si>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</si>
  <si>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</si>
  <si>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</si>
  <si>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</si>
  <si>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</si>
  <si>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</si>
  <si>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</si>
  <si>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</si>
  <si>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</si>
  <si>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</si>
  <si>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</si>
  <si>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</si>
  <si>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</si>
  <si>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</si>
  <si>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</si>
  <si>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</si>
  <si>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</si>
  <si>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</si>
  <si>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</si>
  <si>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</si>
  <si>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</si>
  <si>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</si>
  <si>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</si>
  <si>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</si>
  <si>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</si>
  <si>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</si>
  <si>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</si>
  <si>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</si>
  <si>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</si>
  <si>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</si>
  <si>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</si>
  <si>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</si>
  <si>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</si>
  <si>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</si>
  <si>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</si>
  <si>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</si>
  <si>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</si>
  <si>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</si>
  <si>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</si>
  <si>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</si>
  <si>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</si>
  <si>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</si>
  <si>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</si>
  <si>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</si>
  <si>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</si>
  <si>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</si>
  <si>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</si>
  <si>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</si>
  <si>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</si>
  <si>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</si>
  <si>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</si>
  <si>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</si>
  <si>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</si>
  <si>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</si>
  <si>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</si>
  <si>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</si>
  <si>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</si>
  <si>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</si>
  <si>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</si>
  <si>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</si>
  <si>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</si>
  <si>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</si>
  <si>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</si>
  <si>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</si>
  <si>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</si>
  <si>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</si>
  <si>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</si>
  <si>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</si>
  <si>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</si>
  <si>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</si>
  <si>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</si>
  <si>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</si>
  <si>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</si>
  <si>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</si>
  <si>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</si>
  <si>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</si>
  <si>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</si>
  <si>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</si>
  <si>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</si>
  <si>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</si>
  <si>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</si>
  <si>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</si>
  <si>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</si>
  <si>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</si>
  <si>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</si>
  <si>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</si>
  <si>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</si>
  <si>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</si>
  <si>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</si>
  <si>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</si>
  <si>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</si>
  <si>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</si>
  <si>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</si>
  <si>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</si>
  <si>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</si>
  <si>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</si>
  <si>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</si>
  <si>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</si>
  <si>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</si>
  <si>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</si>
  <si>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</si>
  <si>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</si>
  <si>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</si>
  <si>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</si>
  <si>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</si>
  <si>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</si>
  <si>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</si>
  <si>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</si>
  <si>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</si>
  <si>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</si>
  <si>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</si>
  <si>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</si>
  <si>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</si>
  <si>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</si>
  <si>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</si>
  <si>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</si>
  <si>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</si>
  <si>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</si>
  <si>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</si>
  <si>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</si>
  <si>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</si>
  <si>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</si>
  <si>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</si>
  <si>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</si>
  <si>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</si>
  <si>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</si>
  <si>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</si>
  <si>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</si>
  <si>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</si>
  <si>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</si>
  <si>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</si>
  <si>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</si>
  <si>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</si>
  <si>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</si>
  <si>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</si>
  <si>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</si>
  <si>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</si>
  <si>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</si>
  <si>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</si>
  <si>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</si>
  <si>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</si>
  <si>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</si>
  <si>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</si>
  <si>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</si>
  <si>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</si>
  <si>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</si>
  <si>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</si>
  <si>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</si>
  <si>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</si>
  <si>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</si>
  <si>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</si>
  <si>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</si>
  <si>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</si>
  <si>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</si>
  <si>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</si>
  <si>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</si>
  <si>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</si>
  <si>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</si>
  <si>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</si>
  <si>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</si>
  <si>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</si>
  <si>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</si>
  <si>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</si>
  <si>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</si>
  <si>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</si>
  <si>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</si>
  <si>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</si>
  <si>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</si>
  <si>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</si>
  <si>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</si>
  <si>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</si>
  <si>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</si>
  <si>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</si>
  <si>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</si>
  <si>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</si>
  <si>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</si>
  <si>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</si>
  <si>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</si>
  <si>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</si>
  <si>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</si>
  <si>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</si>
  <si>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</si>
  <si>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</si>
  <si>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</si>
  <si>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</si>
  <si>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</si>
  <si>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</si>
  <si>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</si>
  <si>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</si>
  <si>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</si>
  <si>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</si>
  <si>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</si>
  <si>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</si>
  <si>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</si>
  <si>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</si>
  <si>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</si>
  <si>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</si>
  <si>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</si>
  <si>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</si>
  <si>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</si>
  <si>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</si>
  <si>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</si>
  <si>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</si>
  <si>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</si>
  <si>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</si>
  <si>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</si>
  <si>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</si>
  <si>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</si>
  <si>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</si>
  <si>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</si>
  <si>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</si>
  <si>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</si>
  <si>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</si>
  <si>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</si>
  <si>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</si>
  <si>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</si>
  <si>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</si>
  <si>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</si>
  <si>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</si>
  <si>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</si>
  <si>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</si>
  <si>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</si>
  <si>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</si>
  <si>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</si>
  <si>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</si>
  <si>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</si>
  <si>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</si>
  <si>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</si>
  <si>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</si>
  <si>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</si>
  <si>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</si>
  <si>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</si>
  <si>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</si>
  <si>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</si>
  <si>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</si>
  <si>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</si>
  <si>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</si>
  <si>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</si>
  <si>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</si>
  <si>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</si>
  <si>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</si>
  <si>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</si>
  <si>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</si>
  <si>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</si>
  <si>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</si>
  <si>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</si>
  <si>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</si>
  <si>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</si>
  <si>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</si>
  <si>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</si>
  <si>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</si>
  <si>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</si>
  <si>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</si>
  <si>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</si>
  <si>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</si>
  <si>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</si>
  <si>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</si>
  <si>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</si>
  <si>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</si>
  <si>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</si>
  <si>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</si>
  <si>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</si>
  <si>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</si>
  <si>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</si>
  <si>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</si>
  <si>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</si>
  <si>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</si>
  <si>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</si>
  <si>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</si>
  <si>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</si>
  <si>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</si>
  <si>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</si>
  <si>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</si>
  <si>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</si>
  <si>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</si>
  <si>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</si>
  <si>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</si>
  <si>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</si>
  <si>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</si>
  <si>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</si>
  <si>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</si>
  <si>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</si>
  <si>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</si>
  <si>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</si>
  <si>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</si>
  <si>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</si>
  <si>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</si>
  <si>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</si>
  <si>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</si>
  <si>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</si>
  <si>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</si>
  <si>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</si>
  <si>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</si>
  <si>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</si>
  <si>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</si>
  <si>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</si>
  <si>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</si>
  <si>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</si>
  <si>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</si>
  <si>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</si>
  <si>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</si>
  <si>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</si>
  <si>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</si>
  <si>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</si>
  <si>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</si>
  <si>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</si>
  <si>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</si>
  <si>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</si>
  <si>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</si>
  <si>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</si>
  <si>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</si>
  <si>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</si>
  <si>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</si>
  <si>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</si>
  <si>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</si>
  <si>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</si>
  <si>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</si>
  <si>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</si>
  <si>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</si>
  <si>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</si>
  <si>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</si>
  <si>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</si>
  <si>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</si>
  <si>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</si>
  <si>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</si>
  <si>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</si>
  <si>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</si>
  <si>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</si>
  <si>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</si>
  <si>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</si>
  <si>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</si>
  <si>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</si>
  <si>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</si>
  <si>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</si>
  <si>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</si>
  <si>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</si>
  <si>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</si>
  <si>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</si>
  <si>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</si>
  <si>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</si>
  <si>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</si>
  <si>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</si>
  <si>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</si>
  <si>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</si>
  <si>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</si>
  <si>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</si>
  <si>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</si>
  <si>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</si>
  <si>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</si>
  <si>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</si>
  <si>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</si>
  <si>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</si>
  <si>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</si>
  <si>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</si>
  <si>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</si>
  <si>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</si>
  <si>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</si>
  <si>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</si>
  <si>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</si>
  <si>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</si>
  <si>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</si>
  <si>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</si>
  <si>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</si>
  <si>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</si>
  <si>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</si>
  <si>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</si>
  <si>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</si>
  <si>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</si>
  <si>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</si>
  <si>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</si>
  <si>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</si>
  <si>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</si>
  <si>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</si>
  <si>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</si>
  <si>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</si>
  <si>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</si>
  <si>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</si>
  <si>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</si>
  <si>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</si>
  <si>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</si>
  <si>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</si>
  <si>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</si>
  <si>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</si>
  <si>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</si>
  <si>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</si>
  <si>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</si>
  <si>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</si>
  <si>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</si>
  <si>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</si>
  <si>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</si>
  <si>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</si>
  <si>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</si>
  <si>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</si>
  <si>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</si>
  <si>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</si>
  <si>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</si>
  <si>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</si>
  <si>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</si>
  <si>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</si>
  <si>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</si>
  <si>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</si>
  <si>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</si>
  <si>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</si>
  <si>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</si>
  <si>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</si>
  <si>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</si>
  <si>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</si>
  <si>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</si>
  <si>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</si>
  <si>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</si>
  <si>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</si>
  <si>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</si>
  <si>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</si>
  <si>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</si>
  <si>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</si>
  <si>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</si>
  <si>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</si>
  <si>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</si>
  <si>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</si>
  <si>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</si>
  <si>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</si>
  <si>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</si>
  <si>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</si>
  <si>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</si>
  <si>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</si>
  <si>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</si>
  <si>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</si>
  <si>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</si>
  <si>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</si>
  <si>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</si>
  <si>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</si>
  <si>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</si>
  <si>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</si>
  <si>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</si>
  <si>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</si>
  <si>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</si>
  <si>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</si>
  <si>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</si>
  <si>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</si>
  <si>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</si>
  <si>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</si>
  <si>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</si>
  <si>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</si>
  <si>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</si>
  <si>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</si>
  <si>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</si>
  <si>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</si>
  <si>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</si>
  <si>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</si>
  <si>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</si>
  <si>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</si>
  <si>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</si>
  <si>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</si>
  <si>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</si>
  <si>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</si>
  <si>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</si>
  <si>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</si>
  <si>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</si>
  <si>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</si>
  <si>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</si>
  <si>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</si>
  <si>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</si>
  <si>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</si>
  <si>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</si>
  <si>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</si>
  <si>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</si>
  <si>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</si>
  <si>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</si>
  <si>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</si>
  <si>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</si>
  <si>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</si>
  <si>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</si>
  <si>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</si>
  <si>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</si>
  <si>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</si>
  <si>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</si>
  <si>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</si>
  <si>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</si>
  <si>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</si>
  <si>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</si>
  <si>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</si>
  <si>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</si>
  <si>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</si>
  <si>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</si>
  <si>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</si>
  <si>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</si>
  <si>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</si>
  <si>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</si>
  <si>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</si>
  <si>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</si>
  <si>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</si>
  <si>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</si>
  <si>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</si>
  <si>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</si>
  <si>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</si>
  <si>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</si>
  <si>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</si>
  <si>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</si>
  <si>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</si>
  <si>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</si>
  <si>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</si>
  <si>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</si>
  <si>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</si>
  <si>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</si>
  <si>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</si>
  <si>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</si>
  <si>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</si>
  <si>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</si>
  <si>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</si>
  <si>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</si>
  <si>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</si>
  <si>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</si>
  <si>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</si>
  <si>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</si>
  <si>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</si>
  <si>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</si>
  <si>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</si>
  <si>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</si>
  <si>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</si>
  <si>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</si>
  <si>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</si>
  <si>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</si>
  <si>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</si>
  <si>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</si>
  <si>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</si>
  <si>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</si>
  <si>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</si>
  <si>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</si>
  <si>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</si>
  <si>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</si>
  <si>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</si>
  <si>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</si>
  <si>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</si>
  <si>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</si>
  <si>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</si>
  <si>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</si>
  <si>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</si>
  <si>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</si>
  <si>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</si>
  <si>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</si>
  <si>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</si>
  <si>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</si>
  <si>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</si>
  <si>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</si>
  <si>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</si>
  <si>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</si>
  <si>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</si>
  <si>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</si>
  <si>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</si>
  <si>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</si>
  <si>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</si>
  <si>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</si>
  <si>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</si>
  <si>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</si>
  <si>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</si>
  <si>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</si>
  <si>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</si>
  <si>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</si>
  <si>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</si>
  <si>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</si>
  <si>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</si>
  <si>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</si>
  <si>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</si>
  <si>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</si>
  <si>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</si>
  <si>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</si>
  <si>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</si>
  <si>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</si>
  <si>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</si>
  <si>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</si>
  <si>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</si>
  <si>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</si>
  <si>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</si>
  <si>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</si>
  <si>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</si>
  <si>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</si>
  <si>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</si>
  <si>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</si>
  <si>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</si>
  <si>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</si>
  <si>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</si>
  <si>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</si>
  <si>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</si>
  <si>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</si>
  <si>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</si>
  <si>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</si>
  <si>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</si>
  <si>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</si>
  <si>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</si>
  <si>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</si>
  <si>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</si>
  <si>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</si>
  <si>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</si>
  <si>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</si>
  <si>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</si>
  <si>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</si>
  <si>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</si>
  <si>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</si>
  <si>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</si>
  <si>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</si>
  <si>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</si>
  <si>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</si>
  <si>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</si>
  <si>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</si>
  <si>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</si>
  <si>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</si>
  <si>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</si>
  <si>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</si>
  <si>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</si>
  <si>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</si>
  <si>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</si>
  <si>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</si>
  <si>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</si>
  <si>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</si>
  <si>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</si>
  <si>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</si>
  <si>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</si>
  <si>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</si>
  <si>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</si>
  <si>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</si>
  <si>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</si>
  <si>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</si>
  <si>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</si>
  <si>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</si>
  <si>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</si>
  <si>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</si>
  <si>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</si>
  <si>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</si>
  <si>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</si>
  <si>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</si>
  <si>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</si>
  <si>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</si>
  <si>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</si>
  <si>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</si>
  <si>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</si>
  <si>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</si>
  <si>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</si>
  <si>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</si>
  <si>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</si>
  <si>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</si>
  <si>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</si>
  <si>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</si>
  <si>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</si>
  <si>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</si>
  <si>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</si>
  <si>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</si>
  <si>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</si>
  <si>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</si>
  <si>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</si>
  <si>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</si>
  <si>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</si>
  <si>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</si>
  <si>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</si>
  <si>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</si>
  <si>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</si>
  <si>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</si>
  <si>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</si>
  <si>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</si>
  <si>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</si>
  <si>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</si>
  <si>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</si>
  <si>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</si>
  <si>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</si>
  <si>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</si>
  <si>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</si>
  <si>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</si>
  <si>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</si>
  <si>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</si>
  <si>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</si>
  <si>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</si>
  <si>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</si>
  <si>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</si>
  <si>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</si>
  <si>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</si>
  <si>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</si>
  <si>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</si>
  <si>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</si>
  <si>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</si>
  <si>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</si>
  <si>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</si>
  <si>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</si>
  <si>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</si>
  <si>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</si>
  <si>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</si>
  <si>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</si>
  <si>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</si>
  <si>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</si>
  <si>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</si>
  <si>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</si>
  <si>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</si>
  <si>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</si>
  <si>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</si>
  <si>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</si>
  <si>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</si>
  <si>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</si>
  <si>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</si>
  <si>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</si>
  <si>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</si>
  <si>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</si>
  <si>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</si>
  <si>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</si>
  <si>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</si>
  <si>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</si>
  <si>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</si>
  <si>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</si>
  <si>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</si>
  <si>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</si>
  <si>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</si>
  <si>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</si>
  <si>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</si>
  <si>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</si>
  <si>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</si>
  <si>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</si>
  <si>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</si>
  <si>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</si>
  <si>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</si>
  <si>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</si>
  <si>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</si>
  <si>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</si>
  <si>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</si>
  <si>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</si>
  <si>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</si>
  <si>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</si>
  <si>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</si>
  <si>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</si>
  <si>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</si>
  <si>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</si>
  <si>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</si>
  <si>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</si>
  <si>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</si>
  <si>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</si>
  <si>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</si>
  <si>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</si>
  <si>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</si>
  <si>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</si>
  <si>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</si>
  <si>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</si>
  <si>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</si>
  <si>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</si>
  <si>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</si>
  <si>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</si>
  <si>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</si>
  <si>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</si>
  <si>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</si>
  <si>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</si>
  <si>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</si>
  <si>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</si>
  <si>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</si>
  <si>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</si>
  <si>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</si>
  <si>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</si>
  <si>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</si>
  <si>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</si>
  <si>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</si>
  <si>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</si>
  <si>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</si>
  <si>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</si>
  <si>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</si>
  <si>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</si>
  <si>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</si>
  <si>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</si>
  <si>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</si>
  <si>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</si>
  <si>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</si>
  <si>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</si>
  <si>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</si>
  <si>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</si>
  <si>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</si>
  <si>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</si>
  <si>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</si>
  <si>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</si>
  <si>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</si>
  <si>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</si>
  <si>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</si>
  <si>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</si>
  <si>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</si>
  <si>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</si>
  <si>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</si>
  <si>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</si>
  <si>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</si>
  <si>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</si>
  <si>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</si>
  <si>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</si>
  <si>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</si>
  <si>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</si>
  <si>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</si>
  <si>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</si>
  <si>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</si>
  <si>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</si>
  <si>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</si>
  <si>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</si>
  <si>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</si>
  <si>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</si>
  <si>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</si>
  <si>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</si>
  <si>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</si>
  <si>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</si>
  <si>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</si>
  <si>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</si>
  <si>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</si>
  <si>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</si>
  <si>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</si>
  <si>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</si>
  <si>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</si>
  <si>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</si>
  <si>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</si>
  <si>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</si>
  <si>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</si>
  <si>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</si>
  <si>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</si>
  <si>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</si>
  <si>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</si>
  <si>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</si>
  <si>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</si>
  <si>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</si>
  <si>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</si>
  <si>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</si>
  <si>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</si>
  <si>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</si>
  <si>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</si>
  <si>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</si>
  <si>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</si>
  <si>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</si>
  <si>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</si>
  <si>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</si>
  <si>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</si>
  <si>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</si>
  <si>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</si>
  <si>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</si>
  <si>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</si>
  <si>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</si>
  <si>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</si>
  <si>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</si>
  <si>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</si>
  <si>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</si>
  <si>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</si>
  <si>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</si>
  <si>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</si>
  <si>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</si>
  <si>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</si>
  <si>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</si>
  <si>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</si>
  <si>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</si>
  <si>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</si>
  <si>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</si>
  <si>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</si>
  <si>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</si>
  <si>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</si>
  <si>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</si>
  <si>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</si>
  <si>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</si>
  <si>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</si>
  <si>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</si>
  <si>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</si>
  <si>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</si>
  <si>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</si>
  <si>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</si>
  <si>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</si>
  <si>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</si>
  <si>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</si>
  <si>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</si>
  <si>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</si>
  <si>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</si>
  <si>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</si>
  <si>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</si>
  <si>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</si>
  <si>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</si>
  <si>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</si>
  <si>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</si>
  <si>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</si>
  <si>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</si>
  <si>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</si>
  <si>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</si>
  <si>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</si>
  <si>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</si>
  <si>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</si>
  <si>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</si>
  <si>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</si>
  <si>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</si>
  <si>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</si>
  <si>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</si>
  <si>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</si>
  <si>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</si>
  <si>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</si>
  <si>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</si>
  <si>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</si>
  <si>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</si>
  <si>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</si>
  <si>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</si>
  <si>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</si>
  <si>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</si>
  <si>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</si>
  <si>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</si>
  <si>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</si>
  <si>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</si>
  <si>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</si>
  <si>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</si>
  <si>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</si>
  <si>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</si>
  <si>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</si>
  <si>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</si>
  <si>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</si>
  <si>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</si>
  <si>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</si>
  <si>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</si>
  <si>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</si>
  <si>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</si>
  <si>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</si>
  <si>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</si>
  <si>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</si>
  <si>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</si>
  <si>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</si>
  <si>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</si>
  <si>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</si>
  <si>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</si>
  <si>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</si>
  <si>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</si>
  <si>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</si>
  <si>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</si>
  <si>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</si>
  <si>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</si>
  <si>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</si>
  <si>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</si>
  <si>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</si>
  <si>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</si>
  <si>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</si>
  <si>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</si>
  <si>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</si>
  <si>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</si>
  <si>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</si>
  <si>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</si>
  <si>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</si>
  <si>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</si>
  <si>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</si>
  <si>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</si>
  <si>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</si>
  <si>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</si>
  <si>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</si>
  <si>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</si>
  <si>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</si>
  <si>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</si>
  <si>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</si>
  <si>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</si>
  <si>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</si>
  <si>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</si>
  <si>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</si>
  <si>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</si>
  <si>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</si>
  <si>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</si>
  <si>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</si>
  <si>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</si>
  <si>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</si>
  <si>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</si>
  <si>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</si>
  <si>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</si>
  <si>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</si>
  <si>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</si>
  <si>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</si>
  <si>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</si>
  <si>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</si>
  <si>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</si>
  <si>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</si>
  <si>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</si>
  <si>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</si>
  <si>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</si>
  <si>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</si>
  <si>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</si>
  <si>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</si>
  <si>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</si>
  <si>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</si>
  <si>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</si>
  <si>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</si>
  <si>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</si>
  <si>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</si>
  <si>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</si>
  <si>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</si>
  <si>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</si>
  <si>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</si>
  <si>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</si>
  <si>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</si>
  <si>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</si>
  <si>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</si>
  <si>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</si>
  <si>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</si>
  <si>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</si>
  <si>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</si>
  <si>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</si>
  <si>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</si>
  <si>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</si>
  <si>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</si>
  <si>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</si>
  <si>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</si>
  <si>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</si>
  <si>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</si>
  <si>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</si>
  <si>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</si>
  <si>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</si>
  <si>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</si>
  <si>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</si>
  <si>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</si>
  <si>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</si>
  <si>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</si>
  <si>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</si>
  <si>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</si>
  <si>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</si>
  <si>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</si>
  <si>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</si>
  <si>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</si>
  <si>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</si>
  <si>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</si>
  <si>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</si>
  <si>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</si>
  <si>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</si>
  <si>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</si>
  <si>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</si>
  <si>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</si>
  <si>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</si>
  <si>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</si>
  <si>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</si>
  <si>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</si>
  <si>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</si>
  <si>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</si>
  <si>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</si>
  <si>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</si>
  <si>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</si>
  <si>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</si>
  <si>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</si>
  <si>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</si>
  <si>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</si>
  <si>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</si>
  <si>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</si>
  <si>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</si>
  <si>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</si>
  <si>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</si>
  <si>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</si>
  <si>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</si>
  <si>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</si>
  <si>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</si>
  <si>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</si>
  <si>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</si>
  <si>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</si>
  <si>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</si>
  <si>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</si>
  <si>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</si>
  <si>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</si>
  <si>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</si>
  <si>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</si>
  <si>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</si>
  <si>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</si>
  <si>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</si>
  <si>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</si>
  <si>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</si>
  <si>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</si>
  <si>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</si>
  <si>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</si>
  <si>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</si>
  <si>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</si>
  <si>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</si>
  <si>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</si>
  <si>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</si>
  <si>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</si>
  <si>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</si>
  <si>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</si>
  <si>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</si>
  <si>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</si>
  <si>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</si>
  <si>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</si>
  <si>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</si>
  <si>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</si>
  <si>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</si>
  <si>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</si>
  <si>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</si>
  <si>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</si>
  <si>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</si>
  <si>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</si>
  <si>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</si>
  <si>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</si>
  <si>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</si>
  <si>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</si>
  <si>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</si>
  <si>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</si>
  <si>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</si>
  <si>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</si>
  <si>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</si>
  <si>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</si>
  <si>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</si>
  <si>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</si>
  <si>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</si>
  <si>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</si>
  <si>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</si>
  <si>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</si>
  <si>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</si>
  <si>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</si>
  <si>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</si>
  <si>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</si>
  <si>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</si>
  <si>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</si>
  <si>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</si>
  <si>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</si>
  <si>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</si>
  <si>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</si>
  <si>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</si>
  <si>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</si>
  <si>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</si>
  <si>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</si>
  <si>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</si>
  <si>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</si>
  <si>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</si>
  <si>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</si>
  <si>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</si>
  <si>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</si>
  <si>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</si>
  <si>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</si>
  <si>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</si>
  <si>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</si>
  <si>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</si>
  <si>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</si>
  <si>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</si>
  <si>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</si>
  <si>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</si>
  <si>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</si>
  <si>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</si>
  <si>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</si>
  <si>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</si>
  <si>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</si>
  <si>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</si>
  <si>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</si>
  <si>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</si>
  <si>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</si>
  <si>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</si>
  <si>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</si>
  <si>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</si>
  <si>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</si>
  <si>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</si>
  <si>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</si>
  <si>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</si>
  <si>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</si>
  <si>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</si>
  <si>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</si>
  <si>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</si>
  <si>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</si>
  <si>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</si>
  <si>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</si>
  <si>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</si>
  <si>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</si>
  <si>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</si>
  <si>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</si>
  <si>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</si>
  <si>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</si>
  <si>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</si>
  <si>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</si>
  <si>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</si>
  <si>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</si>
  <si>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</si>
  <si>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</si>
  <si>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</si>
  <si>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</si>
  <si>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</si>
  <si>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</si>
  <si>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</si>
  <si>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</si>
  <si>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</si>
  <si>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</si>
  <si>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</si>
  <si>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</si>
  <si>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</si>
  <si>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</si>
  <si>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</si>
  <si>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</si>
  <si>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</si>
  <si>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</si>
  <si>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</si>
  <si>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</si>
  <si>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</si>
  <si>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</si>
  <si>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</si>
  <si>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</si>
  <si>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</si>
  <si>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</si>
  <si>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</si>
  <si>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</si>
  <si>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</si>
  <si>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</si>
  <si>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</si>
  <si>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</si>
  <si>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</si>
  <si>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</si>
  <si>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</si>
  <si>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</si>
  <si>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</si>
  <si>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</si>
  <si>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</si>
  <si>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</si>
  <si>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</si>
  <si>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</si>
  <si>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</si>
  <si>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</si>
  <si>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</si>
  <si>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</si>
  <si>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</si>
  <si>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</si>
  <si>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</si>
  <si>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</si>
  <si>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</si>
  <si>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</si>
  <si>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</si>
  <si>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</si>
  <si>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</si>
  <si>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</si>
  <si>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</si>
  <si>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</si>
  <si>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</si>
  <si>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</si>
  <si>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</si>
  <si>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</si>
  <si>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</si>
  <si>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</si>
  <si>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</si>
  <si>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</si>
  <si>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</si>
  <si>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</si>
  <si>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</si>
  <si>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</si>
  <si>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</si>
  <si>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</si>
  <si>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</si>
  <si>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</si>
  <si>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</si>
  <si>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</si>
  <si>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</si>
  <si>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</si>
  <si>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</si>
  <si>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</si>
  <si>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</si>
  <si>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</si>
  <si>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</si>
  <si>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</si>
  <si>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</si>
  <si>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</si>
  <si>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</si>
  <si>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</si>
  <si>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</si>
  <si>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</si>
  <si>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</si>
  <si>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</si>
  <si>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</si>
  <si>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</si>
  <si>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</si>
  <si>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</si>
  <si>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</si>
  <si>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</si>
  <si>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</si>
  <si>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</si>
  <si>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</si>
  <si>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</si>
  <si>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</si>
  <si>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</si>
  <si>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</si>
  <si>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</si>
  <si>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</si>
  <si>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</si>
  <si>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</si>
  <si>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</si>
  <si>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</si>
  <si>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</si>
  <si>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</si>
  <si>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</si>
  <si>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</si>
  <si>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</si>
  <si>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</si>
  <si>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</si>
  <si>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</si>
  <si>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</si>
  <si>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</si>
  <si>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</si>
  <si>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</si>
  <si>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</si>
  <si>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</si>
  <si>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</si>
  <si>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</si>
  <si>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</si>
  <si>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</si>
  <si>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</si>
  <si>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</si>
  <si>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</si>
  <si>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</si>
  <si>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</si>
  <si>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</si>
  <si>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</si>
  <si>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</si>
  <si>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</si>
  <si>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</si>
  <si>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</si>
  <si>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</si>
  <si>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</si>
  <si>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</si>
  <si>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</si>
  <si>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</si>
  <si>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</si>
  <si>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</si>
  <si>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</si>
  <si>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</si>
  <si>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</si>
  <si>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</si>
  <si>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</si>
  <si>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</si>
  <si>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</si>
  <si>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</si>
  <si>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</si>
  <si>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</si>
  <si>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</si>
  <si>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</si>
  <si>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</si>
  <si>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</si>
  <si>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</si>
  <si>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</si>
  <si>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</si>
  <si>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</si>
  <si>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</si>
  <si>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</si>
  <si>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</si>
  <si>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</si>
  <si>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</si>
  <si>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</si>
  <si>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</si>
  <si>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</si>
  <si>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</si>
  <si>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</si>
  <si>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</si>
  <si>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</si>
  <si>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</si>
  <si>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</si>
  <si>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</si>
  <si>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</si>
  <si>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</si>
  <si>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</si>
  <si>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</si>
  <si>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</si>
  <si>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</si>
  <si>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</si>
  <si>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</si>
  <si>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</si>
  <si>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</si>
  <si>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</si>
  <si>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</si>
  <si>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</si>
  <si>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</si>
  <si>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</si>
  <si>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</si>
  <si>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</si>
  <si>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</si>
  <si>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</si>
  <si>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</si>
  <si>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</si>
  <si>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</si>
  <si>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</si>
  <si>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</si>
  <si>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</si>
  <si>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</si>
  <si>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</si>
  <si>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</si>
  <si>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</si>
  <si>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</si>
  <si>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</si>
  <si>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</si>
  <si>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</si>
  <si>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</si>
  <si>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</si>
  <si>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</si>
  <si>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</si>
  <si>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</si>
  <si>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</si>
  <si>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</si>
  <si>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</si>
  <si>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</si>
  <si>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</si>
  <si>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</si>
  <si>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</si>
  <si>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</si>
  <si>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</si>
  <si>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</si>
  <si>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</si>
  <si>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</si>
  <si>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</si>
  <si>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</si>
  <si>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</si>
  <si>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</si>
  <si>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</si>
  <si>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</si>
  <si>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</si>
  <si>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</si>
  <si>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</si>
  <si>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</si>
  <si>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</si>
  <si>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</si>
  <si>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</si>
  <si>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</si>
  <si>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</si>
  <si>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</si>
  <si>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</si>
  <si>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</si>
  <si>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</si>
  <si>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</si>
  <si>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</si>
  <si>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</si>
  <si>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</si>
  <si>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</si>
  <si>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</si>
  <si>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</si>
  <si>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</si>
  <si>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</si>
  <si>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</si>
  <si>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</si>
  <si>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</si>
  <si>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</si>
  <si>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</si>
  <si>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</si>
  <si>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</si>
  <si>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</si>
  <si>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</si>
  <si>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</si>
  <si>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</si>
  <si>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</si>
  <si>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</si>
  <si>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</si>
  <si>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</si>
  <si>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</si>
  <si>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</si>
  <si>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</si>
  <si>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</si>
  <si>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</si>
  <si>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</si>
  <si>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</si>
  <si>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</si>
  <si>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</si>
  <si>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</si>
  <si>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</si>
  <si>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</si>
  <si>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</si>
  <si>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</si>
  <si>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</si>
  <si>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</si>
  <si>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</si>
  <si>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</si>
  <si>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</si>
  <si>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</si>
  <si>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</si>
  <si>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</si>
  <si>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</si>
  <si>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</si>
  <si>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</si>
  <si>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</si>
  <si>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</si>
  <si>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</si>
  <si>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</si>
  <si>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</si>
  <si>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</si>
  <si>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</si>
  <si>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</si>
  <si>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</si>
  <si>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</si>
  <si>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</si>
  <si>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</si>
  <si>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</si>
  <si>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</si>
  <si>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</si>
  <si>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</si>
  <si>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</si>
  <si>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</si>
  <si>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</si>
  <si>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</si>
  <si>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</si>
  <si>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</si>
  <si>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</si>
  <si>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</si>
  <si>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</si>
  <si>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</si>
  <si>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</si>
  <si>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</si>
  <si>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</si>
  <si>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</si>
  <si>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</si>
  <si>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</si>
  <si>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</si>
  <si>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</si>
  <si>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</si>
  <si>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</si>
  <si>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</si>
  <si>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</si>
  <si>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</si>
  <si>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</si>
  <si>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</si>
  <si>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</si>
  <si>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</si>
  <si>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</si>
  <si>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</si>
  <si>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</si>
  <si>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</si>
  <si>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</si>
  <si>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</si>
  <si>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</si>
  <si>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</si>
  <si>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</si>
  <si>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</si>
  <si>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</si>
  <si>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</si>
  <si>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</si>
  <si>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</si>
  <si>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</si>
  <si>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</si>
  <si>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</si>
  <si>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</si>
  <si>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</si>
  <si>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</si>
  <si>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</si>
  <si>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</si>
  <si>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</si>
  <si>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</si>
  <si>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</si>
  <si>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</si>
  <si>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</si>
  <si>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</si>
  <si>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</si>
  <si>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</si>
  <si>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</si>
  <si>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</si>
  <si>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</si>
  <si>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</si>
  <si>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</si>
  <si>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</si>
  <si>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</si>
  <si>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</si>
  <si>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</si>
  <si>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</si>
  <si>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</si>
  <si>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</si>
  <si>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</si>
  <si>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</si>
  <si>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</si>
  <si>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</si>
  <si>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</si>
  <si>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</si>
  <si>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</si>
  <si>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</si>
  <si>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</si>
  <si>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</si>
  <si>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</si>
  <si>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</si>
  <si>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</si>
  <si>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</si>
  <si>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</si>
  <si>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</si>
  <si>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</si>
  <si>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</si>
  <si>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</si>
  <si>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</si>
  <si>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</si>
  <si>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</si>
  <si>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</si>
  <si>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</si>
  <si>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</si>
  <si>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</si>
  <si>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</si>
  <si>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</si>
  <si>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</si>
  <si>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</si>
  <si>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</si>
  <si>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</si>
  <si>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</si>
  <si>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</si>
  <si>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</si>
  <si>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</si>
  <si>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</si>
  <si>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</si>
  <si>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</si>
  <si>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</si>
  <si>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</si>
  <si>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</si>
  <si>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</si>
  <si>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</si>
  <si>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</si>
  <si>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</si>
  <si>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</si>
  <si>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</si>
  <si>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</si>
  <si>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</si>
  <si>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</si>
  <si>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</si>
  <si>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</si>
  <si>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</si>
  <si>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</si>
  <si>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</si>
  <si>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</si>
  <si>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</si>
  <si>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</si>
  <si>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</si>
  <si>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</si>
  <si>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</si>
  <si>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</si>
  <si>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</si>
  <si>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</si>
  <si>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</si>
  <si>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</si>
  <si>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</si>
  <si>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</si>
  <si>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</si>
  <si>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</si>
  <si>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</si>
  <si>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</si>
  <si>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</si>
  <si>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</si>
  <si>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</si>
  <si>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</si>
  <si>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</si>
  <si>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</si>
  <si>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</si>
  <si>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</si>
  <si>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</si>
  <si>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</si>
  <si>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</si>
  <si>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</si>
  <si>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</si>
  <si>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</si>
  <si>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</si>
  <si>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</si>
  <si>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</si>
  <si>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</si>
  <si>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</si>
  <si>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</si>
  <si>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</si>
  <si>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</si>
  <si>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</si>
  <si>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</si>
  <si>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</si>
  <si>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</si>
  <si>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</si>
  <si>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</si>
  <si>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</si>
  <si>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</si>
  <si>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</si>
  <si>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</si>
  <si>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</si>
  <si>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</si>
  <si>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</si>
  <si>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</si>
  <si>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</si>
  <si>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</si>
  <si>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</si>
  <si>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</si>
  <si>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</si>
  <si>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</si>
  <si>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</si>
  <si>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</si>
  <si>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</si>
  <si>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</si>
  <si>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</si>
  <si>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</si>
  <si>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</si>
  <si>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</si>
  <si>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</si>
  <si>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</si>
  <si>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</si>
  <si>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</si>
  <si>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</si>
  <si>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</si>
  <si>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</si>
  <si>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</si>
  <si>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</si>
  <si>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</si>
  <si>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</si>
  <si>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</si>
  <si>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</si>
  <si>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</si>
  <si>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</si>
  <si>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</si>
  <si>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</si>
  <si>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</si>
  <si>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</si>
  <si>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</si>
  <si>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</si>
  <si>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</si>
  <si>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</si>
  <si>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</si>
  <si>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</si>
  <si>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</si>
  <si>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</si>
  <si>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</si>
  <si>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</si>
  <si>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</si>
  <si>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</si>
  <si>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</si>
  <si>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</si>
  <si>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</si>
  <si>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</si>
  <si>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</si>
  <si>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</si>
  <si>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</si>
  <si>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</si>
  <si>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</si>
  <si>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</si>
  <si>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</si>
  <si>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</si>
  <si>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</si>
  <si>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</si>
  <si>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</si>
  <si>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</si>
  <si>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</si>
  <si>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</si>
  <si>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</si>
  <si>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</si>
  <si>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</si>
  <si>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</si>
  <si>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</si>
  <si>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</si>
  <si>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</si>
  <si>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</si>
  <si>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</si>
  <si>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</si>
  <si>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</si>
  <si>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</si>
  <si>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</si>
  <si>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</si>
  <si>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</si>
  <si>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</si>
  <si>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</si>
  <si>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</si>
  <si>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</si>
  <si>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</si>
  <si>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</si>
  <si>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</si>
  <si>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</si>
  <si>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</si>
  <si>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</si>
  <si>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</si>
  <si>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</si>
  <si>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</si>
  <si>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</si>
  <si>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</si>
  <si>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</si>
  <si>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</si>
  <si>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</si>
  <si>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</si>
  <si>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</si>
  <si>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</si>
  <si>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</si>
  <si>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</si>
  <si>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</si>
  <si>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</si>
  <si>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</si>
  <si>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</si>
  <si>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</si>
  <si>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</si>
  <si>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</si>
  <si>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</si>
  <si>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</si>
  <si>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</si>
  <si>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</si>
  <si>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</si>
  <si>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</si>
  <si>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</si>
  <si>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</si>
  <si>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</si>
  <si>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</si>
  <si>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</si>
  <si>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</si>
  <si>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</si>
  <si>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</si>
  <si>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</si>
  <si>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</si>
  <si>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</si>
  <si>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</si>
  <si>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</si>
  <si>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</si>
  <si>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</si>
  <si>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</si>
  <si>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</si>
  <si>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</si>
  <si>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</si>
  <si>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</si>
  <si>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</si>
  <si>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</si>
  <si>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</si>
  <si>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</si>
  <si>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</si>
  <si>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</si>
  <si>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</si>
  <si>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</si>
  <si>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</si>
  <si>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</si>
  <si>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</si>
  <si>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</si>
  <si>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</si>
  <si>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</si>
  <si>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</si>
  <si>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</si>
  <si>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</si>
  <si>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</si>
  <si>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</si>
  <si>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</si>
  <si>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</si>
  <si>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</si>
  <si>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</si>
  <si>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</si>
  <si>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</si>
  <si>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</si>
  <si>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</si>
  <si>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</si>
  <si>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</si>
  <si>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</si>
  <si>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</si>
  <si>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</si>
  <si>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</si>
  <si>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</si>
  <si>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</si>
  <si>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</si>
  <si>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</si>
  <si>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</si>
  <si>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</si>
  <si>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</si>
  <si>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</si>
  <si>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</si>
  <si>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</si>
  <si>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</si>
  <si>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</si>
  <si>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</si>
  <si>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</si>
  <si>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</si>
  <si>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</si>
  <si>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</si>
  <si>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</si>
  <si>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</si>
  <si>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</si>
  <si>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</si>
  <si>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</si>
  <si>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</si>
  <si>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</si>
  <si>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</si>
  <si>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</si>
  <si>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</si>
  <si>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</si>
  <si>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</si>
  <si>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</si>
  <si>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</si>
  <si>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</si>
  <si>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</si>
  <si>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</si>
  <si>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</si>
  <si>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</si>
  <si>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</si>
  <si>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</si>
  <si>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</si>
  <si>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</si>
  <si>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</si>
  <si>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</si>
  <si>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</si>
  <si>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</si>
  <si>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</si>
  <si>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</si>
  <si>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</si>
  <si>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</si>
  <si>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</si>
  <si>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</si>
  <si>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</si>
  <si>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</si>
  <si>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</si>
  <si>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</si>
  <si>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</si>
  <si>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</si>
  <si>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</si>
  <si>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</si>
  <si>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</si>
  <si>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</si>
  <si>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</si>
  <si>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</si>
  <si>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</si>
  <si>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</si>
  <si>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</si>
  <si>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</si>
  <si>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</si>
  <si>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</si>
  <si>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</si>
  <si>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</si>
  <si>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</si>
  <si>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</si>
  <si>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</si>
  <si>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</si>
  <si>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</si>
  <si>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</si>
  <si>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</si>
  <si>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</si>
  <si>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</si>
  <si>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</si>
  <si>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</si>
  <si>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</si>
  <si>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</si>
  <si>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</si>
  <si>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</si>
  <si>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</si>
  <si>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</si>
  <si>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</si>
  <si>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</si>
  <si>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</si>
  <si>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</si>
  <si>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</si>
  <si>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</si>
  <si>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</si>
  <si>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</si>
  <si>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</si>
  <si>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</si>
  <si>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</si>
  <si>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</si>
  <si>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</si>
  <si>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</si>
  <si>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</si>
  <si>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</si>
  <si>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</si>
  <si>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</si>
  <si>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</si>
  <si>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</si>
  <si>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</si>
  <si>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</si>
  <si>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</si>
  <si>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</si>
  <si>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</si>
  <si>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</si>
  <si>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</si>
  <si>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</si>
  <si>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</si>
  <si>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</si>
  <si>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</si>
  <si>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</si>
  <si>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</si>
  <si>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</si>
  <si>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</si>
  <si>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</si>
  <si>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</si>
  <si>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</si>
  <si>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</si>
  <si>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</si>
  <si>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</si>
  <si>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</si>
  <si>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</si>
  <si>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</si>
  <si>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</si>
  <si>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</si>
  <si>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</si>
  <si>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</si>
  <si>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</si>
  <si>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</si>
  <si>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</si>
  <si>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</si>
  <si>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</si>
  <si>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</si>
  <si>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</si>
  <si>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</si>
  <si>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</si>
  <si>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</si>
  <si>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</si>
  <si>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</si>
  <si>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</si>
  <si>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</si>
  <si>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</si>
  <si>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</si>
  <si>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</si>
  <si>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</si>
  <si>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</si>
  <si>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</si>
  <si>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</si>
  <si>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</si>
  <si>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</si>
  <si>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</si>
  <si>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</si>
  <si>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</si>
  <si>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</si>
  <si>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</si>
  <si>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</si>
  <si>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</si>
  <si>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</si>
  <si>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</si>
  <si>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</si>
  <si>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</si>
  <si>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</si>
  <si>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</si>
  <si>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</si>
  <si>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</si>
  <si>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</si>
  <si>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</si>
  <si>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</si>
  <si>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</si>
  <si>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</si>
  <si>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</si>
  <si>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</si>
  <si>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</si>
  <si>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</si>
  <si>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</si>
  <si>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</si>
  <si>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</si>
  <si>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</si>
  <si>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</si>
  <si>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</si>
  <si>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</si>
  <si>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</si>
  <si>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</si>
  <si>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</si>
  <si>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</si>
  <si>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</si>
  <si>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</si>
  <si>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</si>
  <si>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</si>
  <si>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</si>
  <si>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</si>
  <si>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</si>
  <si>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</si>
  <si>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</si>
  <si>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</si>
  <si>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</si>
  <si>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</si>
  <si>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</si>
  <si>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</si>
  <si>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</si>
  <si>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</si>
  <si>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</si>
  <si>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</si>
  <si>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</si>
  <si>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</si>
  <si>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</si>
  <si>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</si>
  <si>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</si>
  <si>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</si>
  <si>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</si>
  <si>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</si>
  <si>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</si>
  <si>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</si>
  <si>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</si>
  <si>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</si>
  <si>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</si>
  <si>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</si>
  <si>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</si>
  <si>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</si>
  <si>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</si>
  <si>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</si>
  <si>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</si>
  <si>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</si>
  <si>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</si>
  <si>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</si>
  <si>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</si>
  <si>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</si>
  <si>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</si>
  <si>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</si>
  <si>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</si>
  <si>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</si>
  <si>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</si>
  <si>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</si>
  <si>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</si>
  <si>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</si>
  <si>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</si>
  <si>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</si>
  <si>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</si>
  <si>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</si>
  <si>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</si>
  <si>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</si>
  <si>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</si>
  <si>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</si>
  <si>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</si>
  <si>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</si>
  <si>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</si>
  <si>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</si>
  <si>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</si>
  <si>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</si>
  <si>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</si>
  <si>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</si>
  <si>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</si>
  <si>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</si>
  <si>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</si>
  <si>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</si>
  <si>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</si>
  <si>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</si>
  <si>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</si>
  <si>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</si>
  <si>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</si>
  <si>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</si>
  <si>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</si>
  <si>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</si>
  <si>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</si>
  <si>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</si>
  <si>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</si>
  <si>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</si>
  <si>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</si>
  <si>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</si>
  <si>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</si>
  <si>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</si>
  <si>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</si>
  <si>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</si>
  <si>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</si>
  <si>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</si>
  <si>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</si>
  <si>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</si>
  <si>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</si>
  <si>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</si>
  <si>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</si>
  <si>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</si>
  <si>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</si>
  <si>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</si>
  <si>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</si>
  <si>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</si>
  <si>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</si>
  <si>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</si>
  <si>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</si>
  <si>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</si>
  <si>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</si>
  <si>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</si>
  <si>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</si>
  <si>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</si>
  <si>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</si>
  <si>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</si>
  <si>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</si>
  <si>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</si>
  <si>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</si>
  <si>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</si>
  <si>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</si>
  <si>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</si>
  <si>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</si>
  <si>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</si>
  <si>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</si>
  <si>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</si>
  <si>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</si>
  <si>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</si>
  <si>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</si>
  <si>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</si>
  <si>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</si>
  <si>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</si>
  <si>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</si>
  <si>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</si>
  <si>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</si>
  <si>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</si>
  <si>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</si>
  <si>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</si>
  <si>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</si>
  <si>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</si>
  <si>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</si>
  <si>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</si>
  <si>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</si>
  <si>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</si>
  <si>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</si>
  <si>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</si>
  <si>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</si>
  <si>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</si>
  <si>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</si>
  <si>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</si>
  <si>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</si>
  <si>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</si>
  <si>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</si>
  <si>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</si>
  <si>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</si>
  <si>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</si>
  <si>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</si>
  <si>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</si>
  <si>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</si>
  <si>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</si>
  <si>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</si>
  <si>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</si>
  <si>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</si>
  <si>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</si>
  <si>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</si>
  <si>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</si>
  <si>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</si>
  <si>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</si>
  <si>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</si>
  <si>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</si>
  <si>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</si>
  <si>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</si>
  <si>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</si>
  <si>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</si>
  <si>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</si>
  <si>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</si>
  <si>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</si>
  <si>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</si>
  <si>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</si>
  <si>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</si>
  <si>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</si>
  <si>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</si>
  <si>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</si>
  <si>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</si>
  <si>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</si>
  <si>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</si>
  <si>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</si>
  <si>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</si>
  <si>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</si>
  <si>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</si>
  <si>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</si>
  <si>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</si>
  <si>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</si>
  <si>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</si>
  <si>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</si>
  <si>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</si>
  <si>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</si>
  <si>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</si>
  <si>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</si>
  <si>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</si>
  <si>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</si>
  <si>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</si>
  <si>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</si>
  <si>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</si>
  <si>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</si>
  <si>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</si>
  <si>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</si>
  <si>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</si>
  <si>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</si>
  <si>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</si>
  <si>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</si>
  <si>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</si>
  <si>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</si>
  <si>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</si>
  <si>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</si>
  <si>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</si>
  <si>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</si>
  <si>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</si>
  <si>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</si>
  <si>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</si>
  <si>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</si>
  <si>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</si>
  <si>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</si>
  <si>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</si>
  <si>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</si>
  <si>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</si>
  <si>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</si>
  <si>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</si>
  <si>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</si>
  <si>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</si>
  <si>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</si>
  <si>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</si>
  <si>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</si>
  <si>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</si>
  <si>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</si>
  <si>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</si>
  <si>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</si>
  <si>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</si>
  <si>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</si>
  <si>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</si>
  <si>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</si>
  <si>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</si>
  <si>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</si>
  <si>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</si>
  <si>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</si>
  <si>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</si>
  <si>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</si>
  <si>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</si>
  <si>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</si>
  <si>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</si>
  <si>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</si>
  <si>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</si>
  <si>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</si>
  <si>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</si>
  <si>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</si>
  <si>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</si>
  <si>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</si>
  <si>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</si>
  <si>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</si>
  <si>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</si>
  <si>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</si>
  <si>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</si>
  <si>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</si>
  <si>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</si>
  <si>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</si>
  <si>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</si>
  <si>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</si>
  <si>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</si>
  <si>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</si>
  <si>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</si>
  <si>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</si>
  <si>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</si>
  <si>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</si>
  <si>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</si>
  <si>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</si>
  <si>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</si>
  <si>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</si>
  <si>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</si>
  <si>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</si>
  <si>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</si>
  <si>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</si>
  <si>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</si>
  <si>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</si>
  <si>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</si>
  <si>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</si>
  <si>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</si>
  <si>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</si>
  <si>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</si>
  <si>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</si>
  <si>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</si>
  <si>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</si>
  <si>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</si>
  <si>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</si>
  <si>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</si>
  <si>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</si>
  <si>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</si>
  <si>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</si>
  <si>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</si>
  <si>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</si>
  <si>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</si>
  <si>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</si>
  <si>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</si>
  <si>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</si>
  <si>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</si>
  <si>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</si>
  <si>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</si>
  <si>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</si>
  <si>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</si>
  <si>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</si>
  <si>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</si>
  <si>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</si>
  <si>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</si>
  <si>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</si>
  <si>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</si>
  <si>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</si>
  <si>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</si>
  <si>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</si>
  <si>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</si>
  <si>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</si>
  <si>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</si>
  <si>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</si>
  <si>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</si>
  <si>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</si>
  <si>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</si>
  <si>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</si>
  <si>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</si>
  <si>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</si>
  <si>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</si>
  <si>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</si>
  <si>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</si>
  <si>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</si>
  <si>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</si>
  <si>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</si>
  <si>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</si>
  <si>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</si>
  <si>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</si>
  <si>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</si>
  <si>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</si>
  <si>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</si>
  <si>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</si>
  <si>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</si>
  <si>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</si>
  <si>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</si>
  <si>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</si>
  <si>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</si>
  <si>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</si>
  <si>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</si>
  <si>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</si>
  <si>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</si>
  <si>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</si>
  <si>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</si>
  <si>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</si>
  <si>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</si>
  <si>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</si>
  <si>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</si>
  <si>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</si>
  <si>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</si>
  <si>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</si>
  <si>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</si>
  <si>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</si>
  <si>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</si>
  <si>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</si>
  <si>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</si>
  <si>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</si>
  <si>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</si>
  <si>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</si>
  <si>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</si>
  <si>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</si>
  <si>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</si>
  <si>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</si>
  <si>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</si>
  <si>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</si>
  <si>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</si>
  <si>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</si>
  <si>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</si>
  <si>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</si>
  <si>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</si>
  <si>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</si>
  <si>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</si>
  <si>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</si>
  <si>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</si>
  <si>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</si>
  <si>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</si>
  <si>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</si>
  <si>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</si>
  <si>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</si>
  <si>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</si>
  <si>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</si>
  <si>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</si>
  <si>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</si>
  <si>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</si>
  <si>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</si>
  <si>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</si>
  <si>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</si>
  <si>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</si>
  <si>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</si>
  <si>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</si>
  <si>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</si>
  <si>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</si>
  <si>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</si>
  <si>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</si>
  <si>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</si>
  <si>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</si>
  <si>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</si>
  <si>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</si>
  <si>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</si>
  <si>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</si>
  <si>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</si>
  <si>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</si>
  <si>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</si>
  <si>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</si>
  <si>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</si>
  <si>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</si>
  <si>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</si>
  <si>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</si>
  <si>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</si>
  <si>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</si>
  <si>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</si>
  <si>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</si>
  <si>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</si>
  <si>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</si>
  <si>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</si>
  <si>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</si>
  <si>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</si>
  <si>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</si>
  <si>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</si>
  <si>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</si>
  <si>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</si>
  <si>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</si>
  <si>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</si>
  <si>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</si>
  <si>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</si>
  <si>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</si>
  <si>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</si>
  <si>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</si>
  <si>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</si>
  <si>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</si>
  <si>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</si>
  <si>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</si>
  <si>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</si>
  <si>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</si>
  <si>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</si>
  <si>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</si>
  <si>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</si>
  <si>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</si>
  <si>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</si>
  <si>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</si>
  <si>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</si>
  <si>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</si>
  <si>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</si>
  <si>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</si>
  <si>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</si>
  <si>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</si>
  <si>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</si>
  <si>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</si>
  <si>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</si>
  <si>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</si>
  <si>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</si>
  <si>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</si>
  <si>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</si>
  <si>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</si>
  <si>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</si>
  <si>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</si>
  <si>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</si>
  <si>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</si>
  <si>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</si>
  <si>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</si>
  <si>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</si>
  <si>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</si>
  <si>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</si>
  <si>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</si>
  <si>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</si>
  <si>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</si>
  <si>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</si>
  <si>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</si>
  <si>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</si>
  <si>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</si>
  <si>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</si>
  <si>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</si>
  <si>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</si>
  <si>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</si>
  <si>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</si>
  <si>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</si>
  <si>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</si>
  <si>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</si>
  <si>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</si>
  <si>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</si>
  <si>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</si>
  <si>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</si>
  <si>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</si>
  <si>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</si>
  <si>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</si>
  <si>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</si>
  <si>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</si>
  <si>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</si>
  <si>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</si>
  <si>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</si>
  <si>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</si>
  <si>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</si>
  <si>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</si>
  <si>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</si>
  <si>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</si>
  <si>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</si>
  <si>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</si>
  <si>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</si>
  <si>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</si>
  <si>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</si>
  <si>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</si>
  <si>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</si>
  <si>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</si>
  <si>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</si>
  <si>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</si>
  <si>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</si>
  <si>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</si>
  <si>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</si>
  <si>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</si>
  <si>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</si>
  <si>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</si>
  <si>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</si>
  <si>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</si>
  <si>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</si>
  <si>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</si>
  <si>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</si>
  <si>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</si>
  <si>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</si>
  <si>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</si>
  <si>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</si>
  <si>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</si>
  <si>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</si>
  <si>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</si>
  <si>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</si>
  <si>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</si>
  <si>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</si>
  <si>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</si>
  <si>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</si>
  <si>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</si>
  <si>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</si>
  <si>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</si>
  <si>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</si>
  <si>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</si>
  <si>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</si>
  <si>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</si>
  <si>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</si>
  <si>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</si>
  <si>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</si>
  <si>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</si>
  <si>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</si>
  <si>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</si>
  <si>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</si>
  <si>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</si>
  <si>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</si>
  <si>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</si>
  <si>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</si>
  <si>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</si>
  <si>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</si>
  <si>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</si>
  <si>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</si>
  <si>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</si>
  <si>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</si>
  <si>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</si>
  <si>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</si>
  <si>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</si>
  <si>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</si>
  <si>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</si>
  <si>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</si>
  <si>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</si>
  <si>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</si>
  <si>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</si>
  <si>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</si>
  <si>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</si>
  <si>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</si>
  <si>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</si>
  <si>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</si>
  <si>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</si>
  <si>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</si>
  <si>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</si>
  <si>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</si>
  <si>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</si>
  <si>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</si>
  <si>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</si>
  <si>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</si>
  <si>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</si>
  <si>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</si>
  <si>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</si>
  <si>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</si>
  <si>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</si>
  <si>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</si>
  <si>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</si>
  <si>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</si>
  <si>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</si>
  <si>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</si>
  <si>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</si>
  <si>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</si>
  <si>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</si>
  <si>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</si>
  <si>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</si>
  <si>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</si>
  <si>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</si>
  <si>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</si>
  <si>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</si>
  <si>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</si>
  <si>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</si>
  <si>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</si>
  <si>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</si>
  <si>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</si>
  <si>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</si>
  <si>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</si>
  <si>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</si>
  <si>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</si>
  <si>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</si>
  <si>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</si>
  <si>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</si>
  <si>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</si>
  <si>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</si>
  <si>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</si>
  <si>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</si>
  <si>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</si>
  <si>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</si>
  <si>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</si>
  <si>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</si>
  <si>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</si>
  <si>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</si>
  <si>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</si>
  <si>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</si>
  <si>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</si>
  <si>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</si>
  <si>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</si>
  <si>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</si>
  <si>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</si>
  <si>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</si>
  <si>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</si>
  <si>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</si>
  <si>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</si>
  <si>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</si>
  <si>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</si>
  <si>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</si>
  <si>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</si>
  <si>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</si>
  <si>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</si>
  <si>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</si>
  <si>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</si>
  <si>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</si>
  <si>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</si>
  <si>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</si>
  <si>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</si>
  <si>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</si>
  <si>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</si>
  <si>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</si>
  <si>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</si>
  <si>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</si>
  <si>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</si>
  <si>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</si>
  <si>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</si>
  <si>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</si>
  <si>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</si>
  <si>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</si>
  <si>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</si>
  <si>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</si>
  <si>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</si>
  <si>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</si>
  <si>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</si>
  <si>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</si>
  <si>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</si>
  <si>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</si>
  <si>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</si>
  <si>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</si>
  <si>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</si>
  <si>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</si>
  <si>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</si>
  <si>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</si>
  <si>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</si>
  <si>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</si>
  <si>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</si>
  <si>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</si>
  <si>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</si>
  <si>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</si>
  <si>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</si>
  <si>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</si>
  <si>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</si>
  <si>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</si>
  <si>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</si>
  <si>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</si>
  <si>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</si>
  <si>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</si>
  <si>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</si>
  <si>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</si>
  <si>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</si>
  <si>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</si>
  <si>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</si>
  <si>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</si>
  <si>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</si>
  <si>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</si>
  <si>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</si>
  <si>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</si>
  <si>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</si>
  <si>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</si>
  <si>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</si>
  <si>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</si>
  <si>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</si>
  <si>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</si>
  <si>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</si>
  <si>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</si>
  <si>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</si>
  <si>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</si>
  <si>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</si>
  <si>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</si>
  <si>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</si>
  <si>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</si>
  <si>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</si>
  <si>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</si>
  <si>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</si>
  <si>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</si>
  <si>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</si>
  <si>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</si>
  <si>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</si>
  <si>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</si>
  <si>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</si>
  <si>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</si>
  <si>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</si>
  <si>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</si>
  <si>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</si>
  <si>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</si>
  <si>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</si>
  <si>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</si>
  <si>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</si>
  <si>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</si>
  <si>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</si>
  <si>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</si>
  <si>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</si>
  <si>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</si>
  <si>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</si>
  <si>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</si>
  <si>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</si>
  <si>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</si>
  <si>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</si>
  <si>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</si>
  <si>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</si>
  <si>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</si>
  <si>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</si>
  <si>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</si>
  <si>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</si>
  <si>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</si>
  <si>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</si>
  <si>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</si>
  <si>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</si>
  <si>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</si>
  <si>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</si>
  <si>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</si>
  <si>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</si>
  <si>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</si>
  <si>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</si>
  <si>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</si>
  <si>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</si>
  <si>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</si>
  <si>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</si>
  <si>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</si>
  <si>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</si>
  <si>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</si>
  <si>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</si>
  <si>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</si>
  <si>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</si>
  <si>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</si>
  <si>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</si>
  <si>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</si>
  <si>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</si>
  <si>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</si>
  <si>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</si>
  <si>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</si>
  <si>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</si>
  <si>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</si>
  <si>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</si>
  <si>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</si>
  <si>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</si>
  <si>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</si>
  <si>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</si>
  <si>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</si>
  <si>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</si>
  <si>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</si>
  <si>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</si>
  <si>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</si>
  <si>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</si>
  <si>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</si>
  <si>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</si>
  <si>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</si>
  <si>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</si>
  <si>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</si>
  <si>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</si>
  <si>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</si>
  <si>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</si>
  <si>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</si>
  <si>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</si>
  <si>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</si>
  <si>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</si>
  <si>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</si>
  <si>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</si>
  <si>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</si>
  <si>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</si>
  <si>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</si>
  <si>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</si>
  <si>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</si>
  <si>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</si>
  <si>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</si>
  <si>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</si>
  <si>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</si>
  <si>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</si>
  <si>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</si>
  <si>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</si>
  <si>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</si>
  <si>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</si>
  <si>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</si>
  <si>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</si>
  <si>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</si>
  <si>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</si>
  <si>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</si>
  <si>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</si>
  <si>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</si>
  <si>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</si>
  <si>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</si>
  <si>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</si>
  <si>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</si>
  <si>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</si>
  <si>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</si>
  <si>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</si>
  <si>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</si>
  <si>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</si>
  <si>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</si>
  <si>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</si>
  <si>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</si>
  <si>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</si>
  <si>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</si>
  <si>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</si>
  <si>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</si>
  <si>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</si>
  <si>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</si>
  <si>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</si>
  <si>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</si>
  <si>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</si>
  <si>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</si>
  <si>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</si>
  <si>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</si>
  <si>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</si>
  <si>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</si>
  <si>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</si>
  <si>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</si>
  <si>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</si>
  <si>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</si>
  <si>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</si>
  <si>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</si>
  <si>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</si>
  <si>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</si>
  <si>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</si>
  <si>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</si>
  <si>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</si>
  <si>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</si>
  <si>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</si>
  <si>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</si>
  <si>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</si>
  <si>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</si>
  <si>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</si>
  <si>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</si>
  <si>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</si>
  <si>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</si>
  <si>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</si>
  <si>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</si>
  <si>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</si>
  <si>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</si>
  <si>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</si>
  <si>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</si>
  <si>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</si>
  <si>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</si>
  <si>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</si>
  <si>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</si>
  <si>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</si>
  <si>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</si>
  <si>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</si>
  <si>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</si>
  <si>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</si>
  <si>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</si>
  <si>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</si>
  <si>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</si>
  <si>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</si>
  <si>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</si>
  <si>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</si>
  <si>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</si>
  <si>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</si>
  <si>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</si>
  <si>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</si>
  <si>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</si>
  <si>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</si>
  <si>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</si>
  <si>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</si>
  <si>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</si>
  <si>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</si>
  <si>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</si>
  <si>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</si>
  <si>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</si>
  <si>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</si>
  <si>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</si>
  <si>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</si>
  <si>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</si>
  <si>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</si>
  <si>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</si>
  <si>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</si>
  <si>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</si>
  <si>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</si>
  <si>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</si>
  <si>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</si>
  <si>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</si>
  <si>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</si>
  <si>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</si>
  <si>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</si>
  <si>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</si>
  <si>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</si>
  <si>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</si>
  <si>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</si>
  <si>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</si>
  <si>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</si>
  <si>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</si>
  <si>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</si>
  <si>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</si>
  <si>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</si>
  <si>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</si>
  <si>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</si>
  <si>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</si>
  <si>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</si>
  <si>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</si>
  <si>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</si>
  <si>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</si>
  <si>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</si>
  <si>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</si>
  <si>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</si>
  <si>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</si>
  <si>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</si>
  <si>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</si>
  <si>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</si>
  <si>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</si>
  <si>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</si>
  <si>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</si>
  <si>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</si>
  <si>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</si>
  <si>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</si>
  <si>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</si>
  <si>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</si>
  <si>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</si>
  <si>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</si>
  <si>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</si>
  <si>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</si>
  <si>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</si>
  <si>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</si>
  <si>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</si>
  <si>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</si>
  <si>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</si>
  <si>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</si>
  <si>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</si>
  <si>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</si>
  <si>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</si>
  <si>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</si>
  <si>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</si>
  <si>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</si>
  <si>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</si>
  <si>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</si>
  <si>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</si>
  <si>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</si>
  <si>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</si>
  <si>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</si>
  <si>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</si>
  <si>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</si>
  <si>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</si>
  <si>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</si>
  <si>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</si>
  <si>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</si>
  <si>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</si>
  <si>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</si>
  <si>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</si>
  <si>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</si>
  <si>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</si>
  <si>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</si>
  <si>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</si>
  <si>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</si>
  <si>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</si>
  <si>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</si>
  <si>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</si>
  <si>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</si>
  <si>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</si>
  <si>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</si>
  <si>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</si>
  <si>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</si>
  <si>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</si>
  <si>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</si>
  <si>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</si>
  <si>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</si>
  <si>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</si>
  <si>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</si>
  <si>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</si>
  <si>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</si>
  <si>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</si>
  <si>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</si>
  <si>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</si>
  <si>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</si>
  <si>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</si>
  <si>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</si>
  <si>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</si>
  <si>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</si>
  <si>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</si>
  <si>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</si>
  <si>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</si>
  <si>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</si>
  <si>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</si>
  <si>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</si>
  <si>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</si>
  <si>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</si>
  <si>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</si>
  <si>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</si>
  <si>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</si>
  <si>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</si>
  <si>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</si>
  <si>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</si>
  <si>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</si>
  <si>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</si>
  <si>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</si>
  <si>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</si>
  <si>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</si>
  <si>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</si>
  <si>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</si>
  <si>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</si>
  <si>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</si>
  <si>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</si>
  <si>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</si>
  <si>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</si>
  <si>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</si>
  <si>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</si>
  <si>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</si>
  <si>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</si>
  <si>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</si>
  <si>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</si>
  <si>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</si>
  <si>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</si>
  <si>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</si>
  <si>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</si>
  <si>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</si>
  <si>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</si>
  <si>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</si>
  <si>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</si>
  <si>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</si>
  <si>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</si>
  <si>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</si>
  <si>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</si>
  <si>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</si>
  <si>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</si>
  <si>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</si>
  <si>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</si>
  <si>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</si>
  <si>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</si>
  <si>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</si>
  <si>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</si>
  <si>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</si>
  <si>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</si>
  <si>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</si>
  <si>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</si>
  <si>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</si>
  <si>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</si>
  <si>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</si>
  <si>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</si>
  <si>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</si>
  <si>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</si>
  <si>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</si>
  <si>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</si>
  <si>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</si>
  <si>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</si>
  <si>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</si>
  <si>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</si>
  <si>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</si>
  <si>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</si>
  <si>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</si>
  <si>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</si>
  <si>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</si>
  <si>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</si>
  <si>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</si>
  <si>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</si>
  <si>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</si>
  <si>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</si>
  <si>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</si>
  <si>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</si>
  <si>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</si>
  <si>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</si>
  <si>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</si>
  <si>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</si>
  <si>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</si>
  <si>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</si>
  <si>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</si>
  <si>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</si>
  <si>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</si>
  <si>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</si>
  <si>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</si>
  <si>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</si>
  <si>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</si>
  <si>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</si>
  <si>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</si>
  <si>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</si>
  <si>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</si>
  <si>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</si>
  <si>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</si>
  <si>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</si>
  <si>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</si>
  <si>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</si>
  <si>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</si>
  <si>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</si>
  <si>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</si>
  <si>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</si>
  <si>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</si>
  <si>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</si>
  <si>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</si>
  <si>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</si>
  <si>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</si>
  <si>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</si>
  <si>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</si>
  <si>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</si>
  <si>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</si>
  <si>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</si>
  <si>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</si>
  <si>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</si>
  <si>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</si>
  <si>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</si>
  <si>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</si>
  <si>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</si>
  <si>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</si>
  <si>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</si>
  <si>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</si>
  <si>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</si>
  <si>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</si>
  <si>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</si>
  <si>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</si>
  <si>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</si>
  <si>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</si>
  <si>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</si>
  <si>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</si>
  <si>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</si>
  <si>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</si>
  <si>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</si>
  <si>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</si>
  <si>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</si>
  <si>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</si>
  <si>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</si>
  <si>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</si>
  <si>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</si>
  <si>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</si>
  <si>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</si>
  <si>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</si>
  <si>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</si>
  <si>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</si>
  <si>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</si>
  <si>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</si>
  <si>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</si>
  <si>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</si>
  <si>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</si>
  <si>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</si>
  <si>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</si>
  <si>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</si>
  <si>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</si>
  <si>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</si>
  <si>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</si>
  <si>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</si>
  <si>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</si>
  <si>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</si>
  <si>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</si>
  <si>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</si>
  <si>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</si>
  <si>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</si>
  <si>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</si>
  <si>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</si>
  <si>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</si>
  <si>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</si>
  <si>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</si>
  <si>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</si>
  <si>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</si>
  <si>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</si>
  <si>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</si>
  <si>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</si>
  <si>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</si>
  <si>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</si>
  <si>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</si>
  <si>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</si>
  <si>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</si>
  <si>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</si>
  <si>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</si>
  <si>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</si>
  <si>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</si>
  <si>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</si>
  <si>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</si>
  <si>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</si>
  <si>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</si>
  <si>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</si>
  <si>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</si>
  <si>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</si>
  <si>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</si>
  <si>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</si>
  <si>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</si>
  <si>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</si>
  <si>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</si>
  <si>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</si>
  <si>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</si>
  <si>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</si>
  <si>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</si>
  <si>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</si>
  <si>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</si>
  <si>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</si>
  <si>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</si>
  <si>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</si>
  <si>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</si>
  <si>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</si>
  <si>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</si>
  <si>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</si>
  <si>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</si>
  <si>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</si>
  <si>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</si>
  <si>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</si>
  <si>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</si>
  <si>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</si>
  <si>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</si>
  <si>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</si>
  <si>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</si>
  <si>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</si>
  <si>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</si>
  <si>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</si>
  <si>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</si>
  <si>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</si>
  <si>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</si>
  <si>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</si>
  <si>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</si>
  <si>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</si>
  <si>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</si>
  <si>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</si>
  <si>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</si>
  <si>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</si>
  <si>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</si>
  <si>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</si>
  <si>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</si>
  <si>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</si>
  <si>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</si>
  <si>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</si>
  <si>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</si>
  <si>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</si>
  <si>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</si>
  <si>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</si>
  <si>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</si>
  <si>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</si>
  <si>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</si>
  <si>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</si>
  <si>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</si>
  <si>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</si>
  <si>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</si>
  <si>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</si>
  <si>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</si>
  <si>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</si>
  <si>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</si>
  <si>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</si>
  <si>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</si>
  <si>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</si>
  <si>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</si>
  <si>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</si>
  <si>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</si>
  <si>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</si>
  <si>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</si>
  <si>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</si>
  <si>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</si>
  <si>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</si>
  <si>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</si>
  <si>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</si>
  <si>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</si>
  <si>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</si>
  <si>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</si>
  <si>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</si>
  <si>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</si>
  <si>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</si>
  <si>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</si>
  <si>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</si>
  <si>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</si>
  <si>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</si>
  <si>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</si>
  <si>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</si>
  <si>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</si>
  <si>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</si>
  <si>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</si>
  <si>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</si>
  <si>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</si>
  <si>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</si>
  <si>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</si>
  <si>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</si>
  <si>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</si>
  <si>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</si>
  <si>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</si>
  <si>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</si>
  <si>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</si>
  <si>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</si>
  <si>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</si>
  <si>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</si>
  <si>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</si>
  <si>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</si>
  <si>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</si>
  <si>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</si>
  <si>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</si>
  <si>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</si>
  <si>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</si>
  <si>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</si>
  <si>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</si>
  <si>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</si>
  <si>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</si>
  <si>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</si>
  <si>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</si>
  <si>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</si>
  <si>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</si>
  <si>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</si>
  <si>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</si>
  <si>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</si>
  <si>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</si>
  <si>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</si>
  <si>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</si>
  <si>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</si>
  <si>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</si>
  <si>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</si>
  <si>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</si>
  <si>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</si>
  <si>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</si>
  <si>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</si>
  <si>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</si>
  <si>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</si>
  <si>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</si>
  <si>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</si>
  <si>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</si>
  <si>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</si>
  <si>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</si>
  <si>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</si>
  <si>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</si>
  <si>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</si>
  <si>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</si>
  <si>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</si>
  <si>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</si>
  <si>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</si>
  <si>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</si>
  <si>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</si>
  <si>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</si>
  <si>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</si>
  <si>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</si>
  <si>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</si>
  <si>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</si>
  <si>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</si>
  <si>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</si>
  <si>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</si>
  <si>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</si>
  <si>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</si>
  <si>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</si>
  <si>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</si>
  <si>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</si>
  <si>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</si>
  <si>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</si>
  <si>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</si>
  <si>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</si>
  <si>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</si>
  <si>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</si>
  <si>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</si>
  <si>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</si>
  <si>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</si>
  <si>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</si>
  <si>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</si>
  <si>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</si>
  <si>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</si>
  <si>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</si>
  <si>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</si>
  <si>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</si>
  <si>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</si>
  <si>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</si>
  <si>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</si>
  <si>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</si>
  <si>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</si>
  <si>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</si>
  <si>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</si>
  <si>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</si>
  <si>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</si>
  <si>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</si>
  <si>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</si>
  <si>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</si>
  <si>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</si>
  <si>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</si>
  <si>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</si>
  <si>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</si>
  <si>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</si>
  <si>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</si>
  <si>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</si>
  <si>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</si>
  <si>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</si>
  <si>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</si>
  <si>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</si>
  <si>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</si>
  <si>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</si>
  <si>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</si>
  <si>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</si>
  <si>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</si>
  <si>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</si>
  <si>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</si>
  <si>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</si>
  <si>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</si>
  <si>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</si>
  <si>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</si>
  <si>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</si>
  <si>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</si>
  <si>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</si>
  <si>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</si>
  <si>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</si>
  <si>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</si>
  <si>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</si>
  <si>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</si>
  <si>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</si>
  <si>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</si>
  <si>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</si>
  <si>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</si>
  <si>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</si>
  <si>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</si>
  <si>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</si>
  <si>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</si>
  <si>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</si>
  <si>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</si>
  <si>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</si>
  <si>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</si>
  <si>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</si>
  <si>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</si>
  <si>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</si>
  <si>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</si>
  <si>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</si>
  <si>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</si>
  <si>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</si>
  <si>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</si>
  <si>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</si>
  <si>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</si>
  <si>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</si>
  <si>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</si>
  <si>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</si>
  <si>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</si>
  <si>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</si>
  <si>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</si>
  <si>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</si>
  <si>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</si>
  <si>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</si>
  <si>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</si>
  <si>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</si>
  <si>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</si>
  <si>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</si>
  <si>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</si>
  <si>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</si>
  <si>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</si>
  <si>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</si>
  <si>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</si>
  <si>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</si>
  <si>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</si>
  <si>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</si>
  <si>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</si>
  <si>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</si>
  <si>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</si>
  <si>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</si>
  <si>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</si>
  <si>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</si>
  <si>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</si>
  <si>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</si>
  <si>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</si>
  <si>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</si>
  <si>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</si>
  <si>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</si>
  <si>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</si>
  <si>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</si>
  <si>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</si>
  <si>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</si>
  <si>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</si>
  <si>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</si>
  <si>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</si>
  <si>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</si>
  <si>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</si>
  <si>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</si>
  <si>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</si>
  <si>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</si>
  <si>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</si>
  <si>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</si>
  <si>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</si>
  <si>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</si>
  <si>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</si>
  <si>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</si>
  <si>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</si>
  <si>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</si>
  <si>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</si>
  <si>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</si>
  <si>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</si>
  <si>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</si>
  <si>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</si>
  <si>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</si>
  <si>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</si>
  <si>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</si>
  <si>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</si>
  <si>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</si>
  <si>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</si>
  <si>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</si>
  <si>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</si>
  <si>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</si>
  <si>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</si>
  <si>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</si>
  <si>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</si>
  <si>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</si>
  <si>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</si>
  <si>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</si>
  <si>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</si>
  <si>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</si>
  <si>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</si>
  <si>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</si>
  <si>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</si>
  <si>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</si>
  <si>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</si>
  <si>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</si>
  <si>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</si>
  <si>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</si>
  <si>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</si>
  <si>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</si>
  <si>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</si>
  <si>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</si>
  <si>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</si>
  <si>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</si>
  <si>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</si>
  <si>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</si>
  <si>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</si>
  <si>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</si>
  <si>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</si>
  <si>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</si>
  <si>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</si>
  <si>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</si>
  <si>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</si>
  <si>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</si>
  <si>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</si>
  <si>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</si>
  <si>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</si>
  <si>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</si>
  <si>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</si>
  <si>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</si>
  <si>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</si>
  <si>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</si>
  <si>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</si>
  <si>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</si>
  <si>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</si>
  <si>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</si>
  <si>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</si>
  <si>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</si>
  <si>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</si>
  <si>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</si>
  <si>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</si>
  <si>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</si>
  <si>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</si>
  <si>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</si>
  <si>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</si>
  <si>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</si>
  <si>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</si>
  <si>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</si>
  <si>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</si>
  <si>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</si>
  <si>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</si>
  <si>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</si>
  <si>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</si>
  <si>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</si>
  <si>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</si>
  <si>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</si>
  <si>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</si>
  <si>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</si>
  <si>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</si>
  <si>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</si>
  <si>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</si>
  <si>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</si>
  <si>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</si>
  <si>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</si>
  <si>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</si>
  <si>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</si>
  <si>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</si>
  <si>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</si>
  <si>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</si>
  <si>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</si>
  <si>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</si>
  <si>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</si>
  <si>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</si>
  <si>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</si>
  <si>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</si>
  <si>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</si>
  <si>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</si>
  <si>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</si>
  <si>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</si>
  <si>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</si>
  <si>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</si>
  <si>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</si>
  <si>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</si>
  <si>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</si>
  <si>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</si>
  <si>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</si>
  <si>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</si>
  <si>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</si>
  <si>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</si>
  <si>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</si>
  <si>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</si>
  <si>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</si>
  <si>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</si>
  <si>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</si>
  <si>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</si>
  <si>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</si>
  <si>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</si>
  <si>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</si>
  <si>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</si>
  <si>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</si>
  <si>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</si>
  <si>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</si>
  <si>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</si>
  <si>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</si>
  <si>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</si>
  <si>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</si>
  <si>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</si>
  <si>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</si>
  <si>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</si>
  <si>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</si>
  <si>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</si>
  <si>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</si>
  <si>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</si>
  <si>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</si>
  <si>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</si>
  <si>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</si>
  <si>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</si>
  <si>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</si>
  <si>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</si>
  <si>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</si>
  <si>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</si>
  <si>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</si>
  <si>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</si>
  <si>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</si>
  <si>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</si>
  <si>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</si>
  <si>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</si>
  <si>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</si>
  <si>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</si>
  <si>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</si>
  <si>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</si>
  <si>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</si>
  <si>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</si>
  <si>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</si>
  <si>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</si>
  <si>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</si>
  <si>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</si>
  <si>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</si>
  <si>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</si>
  <si>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</si>
  <si>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</si>
  <si>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</si>
  <si>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</si>
  <si>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</si>
  <si>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</si>
  <si>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</si>
  <si>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</si>
  <si>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</si>
  <si>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</si>
  <si>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</si>
  <si>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</si>
  <si>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</si>
  <si>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</si>
  <si>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</si>
  <si>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</si>
  <si>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</si>
  <si>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</si>
  <si>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</si>
  <si>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</si>
  <si>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</si>
  <si>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</si>
  <si>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</si>
  <si>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</si>
  <si>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</si>
  <si>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</si>
  <si>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</si>
  <si>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</si>
  <si>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</si>
  <si>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</si>
  <si>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</si>
  <si>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</si>
  <si>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</si>
  <si>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</si>
  <si>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</si>
  <si>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</si>
  <si>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</si>
  <si>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</si>
  <si>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</si>
  <si>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</si>
  <si>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</si>
  <si>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</si>
  <si>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</si>
  <si>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</si>
  <si>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</si>
  <si>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</si>
  <si>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</si>
  <si>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</si>
  <si>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</si>
  <si>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</si>
  <si>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</si>
  <si>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</si>
  <si>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</si>
  <si>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</si>
  <si>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</si>
  <si>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</si>
  <si>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</si>
  <si>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</si>
  <si>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</si>
  <si>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</si>
  <si>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</si>
  <si>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</si>
  <si>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</si>
  <si>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</si>
  <si>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</si>
  <si>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</si>
  <si>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</si>
  <si>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</si>
  <si>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</si>
  <si>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</si>
  <si>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</si>
  <si>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</si>
  <si>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</si>
  <si>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</si>
  <si>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</si>
  <si>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</si>
  <si>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</si>
  <si>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</si>
  <si>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</si>
  <si>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</si>
  <si>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</si>
  <si>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</si>
  <si>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</si>
  <si>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</si>
  <si>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</si>
  <si>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</si>
  <si>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</si>
  <si>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</si>
  <si>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</si>
  <si>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</si>
  <si>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</si>
  <si>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</si>
  <si>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</si>
  <si>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</si>
  <si>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</si>
  <si>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</si>
  <si>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</si>
  <si>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</si>
  <si>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</si>
  <si>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</si>
  <si>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</si>
  <si>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</si>
  <si>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</si>
  <si>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</si>
  <si>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</si>
  <si>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</si>
  <si>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</si>
  <si>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</si>
  <si>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</si>
  <si>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</si>
  <si>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</si>
  <si>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</si>
  <si>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</si>
  <si>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</si>
  <si>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</si>
  <si>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</si>
  <si>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</si>
  <si>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</si>
  <si>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</si>
  <si>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</si>
  <si>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</si>
  <si>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</si>
  <si>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</si>
  <si>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</si>
  <si>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</si>
  <si>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</si>
  <si>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</si>
  <si>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</si>
  <si>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</si>
  <si>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</si>
  <si>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</si>
  <si>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</si>
  <si>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</si>
  <si>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</si>
  <si>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</si>
  <si>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</si>
  <si>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</si>
  <si>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</si>
  <si>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</si>
  <si>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</si>
  <si>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</si>
  <si>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</si>
  <si>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</si>
  <si>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</si>
  <si>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</si>
  <si>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</si>
  <si>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</si>
  <si>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</si>
  <si>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</si>
  <si>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</si>
  <si>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</si>
  <si>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</si>
  <si>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</si>
  <si>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</si>
  <si>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</si>
  <si>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</si>
  <si>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</si>
  <si>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</si>
  <si>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</si>
  <si>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</si>
  <si>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</si>
  <si>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</si>
  <si>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</si>
  <si>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</si>
  <si>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</si>
  <si>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</si>
  <si>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</si>
  <si>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</si>
  <si>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</si>
  <si>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</si>
  <si>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</si>
  <si>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</si>
  <si>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</si>
  <si>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</si>
  <si>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</si>
  <si>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</si>
  <si>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</si>
  <si>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</si>
  <si>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</si>
  <si>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</si>
  <si>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</si>
  <si>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</si>
  <si>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</si>
  <si>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</si>
  <si>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</si>
  <si>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</si>
  <si>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</si>
  <si>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</si>
  <si>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</si>
  <si>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</si>
  <si>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</si>
  <si>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</si>
  <si>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</si>
  <si>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</si>
  <si>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</si>
  <si>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</si>
  <si>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</si>
  <si>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</si>
  <si>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</si>
  <si>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</si>
  <si>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</si>
  <si>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</si>
  <si>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</si>
  <si>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</si>
  <si>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</si>
  <si>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</si>
  <si>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</si>
  <si>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</si>
  <si>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</si>
  <si>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</si>
  <si>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</si>
  <si>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</si>
  <si>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</si>
  <si>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</si>
  <si>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</si>
  <si>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</si>
  <si>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</si>
  <si>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</si>
  <si>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</si>
  <si>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</si>
  <si>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</si>
  <si>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</si>
  <si>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</si>
  <si>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</si>
  <si>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</si>
  <si>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</si>
  <si>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</si>
  <si>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</si>
  <si>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</si>
  <si>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</si>
  <si>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</si>
  <si>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</si>
  <si>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</si>
  <si>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</si>
  <si>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</si>
  <si>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</si>
  <si>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</si>
  <si>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</si>
  <si>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</si>
  <si>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</si>
  <si>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</si>
  <si>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</si>
  <si>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</si>
  <si>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</si>
  <si>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</si>
  <si>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</si>
  <si>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</si>
  <si>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</si>
  <si>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</si>
  <si>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</si>
  <si>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</si>
  <si>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</si>
  <si>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</si>
  <si>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</si>
  <si>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</si>
  <si>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</si>
  <si>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</si>
  <si>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</si>
  <si>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</si>
  <si>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</si>
  <si>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</si>
  <si>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</si>
  <si>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</si>
  <si>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</si>
  <si>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</si>
  <si>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</si>
  <si>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</si>
  <si>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</si>
  <si>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</si>
  <si>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</si>
  <si>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</si>
  <si>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</si>
  <si>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</si>
  <si>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</si>
  <si>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</si>
  <si>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</si>
  <si>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</si>
  <si>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</si>
  <si>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</si>
  <si>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</si>
  <si>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</si>
  <si>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</si>
  <si>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</si>
  <si>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</si>
  <si>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</si>
  <si>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</si>
  <si>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</si>
  <si>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</si>
  <si>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</si>
  <si>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</si>
  <si>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</si>
  <si>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</si>
  <si>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</si>
  <si>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</si>
  <si>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</si>
  <si>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</si>
  <si>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</si>
  <si>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</si>
  <si>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</si>
  <si>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</si>
  <si>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</si>
  <si>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</si>
  <si>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</si>
  <si>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</si>
  <si>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</si>
  <si>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</si>
  <si>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</si>
  <si>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</si>
  <si>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</si>
  <si>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</si>
  <si>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</si>
  <si>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</si>
  <si>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</si>
  <si>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</si>
  <si>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</si>
  <si>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</si>
  <si>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</si>
  <si>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</si>
  <si>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</si>
  <si>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</si>
  <si>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</si>
  <si>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</si>
  <si>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</si>
  <si>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</si>
  <si>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</si>
  <si>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</si>
  <si>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</si>
  <si>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</si>
  <si>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</si>
  <si>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</si>
  <si>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</si>
  <si>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</si>
  <si>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</si>
  <si>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</si>
  <si>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</si>
  <si>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</si>
  <si>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</si>
  <si>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</si>
  <si>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</si>
  <si>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</si>
  <si>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</si>
  <si>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</si>
  <si>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</si>
  <si>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</si>
  <si>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</si>
  <si>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</si>
  <si>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</si>
  <si>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</si>
  <si>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</si>
  <si>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</si>
  <si>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</si>
  <si>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</si>
  <si>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</si>
  <si>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</si>
  <si>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</si>
  <si>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</si>
  <si>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</si>
  <si>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</si>
  <si>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</si>
  <si>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</si>
  <si>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</si>
  <si>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</si>
  <si>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</si>
  <si>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</si>
  <si>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</si>
  <si>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</si>
  <si>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</si>
  <si>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</si>
  <si>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</si>
  <si>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</si>
  <si>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</si>
  <si>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</si>
  <si>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</si>
  <si>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</si>
  <si>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</si>
  <si>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</si>
  <si>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</si>
  <si>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</si>
  <si>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</si>
  <si>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</si>
  <si>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</si>
  <si>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</si>
  <si>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</si>
  <si>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</si>
  <si>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</si>
  <si>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</si>
  <si>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</si>
  <si>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</si>
  <si>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</si>
  <si>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</si>
  <si>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</si>
  <si>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</si>
  <si>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</si>
  <si>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</si>
  <si>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</si>
  <si>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</si>
  <si>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</si>
  <si>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</si>
  <si>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</si>
  <si>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</si>
  <si>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</si>
  <si>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</si>
  <si>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</si>
  <si>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</si>
  <si>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</si>
  <si>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</si>
  <si>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</si>
  <si>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</si>
  <si>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</si>
  <si>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</si>
  <si>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</si>
  <si>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</si>
  <si>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</si>
  <si>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</si>
  <si>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</si>
  <si>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</si>
  <si>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</si>
  <si>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</si>
  <si>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</si>
  <si>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</si>
  <si>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</si>
  <si>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</si>
  <si>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</si>
  <si>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</si>
  <si>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</si>
  <si>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</si>
  <si>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</si>
  <si>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</si>
  <si>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</si>
  <si>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</si>
  <si>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</si>
  <si>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</si>
  <si>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</si>
  <si>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</si>
  <si>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</si>
  <si>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</si>
  <si>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</si>
  <si>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</si>
  <si>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</si>
  <si>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</si>
  <si>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</si>
  <si>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</si>
  <si>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</si>
  <si>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</si>
  <si>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</si>
  <si>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</si>
  <si>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</si>
  <si>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</si>
  <si>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</si>
  <si>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</si>
  <si>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</si>
  <si>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</si>
  <si>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</si>
  <si>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</si>
  <si>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</si>
  <si>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</si>
  <si>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</si>
  <si>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</si>
  <si>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</si>
  <si>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</si>
  <si>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</si>
  <si>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</si>
  <si>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</si>
  <si>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</si>
  <si>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</si>
  <si>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</si>
  <si>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</si>
  <si>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</si>
  <si>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</si>
  <si>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</si>
  <si>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</si>
  <si>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</si>
  <si>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</si>
  <si>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</si>
  <si>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</si>
  <si>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</si>
  <si>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</si>
  <si>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</si>
  <si>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</si>
  <si>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</si>
  <si>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</si>
  <si>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</si>
  <si>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</si>
  <si>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</si>
  <si>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</si>
  <si>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</si>
  <si>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</si>
  <si>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</si>
  <si>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</si>
  <si>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</si>
  <si>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</si>
  <si>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</si>
  <si>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</si>
  <si>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</si>
  <si>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</si>
  <si>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</si>
  <si>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</si>
  <si>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</si>
  <si>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</si>
  <si>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</si>
  <si>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</si>
  <si>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</si>
  <si>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</si>
  <si>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</si>
  <si>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</si>
  <si>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</si>
  <si>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</si>
  <si>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</si>
  <si>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</si>
  <si>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</si>
  <si>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</si>
  <si>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</si>
  <si>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</si>
  <si>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</si>
  <si>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</si>
  <si>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</si>
  <si>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</si>
  <si>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</si>
  <si>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</si>
  <si>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</si>
  <si>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</si>
  <si>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</si>
  <si>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</si>
  <si>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</si>
  <si>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</si>
  <si>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</si>
  <si>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</si>
  <si>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</si>
  <si>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</si>
  <si>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</si>
  <si>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</si>
  <si>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</si>
  <si>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</si>
  <si>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</si>
  <si>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</si>
  <si>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</si>
  <si>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</si>
  <si>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</si>
  <si>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</si>
  <si>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</si>
  <si>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</si>
  <si>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</si>
  <si>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</si>
  <si>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</si>
  <si>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</si>
  <si>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</si>
  <si>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</si>
  <si>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</si>
  <si>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</si>
  <si>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</si>
  <si>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</si>
  <si>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</si>
  <si>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</si>
  <si>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</si>
  <si>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</si>
  <si>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</si>
  <si>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</si>
  <si>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</si>
  <si>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</si>
  <si>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</si>
  <si>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</si>
  <si>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</si>
  <si>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</si>
  <si>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</si>
  <si>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</si>
  <si>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</si>
  <si>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</si>
  <si>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</si>
  <si>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</si>
  <si>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</si>
  <si>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</si>
  <si>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</si>
  <si>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</si>
  <si>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</si>
  <si>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</si>
  <si>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</si>
  <si>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</si>
  <si>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</si>
  <si>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</si>
  <si>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</si>
  <si>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</si>
  <si>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</si>
  <si>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</si>
  <si>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</si>
  <si>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</si>
  <si>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</si>
  <si>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</si>
  <si>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</si>
  <si>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</si>
  <si>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</si>
  <si>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</si>
  <si>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</si>
  <si>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</si>
  <si>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</si>
  <si>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</si>
  <si>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</si>
  <si>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</si>
  <si>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</si>
  <si>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</si>
  <si>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</si>
  <si>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</si>
  <si>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</si>
  <si>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</si>
  <si>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</si>
  <si>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</si>
  <si>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</si>
  <si>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</si>
  <si>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</si>
  <si>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</si>
  <si>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</si>
  <si>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</si>
  <si>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</si>
  <si>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</si>
  <si>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</si>
  <si>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</si>
  <si>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</si>
  <si>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</si>
  <si>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</si>
  <si>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</si>
  <si>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</si>
  <si>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</si>
  <si>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</si>
  <si>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</si>
  <si>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</si>
  <si>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</si>
  <si>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</si>
  <si>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</si>
  <si>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</si>
  <si>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</si>
  <si>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</si>
  <si>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</si>
  <si>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</si>
  <si>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</si>
  <si>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</si>
  <si>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</si>
  <si>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</si>
  <si>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</si>
  <si>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</si>
  <si>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</si>
  <si>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</si>
  <si>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</si>
  <si>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</si>
  <si>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</si>
  <si>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</si>
  <si>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</si>
  <si>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</si>
  <si>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</si>
  <si>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</si>
  <si>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</si>
  <si>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</si>
  <si>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</si>
  <si>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</si>
  <si>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</si>
  <si>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</si>
  <si>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</si>
  <si>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</si>
  <si>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</si>
  <si>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</si>
  <si>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</si>
  <si>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</si>
  <si>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</si>
  <si>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</si>
  <si>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</si>
  <si>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</si>
  <si>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</si>
  <si>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</si>
  <si>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</si>
  <si>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</si>
  <si>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</si>
  <si>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</si>
  <si>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</si>
  <si>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</si>
  <si>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</si>
  <si>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</si>
  <si>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</si>
  <si>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</si>
  <si>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</si>
  <si>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</si>
  <si>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</si>
  <si>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</si>
  <si>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</si>
  <si>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</si>
  <si>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</si>
  <si>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</si>
  <si>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</si>
  <si>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</si>
  <si>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</si>
  <si>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</si>
  <si>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</si>
  <si>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</si>
  <si>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</si>
  <si>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</si>
  <si>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</si>
  <si>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</si>
  <si>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</si>
  <si>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</si>
  <si>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</si>
  <si>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</si>
  <si>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</si>
  <si>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</si>
  <si>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</si>
  <si>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</si>
  <si>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</si>
  <si>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</si>
  <si>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</si>
  <si>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</si>
  <si>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</si>
  <si>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</si>
  <si>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</si>
  <si>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</si>
  <si>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</si>
  <si>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</si>
  <si>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</si>
  <si>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</si>
  <si>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</si>
  <si>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</si>
  <si>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</si>
  <si>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</si>
  <si>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</si>
  <si>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</si>
  <si>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</si>
  <si>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</si>
  <si>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</si>
  <si>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</si>
  <si>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</si>
  <si>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</si>
  <si>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</si>
  <si>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</si>
  <si>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</si>
  <si>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</si>
  <si>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</si>
  <si>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</si>
  <si>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</si>
  <si>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</si>
  <si>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</si>
  <si>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</si>
  <si>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</si>
  <si>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</si>
  <si>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</si>
  <si>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</si>
  <si>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</si>
  <si>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</si>
  <si>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</si>
  <si>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</si>
  <si>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</si>
  <si>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</si>
  <si>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</si>
  <si>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</si>
  <si>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</si>
  <si>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</si>
  <si>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</si>
  <si>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</si>
  <si>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</si>
  <si>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</si>
  <si>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</si>
  <si>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</si>
  <si>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</si>
  <si>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</si>
  <si>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</si>
  <si>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</si>
  <si>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</si>
  <si>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</si>
  <si>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</si>
  <si>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</si>
  <si>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</si>
  <si>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</si>
  <si>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</si>
  <si>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</si>
  <si>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</si>
  <si>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</si>
  <si>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</si>
  <si>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</si>
  <si>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</si>
  <si>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</si>
  <si>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</si>
  <si>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</si>
  <si>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</si>
  <si>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</si>
  <si>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</si>
  <si>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</si>
  <si>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</si>
  <si>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</si>
  <si>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</si>
  <si>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</si>
  <si>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</si>
  <si>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</si>
  <si>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</si>
  <si>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</si>
  <si>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</si>
  <si>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</si>
  <si>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</si>
  <si>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</si>
  <si>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</si>
  <si>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</si>
  <si>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</si>
  <si>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</si>
  <si>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</si>
  <si>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</si>
  <si>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</si>
  <si>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</si>
  <si>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</si>
  <si>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</si>
  <si>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</si>
  <si>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</si>
  <si>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</si>
  <si>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</si>
  <si>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</si>
  <si>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</si>
  <si>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</si>
  <si>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</si>
  <si>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</si>
  <si>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</si>
  <si>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</si>
  <si>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</si>
  <si>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</si>
  <si>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</si>
  <si>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</si>
  <si>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</si>
  <si>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</si>
  <si>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</si>
  <si>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</si>
  <si>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</si>
  <si>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</si>
  <si>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</si>
  <si>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</si>
  <si>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</si>
  <si>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</si>
  <si>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</si>
  <si>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</si>
  <si>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</si>
  <si>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</si>
  <si>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</si>
  <si>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</si>
  <si>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</si>
  <si>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</si>
  <si>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</si>
  <si>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</si>
  <si>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</si>
  <si>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</si>
  <si>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</si>
  <si>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</si>
  <si>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</si>
  <si>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</si>
  <si>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</si>
  <si>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</si>
  <si>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</si>
  <si>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</si>
  <si>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</si>
  <si>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</si>
  <si>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</si>
  <si>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</si>
  <si>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</si>
  <si>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</si>
  <si>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</si>
  <si>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</si>
  <si>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</si>
  <si>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</si>
  <si>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</si>
  <si>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</si>
  <si>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</si>
  <si>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</si>
  <si>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</si>
  <si>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</si>
  <si>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</si>
  <si>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</si>
  <si>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</si>
  <si>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</si>
  <si>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</si>
  <si>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</si>
  <si>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</si>
  <si>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</si>
  <si>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</si>
  <si>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</si>
  <si>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</si>
  <si>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</si>
  <si>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</si>
  <si>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</si>
  <si>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</si>
  <si>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</si>
  <si>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</si>
  <si>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</si>
  <si>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</si>
  <si>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</si>
  <si>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</si>
  <si>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</si>
  <si>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</si>
  <si>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</si>
  <si>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</si>
  <si>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</si>
  <si>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</si>
  <si>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</si>
  <si>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</si>
  <si>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</si>
  <si>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</si>
  <si>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</si>
  <si>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</si>
  <si>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</si>
  <si>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</si>
  <si>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</si>
  <si>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</si>
  <si>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</si>
  <si>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</si>
  <si>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</si>
  <si>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</si>
  <si>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</si>
  <si>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</si>
  <si>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</si>
  <si>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</si>
  <si>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</si>
  <si>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</si>
  <si>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</si>
  <si>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</si>
  <si>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</si>
  <si>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</si>
  <si>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</si>
  <si>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</si>
  <si>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</si>
  <si>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</si>
  <si>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</si>
  <si>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</si>
  <si>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</si>
  <si>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</si>
  <si>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</si>
  <si>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</si>
  <si>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</si>
  <si>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</si>
  <si>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</si>
  <si>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</si>
  <si>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</si>
  <si>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</si>
  <si>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</si>
  <si>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</si>
  <si>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</si>
  <si>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</si>
  <si>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</si>
  <si>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</si>
  <si>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</si>
  <si>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</si>
  <si>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</si>
  <si>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</si>
  <si>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</si>
  <si>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</si>
  <si>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</si>
  <si>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</si>
  <si>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</si>
  <si>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</si>
  <si>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</si>
  <si>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</si>
  <si>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</si>
  <si>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</si>
  <si>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</si>
  <si>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</si>
  <si>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</si>
  <si>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</si>
  <si>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</si>
  <si>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</si>
  <si>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</si>
  <si>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</si>
  <si>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</si>
  <si>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</si>
  <si>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</si>
  <si>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</si>
  <si>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</si>
  <si>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</si>
  <si>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</si>
  <si>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</si>
  <si>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</si>
  <si>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</si>
  <si>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</si>
  <si>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</si>
  <si>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</si>
  <si>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</si>
  <si>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</si>
  <si>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</si>
  <si>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</si>
  <si>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</si>
  <si>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</si>
  <si>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</si>
  <si>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</si>
  <si>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</si>
  <si>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</si>
  <si>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</si>
  <si>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</si>
  <si>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</si>
  <si>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</si>
  <si>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</si>
  <si>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</si>
  <si>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</si>
  <si>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</si>
  <si>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</si>
  <si>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</si>
  <si>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</si>
  <si>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</si>
  <si>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</si>
  <si>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</si>
  <si>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</si>
  <si>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</si>
  <si>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</si>
  <si>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</si>
  <si>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</si>
  <si>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</si>
  <si>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</si>
  <si>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</si>
  <si>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</si>
  <si>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</si>
  <si>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</si>
  <si>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</si>
  <si>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</si>
  <si>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</si>
  <si>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</si>
  <si>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</si>
  <si>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</si>
  <si>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</si>
  <si>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</si>
  <si>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</si>
  <si>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</si>
  <si>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</si>
  <si>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</si>
  <si>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</si>
  <si>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</si>
  <si>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</si>
  <si>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</si>
  <si>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</si>
  <si>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</si>
  <si>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</si>
  <si>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</si>
  <si>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</si>
  <si>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</si>
  <si>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</si>
  <si>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</si>
  <si>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</si>
  <si>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</si>
  <si>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</si>
  <si>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</si>
  <si>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</si>
  <si>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</si>
  <si>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</si>
  <si>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</si>
  <si>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</si>
  <si>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</si>
  <si>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</si>
  <si>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</si>
  <si>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</si>
  <si>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</si>
  <si>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</si>
  <si>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</si>
  <si>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</si>
  <si>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</si>
  <si>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</si>
  <si>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</si>
  <si>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</si>
  <si>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</si>
  <si>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</si>
  <si>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</si>
  <si>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</si>
  <si>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</si>
  <si>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</si>
  <si>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</si>
  <si>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</si>
  <si>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</si>
  <si>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</si>
  <si>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</si>
  <si>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</si>
  <si>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</si>
  <si>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</si>
  <si>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</si>
  <si>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</si>
  <si>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</si>
  <si>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</si>
  <si>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</si>
  <si>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</si>
  <si>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</si>
  <si>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</si>
  <si>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</si>
  <si>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</si>
  <si>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</si>
  <si>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</si>
  <si>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</si>
  <si>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</si>
  <si>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</si>
  <si>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</si>
  <si>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</si>
  <si>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</si>
  <si>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</si>
  <si>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</si>
  <si>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</si>
  <si>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</si>
  <si>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</si>
  <si>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</si>
  <si>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</si>
  <si>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</si>
  <si>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</si>
  <si>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</si>
  <si>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</si>
  <si>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</si>
  <si>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</si>
  <si>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</si>
  <si>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</si>
  <si>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</si>
  <si>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</si>
  <si>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</si>
  <si>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</si>
  <si>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</si>
  <si>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</si>
  <si>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</si>
  <si>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</si>
  <si>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</si>
  <si>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</si>
  <si>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</si>
  <si>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</si>
  <si>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</si>
  <si>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</si>
  <si>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</si>
  <si>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</si>
  <si>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</si>
  <si>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</si>
  <si>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</si>
  <si>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</si>
  <si>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</si>
  <si>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</si>
  <si>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</si>
  <si>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</si>
  <si>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</si>
  <si>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</si>
  <si>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</si>
  <si>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</si>
  <si>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</si>
  <si>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</si>
  <si>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</si>
  <si>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</si>
  <si>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</si>
  <si>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</si>
  <si>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</si>
  <si>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</si>
  <si>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</si>
  <si>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</si>
  <si>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</si>
  <si>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</si>
  <si>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</si>
  <si>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</si>
  <si>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</si>
  <si>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</si>
  <si>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</si>
  <si>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</si>
  <si>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</si>
  <si>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</si>
  <si>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</si>
  <si>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</si>
  <si>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</si>
  <si>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</si>
  <si>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</si>
  <si>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</si>
  <si>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</si>
  <si>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</si>
  <si>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</si>
  <si>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</si>
  <si>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</si>
  <si>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</si>
  <si>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</si>
  <si>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</si>
  <si>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</si>
  <si>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</si>
  <si>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</si>
  <si>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</si>
  <si>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</si>
  <si>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</si>
  <si>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</si>
  <si>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</si>
  <si>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</si>
  <si>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</si>
  <si>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</si>
  <si>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</si>
  <si>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</si>
  <si>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</si>
  <si>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</si>
  <si>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</si>
  <si>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</si>
  <si>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</si>
  <si>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</si>
  <si>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</si>
  <si>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</si>
  <si>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</si>
  <si>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</si>
  <si>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</si>
  <si>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</si>
  <si>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</si>
  <si>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</si>
  <si>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</si>
  <si>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</si>
  <si>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</si>
  <si>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</si>
  <si>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</si>
  <si>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</si>
  <si>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</si>
  <si>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</si>
  <si>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</si>
  <si>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</si>
  <si>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</si>
  <si>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</si>
  <si>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</si>
  <si>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</si>
  <si>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</si>
  <si>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</si>
  <si>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</si>
  <si>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</si>
  <si>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</si>
  <si>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</si>
  <si>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</si>
  <si>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</si>
  <si>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</si>
  <si>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</si>
  <si>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</si>
  <si>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</si>
  <si>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</si>
  <si>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</si>
  <si>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</si>
  <si>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</si>
  <si>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</si>
  <si>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</si>
  <si>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</si>
  <si>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</si>
  <si>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</si>
  <si>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</si>
  <si>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</si>
  <si>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</si>
  <si>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</si>
  <si>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</si>
  <si>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</si>
  <si>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</si>
  <si>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</si>
  <si>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</si>
  <si>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</si>
  <si>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</si>
  <si>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</si>
  <si>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</si>
  <si>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</si>
  <si>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</si>
  <si>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</si>
  <si>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</si>
  <si>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</si>
  <si>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</si>
  <si>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</si>
  <si>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</si>
  <si>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</si>
  <si>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</si>
  <si>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</si>
  <si>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</si>
  <si>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</si>
  <si>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</si>
  <si>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</si>
  <si>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</si>
  <si>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</si>
  <si>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</si>
  <si>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</si>
  <si>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</si>
  <si>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</si>
  <si>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</si>
  <si>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</si>
  <si>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</si>
  <si>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</si>
  <si>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</si>
  <si>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</si>
  <si>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</si>
  <si>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</si>
  <si>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</si>
  <si>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</si>
  <si>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</si>
  <si>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</si>
  <si>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</si>
  <si>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</si>
  <si>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</si>
  <si>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</si>
  <si>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</si>
  <si>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</si>
  <si>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</si>
  <si>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</si>
  <si>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</si>
  <si>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</si>
  <si>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</si>
  <si>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</si>
  <si>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</si>
  <si>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</si>
  <si>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</si>
  <si>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</si>
  <si>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</si>
  <si>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</si>
  <si>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</si>
  <si>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</si>
  <si>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</si>
  <si>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</si>
  <si>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</si>
  <si>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</si>
  <si>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</si>
  <si>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</si>
  <si>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</si>
  <si>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</si>
  <si>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</si>
  <si>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</si>
  <si>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</si>
  <si>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</si>
  <si>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</si>
  <si>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</si>
  <si>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</si>
  <si>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</si>
  <si>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</si>
  <si>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</si>
  <si>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</si>
  <si>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</si>
  <si>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</si>
  <si>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</si>
  <si>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</si>
  <si>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</si>
  <si>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</si>
  <si>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</si>
  <si>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</si>
  <si>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</si>
  <si>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</si>
  <si>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</si>
  <si>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</si>
  <si>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</si>
  <si>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</si>
  <si>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</si>
  <si>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</si>
  <si>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</si>
  <si>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</si>
  <si>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</si>
  <si>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</si>
  <si>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</si>
  <si>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</si>
  <si>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</si>
  <si>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</si>
  <si>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</si>
  <si>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</si>
  <si>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</si>
  <si>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</si>
  <si>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</si>
  <si>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</si>
  <si>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</si>
  <si>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</si>
  <si>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</si>
  <si>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</si>
  <si>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</si>
  <si>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</si>
  <si>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</si>
  <si>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</si>
  <si>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</si>
  <si>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</si>
  <si>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</si>
  <si>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</si>
  <si>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</si>
  <si>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</si>
  <si>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</si>
  <si>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</si>
  <si>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</si>
  <si>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</si>
  <si>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</si>
  <si>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</si>
  <si>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</si>
  <si>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</si>
  <si>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</si>
  <si>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</si>
  <si>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</si>
  <si>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</si>
  <si>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</si>
  <si>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</si>
  <si>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</si>
  <si>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</si>
  <si>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</si>
  <si>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</si>
  <si>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</si>
  <si>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</si>
  <si>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</si>
  <si>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</si>
  <si>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</si>
  <si>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</si>
  <si>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</si>
  <si>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</si>
  <si>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</si>
  <si>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</si>
  <si>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</si>
  <si>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</si>
  <si>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</si>
  <si>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</si>
  <si>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</si>
  <si>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</si>
  <si>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</si>
  <si>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</si>
  <si>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</si>
  <si>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</si>
  <si>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</si>
  <si>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</si>
  <si>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</si>
  <si>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</si>
  <si>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</si>
  <si>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</si>
  <si>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</si>
  <si>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</si>
  <si>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</si>
  <si>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</si>
  <si>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</si>
  <si>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</si>
  <si>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</si>
  <si>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</si>
  <si>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</si>
  <si>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</si>
  <si>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</si>
  <si>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</si>
  <si>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</si>
  <si>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</si>
  <si>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</si>
  <si>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</si>
  <si>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</si>
  <si>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</si>
  <si>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</si>
  <si>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</si>
  <si>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</si>
  <si>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</si>
  <si>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</si>
  <si>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</si>
  <si>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</si>
  <si>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</si>
  <si>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</si>
  <si>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</si>
  <si>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</si>
  <si>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</si>
  <si>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</si>
  <si>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</si>
  <si>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</si>
  <si>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</si>
  <si>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</si>
  <si>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</si>
  <si>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</si>
  <si>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</si>
  <si>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</si>
  <si>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</si>
  <si>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</si>
  <si>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</si>
  <si>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</si>
  <si>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</si>
  <si>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</si>
  <si>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</si>
  <si>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</si>
  <si>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</si>
  <si>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</si>
  <si>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</si>
  <si>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</si>
  <si>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</si>
  <si>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</si>
  <si>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</si>
  <si>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</si>
  <si>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</si>
  <si>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</si>
  <si>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</si>
  <si>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</si>
  <si>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</si>
  <si>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</si>
  <si>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</si>
  <si>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</si>
  <si>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</si>
  <si>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</si>
  <si>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</si>
  <si>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</si>
  <si>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</si>
  <si>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</si>
  <si>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</si>
  <si>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</si>
  <si>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</si>
  <si>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</si>
  <si>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</si>
  <si>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</si>
  <si>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</si>
  <si>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</si>
  <si>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</si>
  <si>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</si>
  <si>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</si>
  <si>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</si>
  <si>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</si>
  <si>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</si>
  <si>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</si>
  <si>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</si>
  <si>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</si>
  <si>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</si>
  <si>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</si>
  <si>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</si>
  <si>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</si>
  <si>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</si>
  <si>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</si>
  <si>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</si>
  <si>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</si>
  <si>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</si>
  <si>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</si>
  <si>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</si>
  <si>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</si>
  <si>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</si>
  <si>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</si>
  <si>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</si>
  <si>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</si>
  <si>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</si>
  <si>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</si>
  <si>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</si>
  <si>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</si>
  <si>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</si>
  <si>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</si>
  <si>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</si>
  <si>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</si>
  <si>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</si>
  <si>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</si>
  <si>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</si>
  <si>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</si>
  <si>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</si>
  <si>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</si>
  <si>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</si>
  <si>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</si>
  <si>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</si>
  <si>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</si>
  <si>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</si>
  <si>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</si>
  <si>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</si>
  <si>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</si>
  <si>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</si>
  <si>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</si>
  <si>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</si>
  <si>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</si>
  <si>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</si>
  <si>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</si>
  <si>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</si>
  <si>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</si>
  <si>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</si>
  <si>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</si>
  <si>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</si>
  <si>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</si>
  <si>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</si>
  <si>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</si>
  <si>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</si>
  <si>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</si>
  <si>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</si>
  <si>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</si>
  <si>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</si>
  <si>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</si>
  <si>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</si>
  <si>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</si>
  <si>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</si>
  <si>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</si>
  <si>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</si>
  <si>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</si>
  <si>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</si>
  <si>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</si>
  <si>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</si>
  <si>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</si>
  <si>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</si>
  <si>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</si>
  <si>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</si>
  <si>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</si>
  <si>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</si>
  <si>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</si>
  <si>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</si>
  <si>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</si>
  <si>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</si>
  <si>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</si>
  <si>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</si>
  <si>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</si>
  <si>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</si>
  <si>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</si>
  <si>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</si>
  <si>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</si>
  <si>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</si>
  <si>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</si>
  <si>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</si>
  <si>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</si>
  <si>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</si>
  <si>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</si>
  <si>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</si>
  <si>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</si>
  <si>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</si>
  <si>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</si>
  <si>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</si>
  <si>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</si>
  <si>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</si>
  <si>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</si>
  <si>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</si>
  <si>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</si>
  <si>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</si>
  <si>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</si>
  <si>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</si>
  <si>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</si>
  <si>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</si>
  <si>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</si>
  <si>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</si>
  <si>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</si>
  <si>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</si>
  <si>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</si>
  <si>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</si>
  <si>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</si>
  <si>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</si>
  <si>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</si>
  <si>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</si>
  <si>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</si>
  <si>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</si>
  <si>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</si>
  <si>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</si>
  <si>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</si>
  <si>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</si>
  <si>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</si>
  <si>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</si>
  <si>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</si>
  <si>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</si>
  <si>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</si>
  <si>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</si>
  <si>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</si>
  <si>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</si>
  <si>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</si>
  <si>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</si>
  <si>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</si>
  <si>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</si>
  <si>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</si>
  <si>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</si>
  <si>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</si>
  <si>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</si>
  <si>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</si>
  <si>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</si>
  <si>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</si>
  <si>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</si>
  <si>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</si>
  <si>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</si>
  <si>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</si>
  <si>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</si>
  <si>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</si>
  <si>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</si>
  <si>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</si>
  <si>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</si>
  <si>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</si>
  <si>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</si>
  <si>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</si>
  <si>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</si>
  <si>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</si>
  <si>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</si>
  <si>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</si>
  <si>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</si>
  <si>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</si>
  <si>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</si>
  <si>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</si>
  <si>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</si>
  <si>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</si>
  <si>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</si>
  <si>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</si>
  <si>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</si>
  <si>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</si>
  <si>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</si>
  <si>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</si>
  <si>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</si>
  <si>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</si>
  <si>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</si>
  <si>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</si>
  <si>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</si>
  <si>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</si>
  <si>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</si>
  <si>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</si>
  <si>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</si>
  <si>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</si>
  <si>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</si>
  <si>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</si>
  <si>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</si>
  <si>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</si>
  <si>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</si>
  <si>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</si>
  <si>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</si>
  <si>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</si>
  <si>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</si>
  <si>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</si>
  <si>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</si>
  <si>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</si>
  <si>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</si>
  <si>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</si>
  <si>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</si>
  <si>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</si>
  <si>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</si>
  <si>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</si>
  <si>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</si>
  <si>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</si>
  <si>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</si>
  <si>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</si>
  <si>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</si>
  <si>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</si>
  <si>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</si>
  <si>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</si>
  <si>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</si>
  <si>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</si>
  <si>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</si>
  <si>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</si>
  <si>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</si>
  <si>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</si>
  <si>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</si>
  <si>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</si>
  <si>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</si>
  <si>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</si>
  <si>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</si>
  <si>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</si>
  <si>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</si>
  <si>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</si>
  <si>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</si>
  <si>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</si>
  <si>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</si>
  <si>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</si>
  <si>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</si>
  <si>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</si>
  <si>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</si>
  <si>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</si>
  <si>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</si>
  <si>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</si>
  <si>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</si>
  <si>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</si>
  <si>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</si>
  <si>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</si>
  <si>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</si>
  <si>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</si>
  <si>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</si>
  <si>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</si>
  <si>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</si>
  <si>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</si>
  <si>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</si>
  <si>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</si>
  <si>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</si>
  <si>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</si>
  <si>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</si>
  <si>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</si>
  <si>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</si>
  <si>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</si>
  <si>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</si>
  <si>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</si>
  <si>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</si>
  <si>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</si>
  <si>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</si>
  <si>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</si>
  <si>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</si>
  <si>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</si>
  <si>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</si>
  <si>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</si>
  <si>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</si>
  <si>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</si>
  <si>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</si>
  <si>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</si>
  <si>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</si>
  <si>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</si>
  <si>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</si>
  <si>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</si>
  <si>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</si>
  <si>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</si>
  <si>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</si>
  <si>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</si>
  <si>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</si>
  <si>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</si>
  <si>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</si>
  <si>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</si>
  <si>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</si>
  <si>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</si>
  <si>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</si>
  <si>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</si>
  <si>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</si>
  <si>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</si>
  <si>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</si>
  <si>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</si>
  <si>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</si>
  <si>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</si>
  <si>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</si>
  <si>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</si>
  <si>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</si>
  <si>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</si>
  <si>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</si>
  <si>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</si>
  <si>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</si>
  <si>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</si>
  <si>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</si>
  <si>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</si>
  <si>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</si>
  <si>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</si>
  <si>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</si>
  <si>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</si>
  <si>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</si>
  <si>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</si>
  <si>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</si>
  <si>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</si>
  <si>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</si>
  <si>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</si>
  <si>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</si>
  <si>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</si>
  <si>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</si>
  <si>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</si>
  <si>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</si>
  <si>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</si>
  <si>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</si>
  <si>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</si>
  <si>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</si>
  <si>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</si>
  <si>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</si>
  <si>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</si>
  <si>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</si>
  <si>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</si>
  <si>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</si>
  <si>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</si>
  <si>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</si>
  <si>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</si>
  <si>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</si>
  <si>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</si>
  <si>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</si>
  <si>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</si>
  <si>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</si>
  <si>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</si>
  <si>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</si>
  <si>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</si>
  <si>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</si>
  <si>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</si>
  <si>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</si>
  <si>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</si>
  <si>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</si>
  <si>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</si>
  <si>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</si>
  <si>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</si>
  <si>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</si>
  <si>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</si>
  <si>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</si>
  <si>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</si>
  <si>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</si>
  <si>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</si>
  <si>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</si>
  <si>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</si>
  <si>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</si>
  <si>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</si>
  <si>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</si>
  <si>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</si>
  <si>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</si>
  <si>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</si>
  <si>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</si>
  <si>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</si>
  <si>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</si>
  <si>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</si>
  <si>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</si>
  <si>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</si>
  <si>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</si>
  <si>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</si>
  <si>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</si>
  <si>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</si>
  <si>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</si>
  <si>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</si>
  <si>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</si>
  <si>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</si>
  <si>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</si>
  <si>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</si>
  <si>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</si>
  <si>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</si>
  <si>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</si>
  <si>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</si>
  <si>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</si>
  <si>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</si>
  <si>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</si>
  <si>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</si>
  <si>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</si>
  <si>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</si>
  <si>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</si>
  <si>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</si>
  <si>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</si>
  <si>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</si>
  <si>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</si>
  <si>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</si>
  <si>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</si>
  <si>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</si>
  <si>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</si>
  <si>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</si>
  <si>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</si>
  <si>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</si>
  <si>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</si>
  <si>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</si>
  <si>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</si>
  <si>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</si>
  <si>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</si>
  <si>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</si>
  <si>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</si>
  <si>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</si>
  <si>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</si>
  <si>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</si>
  <si>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</si>
  <si>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</si>
  <si>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</si>
  <si>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</si>
  <si>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</si>
  <si>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</si>
  <si>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</si>
  <si>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</si>
  <si>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</si>
  <si>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</si>
  <si>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</si>
  <si>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</si>
  <si>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</si>
  <si>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</si>
  <si>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</si>
  <si>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</si>
  <si>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</si>
  <si>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</si>
  <si>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</si>
  <si>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</si>
  <si>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</si>
  <si>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</si>
  <si>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</si>
  <si>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</si>
  <si>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</si>
  <si>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</si>
  <si>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</si>
  <si>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</si>
  <si>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</si>
  <si>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</si>
  <si>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</si>
  <si>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</si>
  <si>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</si>
  <si>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</si>
  <si>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</si>
  <si>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</si>
  <si>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</si>
  <si>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</si>
  <si>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</si>
  <si>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</si>
  <si>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</si>
  <si>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</si>
  <si>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</si>
  <si>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</si>
  <si>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</si>
  <si>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</si>
  <si>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</si>
  <si>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</si>
  <si>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</si>
  <si>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</si>
  <si>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</si>
  <si>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</si>
  <si>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</si>
  <si>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</si>
  <si>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</si>
  <si>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</si>
  <si>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</si>
  <si>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</si>
  <si>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</si>
  <si>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</si>
  <si>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</si>
  <si>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</si>
  <si>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</si>
  <si>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</si>
  <si>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</si>
  <si>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</si>
  <si>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</si>
  <si>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</si>
  <si>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</si>
  <si>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</si>
  <si>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</si>
  <si>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</si>
  <si>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</si>
  <si>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</si>
  <si>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</si>
  <si>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</si>
  <si>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</si>
  <si>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</si>
  <si>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</si>
  <si>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</si>
  <si>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</si>
  <si>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</si>
  <si>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</si>
  <si>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</si>
  <si>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</si>
  <si>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</si>
  <si>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</si>
  <si>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</si>
  <si>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</si>
  <si>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</si>
  <si>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</si>
  <si>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</si>
  <si>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</si>
  <si>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</si>
  <si>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</si>
  <si>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</si>
  <si>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</si>
  <si>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</si>
  <si>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</si>
  <si>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</si>
  <si>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</si>
  <si>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</si>
  <si>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</si>
  <si>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</si>
  <si>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</si>
  <si>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</si>
  <si>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</si>
  <si>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</si>
  <si>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</si>
  <si>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</si>
  <si>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</si>
  <si>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</si>
  <si>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</si>
  <si>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</si>
  <si>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</si>
  <si>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</si>
  <si>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</si>
  <si>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</si>
  <si>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</si>
  <si>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</si>
  <si>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</si>
  <si>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</si>
  <si>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</si>
  <si>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</si>
  <si>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</si>
  <si>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</si>
  <si>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</si>
  <si>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</si>
  <si>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</si>
  <si>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</si>
  <si>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</si>
  <si>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</si>
  <si>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</si>
  <si>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</si>
  <si>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</si>
  <si>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</si>
  <si>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</si>
  <si>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</si>
  <si>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</si>
  <si>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</si>
  <si>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</si>
  <si>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</si>
  <si>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</si>
  <si>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</si>
  <si>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</si>
  <si>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</si>
  <si>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</si>
  <si>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</si>
  <si>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</si>
  <si>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</si>
  <si>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</si>
  <si>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</si>
  <si>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</si>
  <si>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</si>
  <si>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</si>
  <si>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</si>
  <si>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</si>
  <si>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</si>
  <si>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</si>
  <si>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</si>
  <si>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</si>
  <si>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</si>
  <si>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</si>
  <si>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</si>
  <si>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</si>
  <si>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</si>
  <si>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</si>
  <si>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</si>
  <si>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</si>
  <si>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</si>
  <si>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</si>
  <si>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</si>
  <si>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</si>
  <si>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</si>
  <si>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</si>
  <si>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</si>
  <si>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</si>
  <si>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</si>
  <si>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</si>
  <si>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</si>
  <si>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</si>
  <si>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</si>
  <si>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</si>
  <si>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</si>
  <si>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</si>
  <si>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</si>
  <si>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</si>
  <si>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</si>
  <si>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</si>
  <si>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</si>
  <si>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</si>
  <si>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</si>
  <si>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</si>
  <si>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</si>
  <si>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</si>
  <si>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</si>
  <si>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</si>
  <si>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</si>
  <si>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</si>
  <si>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</si>
  <si>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</si>
  <si>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</si>
  <si>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</si>
  <si>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</si>
  <si>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</si>
  <si>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</si>
  <si>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</si>
  <si>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</si>
  <si>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</si>
  <si>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</si>
  <si>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</si>
  <si>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</si>
  <si>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</si>
  <si>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</si>
  <si>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</si>
  <si>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</si>
  <si>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</si>
  <si>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</si>
  <si>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</si>
  <si>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</si>
  <si>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</si>
  <si>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</si>
  <si>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</si>
  <si>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</si>
  <si>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</si>
  <si>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</si>
  <si>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</si>
  <si>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</si>
  <si>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</si>
  <si>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</si>
  <si>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</si>
  <si>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</si>
  <si>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</si>
  <si>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</si>
  <si>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</si>
  <si>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</si>
  <si>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</si>
  <si>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</si>
  <si>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</si>
  <si>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</si>
  <si>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</si>
  <si>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</si>
  <si>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</si>
  <si>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</si>
  <si>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</si>
  <si>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</si>
  <si>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</si>
  <si>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</si>
  <si>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</si>
  <si>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</si>
  <si>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</si>
  <si>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</si>
  <si>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</si>
  <si>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</si>
  <si>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</si>
  <si>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</si>
  <si>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</si>
  <si>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</si>
  <si>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</si>
  <si>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</si>
  <si>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</si>
  <si>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</si>
  <si>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</si>
  <si>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</si>
  <si>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</si>
  <si>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</si>
  <si>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</si>
  <si>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</si>
  <si>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</si>
  <si>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</si>
  <si>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</si>
  <si>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</si>
  <si>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</si>
  <si>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</si>
  <si>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</si>
  <si>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</si>
  <si>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</si>
  <si>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</si>
  <si>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</si>
  <si>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</si>
  <si>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</si>
  <si>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</si>
  <si>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</si>
  <si>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</si>
  <si>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</si>
  <si>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</si>
  <si>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</si>
  <si>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</si>
  <si>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</si>
  <si>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</si>
  <si>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</si>
  <si>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</si>
  <si>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</si>
  <si>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</si>
  <si>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</si>
  <si>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</si>
  <si>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</si>
  <si>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</si>
  <si>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</si>
  <si>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</si>
  <si>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</si>
  <si>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</si>
  <si>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</si>
  <si>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</si>
  <si>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</si>
  <si>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</si>
  <si>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</si>
  <si>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</si>
  <si>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</si>
  <si>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</si>
  <si>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</si>
  <si>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</si>
  <si>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</si>
  <si>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</si>
  <si>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</si>
  <si>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</si>
  <si>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</si>
  <si>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</si>
  <si>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</si>
  <si>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</si>
  <si>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</si>
  <si>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</si>
  <si>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</si>
  <si>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</si>
  <si>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</si>
  <si>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</si>
  <si>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</si>
  <si>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</si>
  <si>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</si>
  <si>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</si>
  <si>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</si>
  <si>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</si>
  <si>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</si>
  <si>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</si>
  <si>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</si>
  <si>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</si>
  <si>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</si>
  <si>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</si>
  <si>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</si>
  <si>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</si>
  <si>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</si>
  <si>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</si>
  <si>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</si>
  <si>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</si>
  <si>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</si>
  <si>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</si>
  <si>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</si>
  <si>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</si>
  <si>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</si>
  <si>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</si>
  <si>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</si>
  <si>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</si>
  <si>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</si>
  <si>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</si>
  <si>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</si>
  <si>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</si>
  <si>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</si>
  <si>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</si>
  <si>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</si>
  <si>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</si>
  <si>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</si>
  <si>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</si>
  <si>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</si>
  <si>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</si>
  <si>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</si>
  <si>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</si>
  <si>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</si>
  <si>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</si>
  <si>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</si>
  <si>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</si>
  <si>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</si>
  <si>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</si>
  <si>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</si>
  <si>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</si>
  <si>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</si>
  <si>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</si>
  <si>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</si>
  <si>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</si>
  <si>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</si>
  <si>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</si>
  <si>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</si>
  <si>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</si>
  <si>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</si>
  <si>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</si>
  <si>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</si>
  <si>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</si>
  <si>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</si>
  <si>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</si>
  <si>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</si>
  <si>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</si>
  <si>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</si>
  <si>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</si>
  <si>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</si>
  <si>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</si>
  <si>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</si>
  <si>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</si>
  <si>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</si>
  <si>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</si>
  <si>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</si>
  <si>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</si>
  <si>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</si>
  <si>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</si>
  <si>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</si>
  <si>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</si>
  <si>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</si>
  <si>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</si>
  <si>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</si>
  <si>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</si>
  <si>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</si>
  <si>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</si>
  <si>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</si>
  <si>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</si>
  <si>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</si>
  <si>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</si>
  <si>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</si>
  <si>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</si>
  <si>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</si>
  <si>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</si>
  <si>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</si>
  <si>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</si>
  <si>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</si>
  <si>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</si>
  <si>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</si>
  <si>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</si>
  <si>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</si>
  <si>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</si>
  <si>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</si>
  <si>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</si>
  <si>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</si>
  <si>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</si>
  <si>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</si>
  <si>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</si>
  <si>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</si>
  <si>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</si>
  <si>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</si>
  <si>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</si>
  <si>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</si>
  <si>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</si>
  <si>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</si>
  <si>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</si>
  <si>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</si>
  <si>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</si>
  <si>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</si>
  <si>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</si>
  <si>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</si>
  <si>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</si>
  <si>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</si>
  <si>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</si>
  <si>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</si>
  <si>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</si>
  <si>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</si>
  <si>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</si>
  <si>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</si>
  <si>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</si>
  <si>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</si>
  <si>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</si>
  <si>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</si>
  <si>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</si>
  <si>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</si>
  <si>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</si>
  <si>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</si>
  <si>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</si>
  <si>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</si>
  <si>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</si>
  <si>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</si>
  <si>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</si>
  <si>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</si>
  <si>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</si>
  <si>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</si>
  <si>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</si>
  <si>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</si>
  <si>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</si>
  <si>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</si>
  <si>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</si>
  <si>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</si>
  <si>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</si>
  <si>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</si>
  <si>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</si>
  <si>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</si>
  <si>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</si>
  <si>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</si>
  <si>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</si>
  <si>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</si>
  <si>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</si>
  <si>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</si>
  <si>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</si>
  <si>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</si>
  <si>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</si>
  <si>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</si>
  <si>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</si>
  <si>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</si>
  <si>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</si>
  <si>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</si>
  <si>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</si>
  <si>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</si>
  <si>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</si>
  <si>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</si>
  <si>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</si>
  <si>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</si>
  <si>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</si>
  <si>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</si>
  <si>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</si>
  <si>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</si>
  <si>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</si>
  <si>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</si>
  <si>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</si>
  <si>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</si>
  <si>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</si>
  <si>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</si>
  <si>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</si>
  <si>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</si>
  <si>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</si>
  <si>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</si>
  <si>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</si>
  <si>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</si>
  <si>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</si>
  <si>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</si>
  <si>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</si>
  <si>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</si>
  <si>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</si>
  <si>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</si>
  <si>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</si>
  <si>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</si>
  <si>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</si>
  <si>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</si>
  <si>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</si>
  <si>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</si>
  <si>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</si>
  <si>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</si>
  <si>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</si>
  <si>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</si>
  <si>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</si>
  <si>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</si>
  <si>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</si>
  <si>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</si>
  <si>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</si>
  <si>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</si>
  <si>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</si>
  <si>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</si>
  <si>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</si>
  <si>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</si>
  <si>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</si>
  <si>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</si>
  <si>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</si>
  <si>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</si>
  <si>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</si>
  <si>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</si>
  <si>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</si>
  <si>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</si>
  <si>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</si>
  <si>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</si>
  <si>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</si>
  <si>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</si>
  <si>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</si>
  <si>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</si>
  <si>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</si>
  <si>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</si>
  <si>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</si>
  <si>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</si>
  <si>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</si>
  <si>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</si>
  <si>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</si>
  <si>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</si>
  <si>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</si>
  <si>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</si>
  <si>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</si>
  <si>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</si>
  <si>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</si>
  <si>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</si>
  <si>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</si>
  <si>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</si>
  <si>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</si>
  <si>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</si>
  <si>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</si>
  <si>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</si>
  <si>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</si>
  <si>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</si>
  <si>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</si>
  <si>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</si>
  <si>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</si>
  <si>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</si>
  <si>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</si>
  <si>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</si>
  <si>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</si>
  <si>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</si>
  <si>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</si>
  <si>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</si>
  <si>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</si>
  <si>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</si>
  <si>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</si>
  <si>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</si>
  <si>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</si>
  <si>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</si>
  <si>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</si>
  <si>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</si>
  <si>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</si>
  <si>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</si>
  <si>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</si>
  <si>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</si>
  <si>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</si>
  <si>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</si>
  <si>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</si>
  <si>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</si>
  <si>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</si>
  <si>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</si>
  <si>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</si>
  <si>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</si>
  <si>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</si>
  <si>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</si>
  <si>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</si>
  <si>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</si>
  <si>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</si>
  <si>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</si>
  <si>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</si>
  <si>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</si>
  <si>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</si>
  <si>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</si>
  <si>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</si>
  <si>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</si>
  <si>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</si>
  <si>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</si>
  <si>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</si>
  <si>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</si>
  <si>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</si>
  <si>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</si>
  <si>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</si>
  <si>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</si>
  <si>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</si>
  <si>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</si>
  <si>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</si>
  <si>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</si>
  <si>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</si>
  <si>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</si>
  <si>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</si>
  <si>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</si>
  <si>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</si>
  <si>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</si>
  <si>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</si>
  <si>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</si>
  <si>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</si>
  <si>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</si>
  <si>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</si>
  <si>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</si>
  <si>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</si>
  <si>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</si>
  <si>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</si>
  <si>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</si>
  <si>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</si>
  <si>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</si>
  <si>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</si>
  <si>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</si>
  <si>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</si>
  <si>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</si>
  <si>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</si>
  <si>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</si>
  <si>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</si>
  <si>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</si>
  <si>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</si>
  <si>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</si>
  <si>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</si>
  <si>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</si>
  <si>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</si>
  <si>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</si>
  <si>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</si>
  <si>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</si>
  <si>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</si>
  <si>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</si>
  <si>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</si>
  <si>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</si>
  <si>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</si>
  <si>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</si>
  <si>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</si>
  <si>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</si>
  <si>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</si>
  <si>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</si>
  <si>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</si>
  <si>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</si>
  <si>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</si>
  <si>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</si>
  <si>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</si>
  <si>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</si>
  <si>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</si>
  <si>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</si>
  <si>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</si>
  <si>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</si>
  <si>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</si>
  <si>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</si>
  <si>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</si>
  <si>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</si>
  <si>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</si>
  <si>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</si>
  <si>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</si>
  <si>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</si>
  <si>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</si>
  <si>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</si>
  <si>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</si>
  <si>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</si>
  <si>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</si>
  <si>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</si>
  <si>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</si>
  <si>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</si>
  <si>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</si>
  <si>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</si>
  <si>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</si>
  <si>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</si>
  <si>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</si>
  <si>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</si>
  <si>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</si>
  <si>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</si>
  <si>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</si>
  <si>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</si>
  <si>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</si>
  <si>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</si>
  <si>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</si>
  <si>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</si>
  <si>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</si>
  <si>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</si>
  <si>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</si>
  <si>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</si>
  <si>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</si>
  <si>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</si>
  <si>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</si>
  <si>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</si>
  <si>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</si>
  <si>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</si>
  <si>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</si>
  <si>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</si>
  <si>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</si>
  <si>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</si>
  <si>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</si>
  <si>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</si>
  <si>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</si>
  <si>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</si>
  <si>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</si>
  <si>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</si>
  <si>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</si>
  <si>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</si>
  <si>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</si>
  <si>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</si>
  <si>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</si>
  <si>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</si>
  <si>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</si>
  <si>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</si>
  <si>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</si>
  <si>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</si>
  <si>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</si>
  <si>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</si>
  <si>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</si>
  <si>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</si>
  <si>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</si>
  <si>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</si>
  <si>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</si>
  <si>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</si>
  <si>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</si>
  <si>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</si>
  <si>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</si>
  <si>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</si>
  <si>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</si>
  <si>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</si>
  <si>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</si>
  <si>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</si>
  <si>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</si>
  <si>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</si>
  <si>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</si>
  <si>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</si>
  <si>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</si>
  <si>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</si>
  <si>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</si>
  <si>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</si>
  <si>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</si>
  <si>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</si>
  <si>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</si>
  <si>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</si>
  <si>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</si>
  <si>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</si>
  <si>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</si>
  <si>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</si>
  <si>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</si>
  <si>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</si>
  <si>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</si>
  <si>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</si>
  <si>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</si>
  <si>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</si>
  <si>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</si>
  <si>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</si>
  <si>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</si>
  <si>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</si>
  <si>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</si>
  <si>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</si>
  <si>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</si>
  <si>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</si>
  <si>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</si>
  <si>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</si>
  <si>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</si>
  <si>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</si>
  <si>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</si>
  <si>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</si>
  <si>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</si>
  <si>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</si>
  <si>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</si>
  <si>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</si>
  <si>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</si>
  <si>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</si>
  <si>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</si>
  <si>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</si>
  <si>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</si>
  <si>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</si>
  <si>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</si>
  <si>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</si>
  <si>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</si>
  <si>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</si>
  <si>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</si>
  <si>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</si>
  <si>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</si>
  <si>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</si>
  <si>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</si>
  <si>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</si>
  <si>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</si>
  <si>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</si>
  <si>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</si>
  <si>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</si>
  <si>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</si>
  <si>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</si>
  <si>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</si>
  <si>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</si>
  <si>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</si>
  <si>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</si>
  <si>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</si>
  <si>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</si>
  <si>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</si>
  <si>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</si>
  <si>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</si>
  <si>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</si>
  <si>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</si>
  <si>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</si>
  <si>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</si>
  <si>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</si>
  <si>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</si>
  <si>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</si>
  <si>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</si>
  <si>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</si>
  <si>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</si>
  <si>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</si>
  <si>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</si>
  <si>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</si>
  <si>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</si>
  <si>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</si>
  <si>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</si>
  <si>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</si>
  <si>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</si>
  <si>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</si>
  <si>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</si>
  <si>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</si>
  <si>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</si>
  <si>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</si>
  <si>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</si>
  <si>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</si>
  <si>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</si>
  <si>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</si>
  <si>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</si>
  <si>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</si>
  <si>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</si>
  <si>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</si>
  <si>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</si>
  <si>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</si>
  <si>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</si>
  <si>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</si>
  <si>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</si>
  <si>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</si>
  <si>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</si>
  <si>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</si>
  <si>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</si>
  <si>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</si>
  <si>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</si>
  <si>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</si>
  <si>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</si>
  <si>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</si>
  <si>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</si>
  <si>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</si>
  <si>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</si>
  <si>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</si>
  <si>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</si>
  <si>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</si>
  <si>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</si>
  <si>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</si>
  <si>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</si>
  <si>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</si>
  <si>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</si>
  <si>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</si>
  <si>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</si>
  <si>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</si>
  <si>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</si>
  <si>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</si>
  <si>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</si>
  <si>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</si>
  <si>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</si>
  <si>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</si>
  <si>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</si>
  <si>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</si>
  <si>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</si>
  <si>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</si>
  <si>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</si>
  <si>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</si>
  <si>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</si>
  <si>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</si>
  <si>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</si>
  <si>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</si>
  <si>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</si>
  <si>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</si>
  <si>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</si>
  <si>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</si>
  <si>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</si>
  <si>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</si>
  <si>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</si>
  <si>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</si>
  <si>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</si>
  <si>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</si>
  <si>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</si>
  <si>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</si>
  <si>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</si>
  <si>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</si>
  <si>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</si>
  <si>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</si>
  <si>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</si>
  <si>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</si>
  <si>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</si>
  <si>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</si>
  <si>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</si>
  <si>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</si>
  <si>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</si>
  <si>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</si>
  <si>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</si>
  <si>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</si>
  <si>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</si>
  <si>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</si>
  <si>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</si>
  <si>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</si>
  <si>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</si>
  <si>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</si>
  <si>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</si>
  <si>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</si>
  <si>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</si>
  <si>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</si>
  <si>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</si>
  <si>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</si>
  <si>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</si>
  <si>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</si>
  <si>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</si>
  <si>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</si>
  <si>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</si>
  <si>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</si>
  <si>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</si>
  <si>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</si>
  <si>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</si>
  <si>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</si>
  <si>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</si>
  <si>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</si>
  <si>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</si>
  <si>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</si>
  <si>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</si>
  <si>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</si>
  <si>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</si>
  <si>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</si>
  <si>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</si>
  <si>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</si>
  <si>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</si>
  <si>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</si>
  <si>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</si>
  <si>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</si>
  <si>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</si>
  <si>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</si>
  <si>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</si>
  <si>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</si>
  <si>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</si>
  <si>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</si>
  <si>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</si>
  <si>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</si>
  <si>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</si>
  <si>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</si>
  <si>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</si>
  <si>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</si>
  <si>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</si>
  <si>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</si>
  <si>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</si>
  <si>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</si>
  <si>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</si>
  <si>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</si>
  <si>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</si>
  <si>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</si>
  <si>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</si>
  <si>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</si>
  <si>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</si>
  <si>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</si>
  <si>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</si>
  <si>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</si>
  <si>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</si>
  <si>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</si>
  <si>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</si>
  <si>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</si>
  <si>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</si>
  <si>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</si>
  <si>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</si>
  <si>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</si>
  <si>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</si>
  <si>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</si>
  <si>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</si>
  <si>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</si>
  <si>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</si>
  <si>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</si>
  <si>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</si>
  <si>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</si>
  <si>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</si>
  <si>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</si>
  <si>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</si>
  <si>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</si>
  <si>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</si>
  <si>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</si>
  <si>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</si>
  <si>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</si>
  <si>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</si>
  <si>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</si>
  <si>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</si>
  <si>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</si>
  <si>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</si>
  <si>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</si>
  <si>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</si>
  <si>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</si>
  <si>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</si>
  <si>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</si>
  <si>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</si>
  <si>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</si>
  <si>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</si>
  <si>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</si>
  <si>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</si>
  <si>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</si>
  <si>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</si>
  <si>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</si>
  <si>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</si>
  <si>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</si>
  <si>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</si>
  <si>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</si>
  <si>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</si>
  <si>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</si>
  <si>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</si>
  <si>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</si>
  <si>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</si>
  <si>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</si>
  <si>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</si>
  <si>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</si>
  <si>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</si>
  <si>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</si>
  <si>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</si>
  <si>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</si>
  <si>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</si>
  <si>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</si>
  <si>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</si>
  <si>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</si>
  <si>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</si>
  <si>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</si>
  <si>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</si>
  <si>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</si>
  <si>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</si>
  <si>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</si>
  <si>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</si>
  <si>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</si>
  <si>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</si>
  <si>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</si>
  <si>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</si>
  <si>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</si>
  <si>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</si>
  <si>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</si>
  <si>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</si>
  <si>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</si>
  <si>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</si>
  <si>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</si>
  <si>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</si>
  <si>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</si>
  <si>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</si>
  <si>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</si>
  <si>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</si>
  <si>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</si>
  <si>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</si>
  <si>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</si>
  <si>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</si>
  <si>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</si>
  <si>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</si>
  <si>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</si>
  <si>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</si>
  <si>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</si>
  <si>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</si>
  <si>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</si>
  <si>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</si>
  <si>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</si>
  <si>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</si>
  <si>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</si>
  <si>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</si>
  <si>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</si>
  <si>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</si>
  <si>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</si>
  <si>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</si>
  <si>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</si>
  <si>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</si>
  <si>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</si>
  <si>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</si>
  <si>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</si>
  <si>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</si>
  <si>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</si>
  <si>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</si>
  <si>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</si>
  <si>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</si>
  <si>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</si>
  <si>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</si>
  <si>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</si>
  <si>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</si>
  <si>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</si>
  <si>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</si>
  <si>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</si>
  <si>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</si>
  <si>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</si>
  <si>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</si>
  <si>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</si>
  <si>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</si>
  <si>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</si>
  <si>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</si>
  <si>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</si>
  <si>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</si>
  <si>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</si>
  <si>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</si>
  <si>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</si>
  <si>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</si>
  <si>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</si>
  <si>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</si>
  <si>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</si>
  <si>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</si>
  <si>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</si>
  <si>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</si>
  <si>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</si>
  <si>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</si>
  <si>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</si>
  <si>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</si>
  <si>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</si>
  <si>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</si>
  <si>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</si>
  <si>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</si>
  <si>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</si>
  <si>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</si>
  <si>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</si>
  <si>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</si>
  <si>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</si>
  <si>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</si>
  <si>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</si>
  <si>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</si>
  <si>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</si>
  <si>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</si>
  <si>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</si>
  <si>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</si>
  <si>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</si>
  <si>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</si>
  <si>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</si>
  <si>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</si>
  <si>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</si>
  <si>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</si>
  <si>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</si>
  <si>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</si>
  <si>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</si>
  <si>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</si>
  <si>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</si>
  <si>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</si>
  <si>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</si>
  <si>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</si>
  <si>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</si>
  <si>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</si>
  <si>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</si>
  <si>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</si>
  <si>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</si>
  <si>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</si>
  <si>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</si>
  <si>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</si>
  <si>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</si>
  <si>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</si>
  <si>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</si>
  <si>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</si>
  <si>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ID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</si>
  <si>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</si>
  <si>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</si>
  <si>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</si>
  <si>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</si>
  <si>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</si>
  <si>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</si>
  <si>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</si>
  <si>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</si>
  <si>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</si>
  <si>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</si>
  <si>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</si>
  <si>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</si>
  <si>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</si>
  <si>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</si>
  <si>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</si>
  <si>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</si>
  <si>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</si>
  <si>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</si>
  <si>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</si>
  <si>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</si>
  <si>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</si>
  <si>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</si>
  <si>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</si>
  <si>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</si>
  <si>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</si>
  <si>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</si>
  <si>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</si>
  <si>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</si>
  <si>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</si>
  <si>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</si>
  <si>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</si>
  <si>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</si>
  <si>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</si>
  <si>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</si>
  <si>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</si>
  <si>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</si>
  <si>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</si>
  <si>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</si>
  <si>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</si>
  <si>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</si>
  <si>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</si>
  <si>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</si>
  <si>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</si>
  <si>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</si>
  <si>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</si>
  <si>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</si>
  <si>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</si>
  <si>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</si>
  <si>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</si>
  <si>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</si>
  <si>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</si>
  <si>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</si>
  <si>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</si>
  <si>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</si>
  <si>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</si>
  <si>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</si>
  <si>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</si>
  <si>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</si>
  <si>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</si>
  <si>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</si>
  <si>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</si>
  <si>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</si>
  <si>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</si>
  <si>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</si>
  <si>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</si>
  <si>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</si>
  <si>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</si>
  <si>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</si>
  <si>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</si>
  <si>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</si>
  <si>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</si>
  <si>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</si>
  <si>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</si>
  <si>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</si>
  <si>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</si>
  <si>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</si>
  <si>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</si>
  <si>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</si>
  <si>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</si>
  <si>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</si>
  <si>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</si>
  <si>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Succsessful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</si>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</sst>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0" fontId="2" fillId="0" borderId="0" xfId="0" applyFont="1" applyAlignment="1">
      <alignment vertical="center" wrapText="1"/>
    </xf>
    <xf numFmtId="16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3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rgb="FFFFFF9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9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rgb="FFFFFF9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9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rgb="FFFFFF9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9F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3333"/>
      <color rgb="FFFFFF9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9-4424-9950-A40B0EB4C4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59-4424-9950-A40B0EB4C4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59-4424-9950-A40B0EB4C4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59-4424-9950-A40B0EB4C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6300272"/>
        <c:axId val="966301520"/>
      </c:barChart>
      <c:catAx>
        <c:axId val="9663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301520"/>
        <c:crosses val="autoZero"/>
        <c:auto val="1"/>
        <c:lblAlgn val="ctr"/>
        <c:lblOffset val="100"/>
        <c:noMultiLvlLbl val="0"/>
      </c:catAx>
      <c:valAx>
        <c:axId val="9663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3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B-489F-82D5-6575B3FD5B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B-489F-82D5-6575B3FD5B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AB-489F-82D5-6575B3FD5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6151584"/>
        <c:axId val="1276148256"/>
      </c:barChart>
      <c:catAx>
        <c:axId val="127615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148256"/>
        <c:crosses val="autoZero"/>
        <c:auto val="1"/>
        <c:lblAlgn val="ctr"/>
        <c:lblOffset val="100"/>
        <c:noMultiLvlLbl val="0"/>
      </c:catAx>
      <c:valAx>
        <c:axId val="12761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15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E-488B-ABDC-B0FAFE077ED3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E-488B-ABDC-B0FAFE077ED3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4E-488B-ABDC-B0FAFE077ED3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4E-488B-ABDC-B0FAFE077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883856"/>
        <c:axId val="1288881360"/>
      </c:lineChart>
      <c:catAx>
        <c:axId val="128888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81360"/>
        <c:crosses val="autoZero"/>
        <c:auto val="1"/>
        <c:lblAlgn val="ctr"/>
        <c:lblOffset val="100"/>
        <c:noMultiLvlLbl val="0"/>
      </c:catAx>
      <c:valAx>
        <c:axId val="12888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8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Pledge and Goal of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Pledge and Goal of Musicals in Great Britain</a:t>
          </a:r>
        </a:p>
      </cx:txPr>
    </cx:title>
    <cx:plotArea>
      <cx:plotAreaRegion>
        <cx:series layoutId="boxWhisker" uniqueId="{766D83B3-B774-41D6-977B-EC806BEE2ED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8CBC74-4232-4DDE-810A-8588EC7D126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CC3592-7DA5-4776-AF55-8E9B1C848286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174625</xdr:rowOff>
    </xdr:from>
    <xdr:to>
      <xdr:col>6</xdr:col>
      <xdr:colOff>292100</xdr:colOff>
      <xdr:row>28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2C9B2-84A2-4D4C-BF9C-586A46DFC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19049</xdr:rowOff>
    </xdr:from>
    <xdr:to>
      <xdr:col>13</xdr:col>
      <xdr:colOff>361950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EDB3B-753D-4919-BED2-09C5E4059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9525</xdr:rowOff>
    </xdr:from>
    <xdr:to>
      <xdr:col>13</xdr:col>
      <xdr:colOff>323850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EFB5C-8C65-41F1-B712-0B35F1397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CA08D0-1EC6-4EB6-901A-C78F535740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998ED14-8A4C-4A83-90A9-83289147530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" refreshedDate="44430.982892939814" createdVersion="7" refreshedVersion="7" minRefreshableVersion="3" recordCount="4114" xr:uid="{F1B0005A-13FB-468F-A3B5-10ADC77589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" refreshedDate="44431.021255555555" createdVersion="7" refreshedVersion="7" minRefreshableVersion="3" recordCount="4114" xr:uid="{9F3B7360-6D1C-4372-860B-DCD6441635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D1456-83C8-4E2C-B6D9-6862BAA6139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C6CF0-E162-4332-A290-C5DA24BC5E9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A0909-9C48-4380-8F66-2A39E2EC7927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pane ySplit="521" topLeftCell="A522" activePane="bottomLeft" state="frozen"/>
      <selection pane="bottomLeft" activeCell="E522" activeCellId="1" sqref="D1:D1048576 E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customWidth="1"/>
    <col min="16" max="16" width="16.26953125" customWidth="1"/>
    <col min="17" max="17" width="41.1796875" customWidth="1"/>
    <col min="18" max="18" width="15" customWidth="1"/>
    <col min="19" max="19" width="22.36328125" customWidth="1"/>
    <col min="20" max="20" width="13.08984375" customWidth="1"/>
  </cols>
  <sheetData>
    <row r="1" spans="1:20" x14ac:dyDescent="0.35">
      <c r="A1" s="1" t="s">
        <v>8307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0" t="s">
        <v>8359</v>
      </c>
      <c r="R1" s="9" t="s">
        <v>8358</v>
      </c>
      <c r="S1" s="9" t="s">
        <v>8365</v>
      </c>
      <c r="T1" s="9" t="s">
        <v>8366</v>
      </c>
    </row>
    <row r="2" spans="1:20" ht="43.5" hidden="1" x14ac:dyDescent="0.35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3" t="s">
        <v>521</v>
      </c>
      <c r="C523" s="3" t="s">
        <v>4630</v>
      </c>
      <c r="D523" s="8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522</v>
      </c>
      <c r="C524" s="3" t="s">
        <v>4631</v>
      </c>
      <c r="D524" s="8">
        <v>5000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69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523</v>
      </c>
      <c r="C525" s="3" t="s">
        <v>4632</v>
      </c>
      <c r="D525" s="8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3" t="s">
        <v>525</v>
      </c>
      <c r="C527" s="3" t="s">
        <v>4634</v>
      </c>
      <c r="D527" s="8">
        <v>5000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240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3" t="s">
        <v>527</v>
      </c>
      <c r="C529" s="3" t="s">
        <v>4636</v>
      </c>
      <c r="D529" s="8">
        <v>5000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202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3" t="s">
        <v>528</v>
      </c>
      <c r="C530" s="3" t="s">
        <v>4637</v>
      </c>
      <c r="D530" s="8">
        <v>5000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27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530</v>
      </c>
      <c r="C532" s="3" t="s">
        <v>4639</v>
      </c>
      <c r="D532" s="8">
        <v>5000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73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531</v>
      </c>
      <c r="C533" s="3" t="s">
        <v>4640</v>
      </c>
      <c r="D533" s="8">
        <v>5000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80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3" t="s">
        <v>532</v>
      </c>
      <c r="C534" s="3" t="s">
        <v>4641</v>
      </c>
      <c r="D534" s="8">
        <v>5000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247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537</v>
      </c>
      <c r="C539" s="3" t="s">
        <v>4646</v>
      </c>
      <c r="D539" s="8">
        <v>5000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48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538</v>
      </c>
      <c r="C540" s="3" t="s">
        <v>4647</v>
      </c>
      <c r="D540" s="8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3" t="s">
        <v>1284</v>
      </c>
      <c r="C1286" s="3" t="s">
        <v>5393</v>
      </c>
      <c r="D1286" s="8">
        <v>5000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40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3" t="s">
        <v>1288</v>
      </c>
      <c r="C1290" s="3" t="s">
        <v>5397</v>
      </c>
      <c r="D1290" s="8">
        <v>5000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80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3" t="s">
        <v>1289</v>
      </c>
      <c r="C1291" s="3" t="s">
        <v>5398</v>
      </c>
      <c r="D1291" s="8">
        <v>5000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38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3" t="s">
        <v>1290</v>
      </c>
      <c r="C1292" s="3" t="s">
        <v>5399</v>
      </c>
      <c r="D1292" s="8">
        <v>5000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76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3" t="s">
        <v>1291</v>
      </c>
      <c r="C1293" s="3" t="s">
        <v>5400</v>
      </c>
      <c r="D1293" s="8">
        <v>5000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87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3" t="s">
        <v>1293</v>
      </c>
      <c r="C1295" s="3" t="s">
        <v>5402</v>
      </c>
      <c r="D1295" s="8">
        <v>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307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3" t="s">
        <v>1297</v>
      </c>
      <c r="C1299" s="3" t="s">
        <v>5406</v>
      </c>
      <c r="D1299" s="8">
        <v>5000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438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3" t="s">
        <v>1299</v>
      </c>
      <c r="C1301" s="3" t="s">
        <v>5408</v>
      </c>
      <c r="D1301" s="8">
        <v>5000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87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3" t="s">
        <v>1300</v>
      </c>
      <c r="C1302" s="3" t="s">
        <v>5409</v>
      </c>
      <c r="D1302" s="8">
        <v>5000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81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3" t="s">
        <v>1301</v>
      </c>
      <c r="C1303" s="3" t="s">
        <v>5410</v>
      </c>
      <c r="D1303" s="8">
        <v>5000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41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3" t="s">
        <v>1302</v>
      </c>
      <c r="C1304" s="3" t="s">
        <v>5411</v>
      </c>
      <c r="D1304" s="8">
        <v>5000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50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3" t="s">
        <v>2780</v>
      </c>
      <c r="C2783" s="3" t="s">
        <v>6890</v>
      </c>
      <c r="D2783" s="8">
        <v>5000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26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3" t="s">
        <v>2781</v>
      </c>
      <c r="C2784" s="3" t="s">
        <v>6891</v>
      </c>
      <c r="D2784" s="8">
        <v>5000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24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3" t="s">
        <v>2783</v>
      </c>
      <c r="C2786" s="3" t="s">
        <v>6893</v>
      </c>
      <c r="D2786" s="8">
        <v>5000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143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3" t="s">
        <v>2784</v>
      </c>
      <c r="C2787" s="3" t="s">
        <v>6894</v>
      </c>
      <c r="D2787" s="8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3" t="s">
        <v>2786</v>
      </c>
      <c r="C2789" s="3" t="s">
        <v>6896</v>
      </c>
      <c r="D2789" s="8">
        <v>5000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24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3" t="s">
        <v>2787</v>
      </c>
      <c r="C2790" s="3" t="s">
        <v>6897</v>
      </c>
      <c r="D2790" s="8">
        <v>5000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41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3" t="s">
        <v>2788</v>
      </c>
      <c r="C2791" s="3" t="s">
        <v>6898</v>
      </c>
      <c r="D2791" s="8">
        <v>5000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61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3" t="s">
        <v>2789</v>
      </c>
      <c r="C2792" s="3" t="s">
        <v>6899</v>
      </c>
      <c r="D2792" s="8">
        <v>5000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63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3" t="s">
        <v>2790</v>
      </c>
      <c r="C2793" s="3" t="s">
        <v>6900</v>
      </c>
      <c r="D2793" s="8">
        <v>5000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41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3" t="s">
        <v>2791</v>
      </c>
      <c r="C2794" s="3" t="s">
        <v>6901</v>
      </c>
      <c r="D2794" s="8">
        <v>5000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43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3" t="s">
        <v>2794</v>
      </c>
      <c r="C2797" s="3" t="s">
        <v>6904</v>
      </c>
      <c r="D2797" s="8">
        <v>5000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15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3" t="s">
        <v>2802</v>
      </c>
      <c r="C2805" s="3" t="s">
        <v>6912</v>
      </c>
      <c r="D2805" s="8">
        <v>5000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256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3" t="s">
        <v>2806</v>
      </c>
      <c r="C2809" s="3" t="s">
        <v>6916</v>
      </c>
      <c r="D2809" s="8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3" t="s">
        <v>2807</v>
      </c>
      <c r="C2810" s="3" t="s">
        <v>6917</v>
      </c>
      <c r="D2810" s="8">
        <v>5000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90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3" t="s">
        <v>2808</v>
      </c>
      <c r="C2811" s="3" t="s">
        <v>6918</v>
      </c>
      <c r="D2811" s="8">
        <v>5000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51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3" t="s">
        <v>2809</v>
      </c>
      <c r="C2812" s="3" t="s">
        <v>6919</v>
      </c>
      <c r="D2812" s="8">
        <v>5000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54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3" t="s">
        <v>2812</v>
      </c>
      <c r="C2815" s="3" t="s">
        <v>6922</v>
      </c>
      <c r="D2815" s="8">
        <v>5000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71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ref="P2818:P2844" si="177">IFERROR(ROUND(E2818/L2818,2),0)</f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2817</v>
      </c>
      <c r="C2820" s="3" t="s">
        <v>6927</v>
      </c>
      <c r="D2820" s="8">
        <v>5000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212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3" t="s">
        <v>2821</v>
      </c>
      <c r="C2824" s="3" t="s">
        <v>6931</v>
      </c>
      <c r="D2824" s="8">
        <v>5000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120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3" t="s">
        <v>2823</v>
      </c>
      <c r="C2826" s="3" t="s">
        <v>6933</v>
      </c>
      <c r="D2826" s="8">
        <v>5000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15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3" t="s">
        <v>2825</v>
      </c>
      <c r="C2828" s="3" t="s">
        <v>6935</v>
      </c>
      <c r="D2828" s="8">
        <v>5000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43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3" t="s">
        <v>2826</v>
      </c>
      <c r="C2829" s="3" t="s">
        <v>6936</v>
      </c>
      <c r="D2829" s="8">
        <v>5000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48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3" t="s">
        <v>2829</v>
      </c>
      <c r="C2832" s="3" t="s">
        <v>6939</v>
      </c>
      <c r="D2832" s="8">
        <v>5000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60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3" t="s">
        <v>2830</v>
      </c>
      <c r="C2833" s="3" t="s">
        <v>6940</v>
      </c>
      <c r="D2833" s="8">
        <v>5000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66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3" t="s">
        <v>2832</v>
      </c>
      <c r="C2835" s="3" t="s">
        <v>6942</v>
      </c>
      <c r="D2835" s="8">
        <v>5000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58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3" t="s">
        <v>2835</v>
      </c>
      <c r="C2838" s="3" t="s">
        <v>6945</v>
      </c>
      <c r="D2838" s="8">
        <v>5000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3" t="s">
        <v>2837</v>
      </c>
      <c r="C2840" s="3" t="s">
        <v>6947</v>
      </c>
      <c r="D2840" s="8">
        <v>5000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48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3" t="s">
        <v>2838</v>
      </c>
      <c r="C2841" s="3" t="s">
        <v>6948</v>
      </c>
      <c r="D2841" s="8">
        <v>5000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78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ref="P2845:P2908" si="180">IFERROR(ROUND(E2845/L2845,2),0)</f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80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80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80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80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80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80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80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80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80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80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80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80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80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80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80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80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80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80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80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80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80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80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80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80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80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80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80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80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80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80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80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80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80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80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80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80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1">ROUND(E2882/D2882*100,0)</f>
        <v>23</v>
      </c>
      <c r="P2882">
        <f t="shared" si="180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1"/>
        <v>0</v>
      </c>
      <c r="P2883">
        <f t="shared" si="180"/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1"/>
        <v>0</v>
      </c>
      <c r="P2909">
        <f t="shared" ref="P2909:P2972" si="184">IFERROR(ROUND(E2909/L2909,2),0)</f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1"/>
        <v>3</v>
      </c>
      <c r="P2910">
        <f t="shared" si="184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1"/>
        <v>0</v>
      </c>
      <c r="P2911">
        <f t="shared" si="184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1"/>
        <v>0</v>
      </c>
      <c r="P2912">
        <f t="shared" si="184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1"/>
        <v>37</v>
      </c>
      <c r="P2913">
        <f t="shared" si="184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1"/>
        <v>14</v>
      </c>
      <c r="P2914">
        <f t="shared" si="184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1"/>
        <v>0</v>
      </c>
      <c r="P2915">
        <f t="shared" si="184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1"/>
        <v>0</v>
      </c>
      <c r="P2916">
        <f t="shared" si="184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1"/>
        <v>61</v>
      </c>
      <c r="P2917">
        <f t="shared" si="184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1"/>
        <v>8</v>
      </c>
      <c r="P2918">
        <f t="shared" si="184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1"/>
        <v>22</v>
      </c>
      <c r="P2919">
        <f t="shared" si="184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1"/>
        <v>27</v>
      </c>
      <c r="P2920">
        <f t="shared" si="184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1"/>
        <v>9</v>
      </c>
      <c r="P2921">
        <f t="shared" si="184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1"/>
        <v>27</v>
      </c>
      <c r="P2922">
        <f t="shared" si="184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1"/>
        <v>129</v>
      </c>
      <c r="P2923">
        <f t="shared" si="184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1"/>
        <v>100</v>
      </c>
      <c r="P2924">
        <f t="shared" si="184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1"/>
        <v>100</v>
      </c>
      <c r="P2925">
        <f t="shared" si="184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1"/>
        <v>103</v>
      </c>
      <c r="P2926">
        <f t="shared" si="184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1"/>
        <v>102</v>
      </c>
      <c r="P2927">
        <f t="shared" si="184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1"/>
        <v>125</v>
      </c>
      <c r="P2928">
        <f t="shared" si="184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1"/>
        <v>131</v>
      </c>
      <c r="P2929">
        <f t="shared" si="184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1"/>
        <v>100</v>
      </c>
      <c r="P2930">
        <f t="shared" si="184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1"/>
        <v>102</v>
      </c>
      <c r="P2931">
        <f t="shared" si="184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1"/>
        <v>106</v>
      </c>
      <c r="P2933">
        <f t="shared" si="184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1"/>
        <v>105</v>
      </c>
      <c r="P2934">
        <f t="shared" si="184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5">ROUND(E2946/D2946*100,0)</f>
        <v>1</v>
      </c>
      <c r="P2946">
        <f t="shared" si="184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5"/>
        <v>0</v>
      </c>
      <c r="P2947">
        <f t="shared" si="184"/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3" t="s">
        <v>2960</v>
      </c>
      <c r="C2963" s="3" t="s">
        <v>7070</v>
      </c>
      <c r="D2963" s="8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3" t="s">
        <v>2961</v>
      </c>
      <c r="C2964" s="3" t="s">
        <v>7071</v>
      </c>
      <c r="D2964" s="8">
        <v>5000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5"/>
        <v>24</v>
      </c>
      <c r="P2964">
        <f t="shared" si="184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3" t="s">
        <v>2962</v>
      </c>
      <c r="C2965" s="3" t="s">
        <v>7072</v>
      </c>
      <c r="D2965" s="8">
        <v>5000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5"/>
        <v>214</v>
      </c>
      <c r="P2965">
        <f t="shared" si="184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3" t="s">
        <v>2963</v>
      </c>
      <c r="C2966" s="3" t="s">
        <v>7073</v>
      </c>
      <c r="D2966" s="8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3" t="s">
        <v>2964</v>
      </c>
      <c r="C2967" s="3" t="s">
        <v>7074</v>
      </c>
      <c r="D2967" s="8">
        <v>5000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5"/>
        <v>33</v>
      </c>
      <c r="P2967">
        <f t="shared" si="184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3" t="s">
        <v>2965</v>
      </c>
      <c r="C2968" s="3" t="s">
        <v>7075</v>
      </c>
      <c r="D2968" s="8">
        <v>5000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5"/>
        <v>227</v>
      </c>
      <c r="P2968">
        <f t="shared" si="184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3" t="s">
        <v>2966</v>
      </c>
      <c r="C2969" s="3" t="s">
        <v>7076</v>
      </c>
      <c r="D2969" s="8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3" t="s">
        <v>2967</v>
      </c>
      <c r="C2970" s="3" t="s">
        <v>7077</v>
      </c>
      <c r="D2970" s="8">
        <v>5000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5"/>
        <v>74</v>
      </c>
      <c r="P2970">
        <f t="shared" si="184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3" t="s">
        <v>2969</v>
      </c>
      <c r="C2972" s="3" t="s">
        <v>7079</v>
      </c>
      <c r="D2972" s="8">
        <v>5000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5"/>
        <v>127</v>
      </c>
      <c r="P2972">
        <f t="shared" si="184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3" t="s">
        <v>2970</v>
      </c>
      <c r="C2973" s="3" t="s">
        <v>7080</v>
      </c>
      <c r="D2973" s="8">
        <v>5000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5"/>
        <v>64</v>
      </c>
      <c r="P2973">
        <f t="shared" ref="P2973:P3036" si="188">IFERROR(ROUND(E2973/L2973,2),0)</f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3" t="s">
        <v>2971</v>
      </c>
      <c r="C2974" s="3" t="s">
        <v>7081</v>
      </c>
      <c r="D2974" s="8">
        <v>5000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5"/>
        <v>42</v>
      </c>
      <c r="P2974">
        <f t="shared" si="188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3" t="s">
        <v>2972</v>
      </c>
      <c r="C2975" s="3" t="s">
        <v>7082</v>
      </c>
      <c r="D2975" s="8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5"/>
        <v>175</v>
      </c>
      <c r="P2975">
        <f t="shared" si="188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3" t="s">
        <v>2973</v>
      </c>
      <c r="C2976" s="3" t="s">
        <v>7083</v>
      </c>
      <c r="D2976" s="8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5"/>
        <v>102</v>
      </c>
      <c r="P2976">
        <f t="shared" si="188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3" t="s">
        <v>2974</v>
      </c>
      <c r="C2977" s="3" t="s">
        <v>7084</v>
      </c>
      <c r="D2977" s="8">
        <v>5000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5"/>
        <v>160</v>
      </c>
      <c r="P2977">
        <f t="shared" si="188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5"/>
        <v>171</v>
      </c>
      <c r="P2978">
        <f t="shared" si="188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3" t="s">
        <v>2976</v>
      </c>
      <c r="C2979" s="3" t="s">
        <v>7086</v>
      </c>
      <c r="D2979" s="8">
        <v>5000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5"/>
        <v>68</v>
      </c>
      <c r="P2979">
        <f t="shared" si="188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3" t="s">
        <v>2977</v>
      </c>
      <c r="C2980" s="3" t="s">
        <v>7087</v>
      </c>
      <c r="D2980" s="8">
        <v>5000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5"/>
        <v>19</v>
      </c>
      <c r="P2980">
        <f t="shared" si="188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3" t="s">
        <v>2978</v>
      </c>
      <c r="C2981" s="3" t="s">
        <v>7088</v>
      </c>
      <c r="D2981" s="8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5"/>
        <v>101</v>
      </c>
      <c r="P2981">
        <f t="shared" si="188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3" t="s">
        <v>2979</v>
      </c>
      <c r="C2982" s="3" t="s">
        <v>7089</v>
      </c>
      <c r="D2982" s="8">
        <v>5000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5"/>
        <v>66</v>
      </c>
      <c r="P2982">
        <f t="shared" si="188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5"/>
        <v>129</v>
      </c>
      <c r="P2983">
        <f t="shared" si="188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5"/>
        <v>102</v>
      </c>
      <c r="P2984">
        <f t="shared" si="188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5"/>
        <v>147</v>
      </c>
      <c r="P2985">
        <f t="shared" si="188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5"/>
        <v>100</v>
      </c>
      <c r="P2986">
        <f t="shared" si="188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5"/>
        <v>122</v>
      </c>
      <c r="P2987">
        <f t="shared" si="188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5"/>
        <v>106</v>
      </c>
      <c r="P2988">
        <f t="shared" si="188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5"/>
        <v>110</v>
      </c>
      <c r="P2989">
        <f t="shared" si="188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5"/>
        <v>100</v>
      </c>
      <c r="P2990">
        <f t="shared" si="188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5"/>
        <v>177</v>
      </c>
      <c r="P2991">
        <f t="shared" si="188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5"/>
        <v>100</v>
      </c>
      <c r="P2992">
        <f t="shared" si="188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5"/>
        <v>103</v>
      </c>
      <c r="P2993">
        <f t="shared" si="188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5"/>
        <v>105</v>
      </c>
      <c r="P2994">
        <f t="shared" si="188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5"/>
        <v>100</v>
      </c>
      <c r="P2995">
        <f t="shared" si="188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5"/>
        <v>458</v>
      </c>
      <c r="P2996">
        <f t="shared" si="188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5"/>
        <v>105</v>
      </c>
      <c r="P2997">
        <f t="shared" si="188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9">ROUND(E3010/D3010*100,0)</f>
        <v>101</v>
      </c>
      <c r="P3010">
        <f t="shared" si="188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9"/>
        <v>120</v>
      </c>
      <c r="P3011">
        <f t="shared" si="188"/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9"/>
        <v>109</v>
      </c>
      <c r="P3037">
        <f t="shared" ref="P3037:P3100" si="192">IFERROR(ROUND(E3037/L3037,2),0)</f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9"/>
        <v>127</v>
      </c>
      <c r="P3038">
        <f t="shared" si="192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9"/>
        <v>213</v>
      </c>
      <c r="P3039">
        <f t="shared" si="192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9"/>
        <v>101</v>
      </c>
      <c r="P3040">
        <f t="shared" si="192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9"/>
        <v>109</v>
      </c>
      <c r="P3041">
        <f t="shared" si="192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9"/>
        <v>110</v>
      </c>
      <c r="P3043">
        <f t="shared" si="192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9"/>
        <v>128</v>
      </c>
      <c r="P3044">
        <f t="shared" si="192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9"/>
        <v>110</v>
      </c>
      <c r="P3045">
        <f t="shared" si="192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9"/>
        <v>109</v>
      </c>
      <c r="P3046">
        <f t="shared" si="192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9"/>
        <v>133</v>
      </c>
      <c r="P3047">
        <f t="shared" si="192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9"/>
        <v>191</v>
      </c>
      <c r="P3048">
        <f t="shared" si="192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9"/>
        <v>149</v>
      </c>
      <c r="P3049">
        <f t="shared" si="192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9"/>
        <v>166</v>
      </c>
      <c r="P3050">
        <f t="shared" si="192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9"/>
        <v>106</v>
      </c>
      <c r="P3052">
        <f t="shared" si="192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9"/>
        <v>24</v>
      </c>
      <c r="P3053">
        <f t="shared" si="192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9"/>
        <v>0</v>
      </c>
      <c r="P3054">
        <f t="shared" si="192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9"/>
        <v>0</v>
      </c>
      <c r="P3055">
        <f t="shared" si="192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9"/>
        <v>0</v>
      </c>
      <c r="P3056">
        <f t="shared" si="192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9"/>
        <v>0</v>
      </c>
      <c r="P3057">
        <f t="shared" si="192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9"/>
        <v>0</v>
      </c>
      <c r="P3058">
        <f t="shared" si="192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9"/>
        <v>0</v>
      </c>
      <c r="P3059">
        <f t="shared" si="192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9"/>
        <v>0</v>
      </c>
      <c r="P3060">
        <f t="shared" si="192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9"/>
        <v>3</v>
      </c>
      <c r="P3061">
        <f t="shared" si="192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9"/>
        <v>0</v>
      </c>
      <c r="P3062">
        <f t="shared" si="192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9"/>
        <v>0</v>
      </c>
      <c r="P3063">
        <f t="shared" si="192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3">ROUND(E3074/D3074*100,0)</f>
        <v>0</v>
      </c>
      <c r="P3074">
        <f t="shared" si="192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3"/>
        <v>0</v>
      </c>
      <c r="P3075">
        <f t="shared" si="192"/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3"/>
        <v>14</v>
      </c>
      <c r="P3101">
        <f t="shared" ref="P3101:P3164" si="196">IFERROR(ROUND(E3101/L3101,2),0)</f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3"/>
        <v>15</v>
      </c>
      <c r="P3102">
        <f t="shared" si="196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3"/>
        <v>12</v>
      </c>
      <c r="P3103">
        <f t="shared" si="196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3"/>
        <v>39</v>
      </c>
      <c r="P3104">
        <f t="shared" si="196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3"/>
        <v>0</v>
      </c>
      <c r="P3105">
        <f t="shared" si="196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3"/>
        <v>30</v>
      </c>
      <c r="P3106">
        <f t="shared" si="196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3"/>
        <v>42</v>
      </c>
      <c r="P3107">
        <f t="shared" si="196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3"/>
        <v>4</v>
      </c>
      <c r="P3108">
        <f t="shared" si="196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3"/>
        <v>20</v>
      </c>
      <c r="P3109">
        <f t="shared" si="196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3"/>
        <v>0</v>
      </c>
      <c r="P3110">
        <f t="shared" si="196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3"/>
        <v>25</v>
      </c>
      <c r="P3111">
        <f t="shared" si="196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3"/>
        <v>0</v>
      </c>
      <c r="P3112">
        <f t="shared" si="196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3"/>
        <v>27</v>
      </c>
      <c r="P3113">
        <f t="shared" si="196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3"/>
        <v>5</v>
      </c>
      <c r="P3114">
        <f t="shared" si="196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3"/>
        <v>4</v>
      </c>
      <c r="P3115">
        <f t="shared" si="196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3"/>
        <v>0</v>
      </c>
      <c r="P3116">
        <f t="shared" si="196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3"/>
        <v>3</v>
      </c>
      <c r="P3117">
        <f t="shared" si="196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3"/>
        <v>57</v>
      </c>
      <c r="P3118">
        <f t="shared" si="196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3"/>
        <v>0</v>
      </c>
      <c r="P3119">
        <f t="shared" si="196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3"/>
        <v>0</v>
      </c>
      <c r="P3120">
        <f t="shared" si="196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3"/>
        <v>0</v>
      </c>
      <c r="P3121">
        <f t="shared" si="196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3"/>
        <v>0</v>
      </c>
      <c r="P3122">
        <f t="shared" si="196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3"/>
        <v>1</v>
      </c>
      <c r="P3123">
        <f t="shared" si="196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3"/>
        <v>58</v>
      </c>
      <c r="P3124">
        <f t="shared" si="196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3"/>
        <v>68</v>
      </c>
      <c r="P3125">
        <f t="shared" si="196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3"/>
        <v>0</v>
      </c>
      <c r="P3126">
        <f t="shared" si="196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3"/>
        <v>0</v>
      </c>
      <c r="P3127">
        <f t="shared" si="196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3"/>
        <v>0</v>
      </c>
      <c r="P3129">
        <f t="shared" si="196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3"/>
        <v>109</v>
      </c>
      <c r="P3130">
        <f t="shared" si="196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3"/>
        <v>1</v>
      </c>
      <c r="P3131">
        <f t="shared" si="196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3"/>
        <v>4</v>
      </c>
      <c r="P3132">
        <f t="shared" si="196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3"/>
        <v>16</v>
      </c>
      <c r="P3133">
        <f t="shared" si="196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7">ROUND(E3138/D3138*100,0)</f>
        <v>128</v>
      </c>
      <c r="P3138">
        <f t="shared" si="196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7"/>
        <v>3</v>
      </c>
      <c r="P3139">
        <f t="shared" si="196"/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3" t="s">
        <v>3146</v>
      </c>
      <c r="C3149" s="3" t="s">
        <v>7256</v>
      </c>
      <c r="D3149" s="8">
        <v>5000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7"/>
        <v>470</v>
      </c>
      <c r="P3149">
        <f t="shared" si="196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3" t="s">
        <v>3147</v>
      </c>
      <c r="C3150" s="3" t="s">
        <v>7257</v>
      </c>
      <c r="D3150" s="8">
        <v>5000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7"/>
        <v>47</v>
      </c>
      <c r="P3150">
        <f t="shared" si="196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3" t="s">
        <v>3148</v>
      </c>
      <c r="C3151" s="3" t="s">
        <v>7258</v>
      </c>
      <c r="D3151" s="8">
        <v>5000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7"/>
        <v>26</v>
      </c>
      <c r="P3151">
        <f t="shared" si="196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3" t="s">
        <v>3149</v>
      </c>
      <c r="C3152" s="3" t="s">
        <v>7259</v>
      </c>
      <c r="D3152" s="8">
        <v>5000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7"/>
        <v>71</v>
      </c>
      <c r="P3152">
        <f t="shared" si="196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3" t="s">
        <v>3150</v>
      </c>
      <c r="C3153" s="3" t="s">
        <v>7260</v>
      </c>
      <c r="D3153" s="8">
        <v>5000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7"/>
        <v>70</v>
      </c>
      <c r="P3153">
        <f t="shared" si="196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3" t="s">
        <v>3152</v>
      </c>
      <c r="C3155" s="3" t="s">
        <v>7262</v>
      </c>
      <c r="D3155" s="8">
        <v>5000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7"/>
        <v>201</v>
      </c>
      <c r="P3155">
        <f t="shared" si="196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3" t="s">
        <v>3153</v>
      </c>
      <c r="C3156" s="3" t="s">
        <v>7263</v>
      </c>
      <c r="D3156" s="8">
        <v>5000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7"/>
        <v>158</v>
      </c>
      <c r="P3156">
        <f t="shared" si="196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3" t="s">
        <v>3155</v>
      </c>
      <c r="C3158" s="3" t="s">
        <v>7265</v>
      </c>
      <c r="D3158" s="8">
        <v>5000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7"/>
        <v>112</v>
      </c>
      <c r="P3158">
        <f t="shared" si="196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3" t="s">
        <v>3156</v>
      </c>
      <c r="C3159" s="3" t="s">
        <v>7266</v>
      </c>
      <c r="D3159" s="8">
        <v>5000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7"/>
        <v>81</v>
      </c>
      <c r="P3159">
        <f t="shared" si="196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3" t="s">
        <v>3157</v>
      </c>
      <c r="C3160" s="3" t="s">
        <v>7267</v>
      </c>
      <c r="D3160" s="8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3" t="s">
        <v>3158</v>
      </c>
      <c r="C3161" s="3" t="s">
        <v>7268</v>
      </c>
      <c r="D3161" s="8">
        <v>5000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7"/>
        <v>40</v>
      </c>
      <c r="P3161">
        <f t="shared" si="196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3" t="s">
        <v>3159</v>
      </c>
      <c r="C3162" s="3" t="s">
        <v>7269</v>
      </c>
      <c r="D3162" s="8">
        <v>5000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7"/>
        <v>91</v>
      </c>
      <c r="P3162">
        <f t="shared" si="196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3" t="s">
        <v>3161</v>
      </c>
      <c r="C3164" s="3" t="s">
        <v>7271</v>
      </c>
      <c r="D3164" s="8">
        <v>5000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7"/>
        <v>102</v>
      </c>
      <c r="P3164">
        <f t="shared" si="196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3" t="s">
        <v>3162</v>
      </c>
      <c r="C3165" s="3" t="s">
        <v>7272</v>
      </c>
      <c r="D3165" s="8">
        <v>5000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7"/>
        <v>289</v>
      </c>
      <c r="P3165">
        <f t="shared" ref="P3165:P3228" si="200">IFERROR(ROUND(E3165/L3165,2),0)</f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3" t="s">
        <v>3163</v>
      </c>
      <c r="C3166" s="3" t="s">
        <v>7273</v>
      </c>
      <c r="D3166" s="8">
        <v>5000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7"/>
        <v>53</v>
      </c>
      <c r="P3166">
        <f t="shared" si="200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3" t="s">
        <v>3164</v>
      </c>
      <c r="C3167" s="3" t="s">
        <v>7274</v>
      </c>
      <c r="D3167" s="8">
        <v>5000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7"/>
        <v>24</v>
      </c>
      <c r="P3167">
        <f t="shared" si="200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3" t="s">
        <v>3165</v>
      </c>
      <c r="C3168" s="3" t="s">
        <v>7275</v>
      </c>
      <c r="D3168" s="8">
        <v>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7"/>
        <v>1122</v>
      </c>
      <c r="P3168">
        <f t="shared" si="200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3" t="s">
        <v>3166</v>
      </c>
      <c r="C3169" s="3" t="s">
        <v>7276</v>
      </c>
      <c r="D3169" s="8">
        <v>5000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7"/>
        <v>70</v>
      </c>
      <c r="P3169">
        <f t="shared" si="200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3" t="s">
        <v>3167</v>
      </c>
      <c r="C3170" s="3" t="s">
        <v>7277</v>
      </c>
      <c r="D3170" s="8">
        <v>5000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7"/>
        <v>62</v>
      </c>
      <c r="P3170">
        <f t="shared" si="200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3" t="s">
        <v>3168</v>
      </c>
      <c r="C3171" s="3" t="s">
        <v>7278</v>
      </c>
      <c r="D3171" s="8">
        <v>5000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7"/>
        <v>165</v>
      </c>
      <c r="P3171">
        <f t="shared" si="200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3" t="s">
        <v>3169</v>
      </c>
      <c r="C3172" s="3" t="s">
        <v>7279</v>
      </c>
      <c r="D3172" s="8">
        <v>5000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7"/>
        <v>45</v>
      </c>
      <c r="P3172">
        <f t="shared" si="200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7"/>
        <v>109</v>
      </c>
      <c r="P3173">
        <f t="shared" si="200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3" t="s">
        <v>3171</v>
      </c>
      <c r="C3174" s="3" t="s">
        <v>7281</v>
      </c>
      <c r="D3174" s="8">
        <v>5000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7"/>
        <v>46</v>
      </c>
      <c r="P3174">
        <f t="shared" si="200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3" t="s">
        <v>3172</v>
      </c>
      <c r="C3175" s="3" t="s">
        <v>7282</v>
      </c>
      <c r="D3175" s="8">
        <v>5000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7"/>
        <v>206</v>
      </c>
      <c r="P3175">
        <f t="shared" si="200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3" t="s">
        <v>3173</v>
      </c>
      <c r="C3176" s="3" t="s">
        <v>7283</v>
      </c>
      <c r="D3176" s="8">
        <v>5000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7"/>
        <v>61</v>
      </c>
      <c r="P3176">
        <f t="shared" si="200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3" t="s">
        <v>3174</v>
      </c>
      <c r="C3177" s="3" t="s">
        <v>7284</v>
      </c>
      <c r="D3177" s="8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7"/>
        <v>110</v>
      </c>
      <c r="P3177">
        <f t="shared" si="200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3" t="s">
        <v>3175</v>
      </c>
      <c r="C3178" s="3" t="s">
        <v>7285</v>
      </c>
      <c r="D3178" s="8">
        <v>5000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7"/>
        <v>44</v>
      </c>
      <c r="P3178">
        <f t="shared" si="200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3" t="s">
        <v>3176</v>
      </c>
      <c r="C3179" s="3" t="s">
        <v>7286</v>
      </c>
      <c r="D3179" s="8">
        <v>5000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7"/>
        <v>59</v>
      </c>
      <c r="P3179">
        <f t="shared" si="200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7"/>
        <v>172</v>
      </c>
      <c r="P3180">
        <f t="shared" si="200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3" t="s">
        <v>3178</v>
      </c>
      <c r="C3181" s="3" t="s">
        <v>7288</v>
      </c>
      <c r="D3181" s="8">
        <v>5000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7"/>
        <v>96</v>
      </c>
      <c r="P3181">
        <f t="shared" si="200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7"/>
        <v>120</v>
      </c>
      <c r="P3182">
        <f t="shared" si="200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7"/>
        <v>109</v>
      </c>
      <c r="P3183">
        <f t="shared" si="200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3" t="s">
        <v>3181</v>
      </c>
      <c r="C3184" s="3" t="s">
        <v>7291</v>
      </c>
      <c r="D3184" s="8">
        <v>5000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7"/>
        <v>141</v>
      </c>
      <c r="P3184">
        <f t="shared" si="200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3" t="s">
        <v>3182</v>
      </c>
      <c r="C3185" s="3" t="s">
        <v>7292</v>
      </c>
      <c r="D3185" s="8">
        <v>5000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7"/>
        <v>55</v>
      </c>
      <c r="P3185">
        <f t="shared" si="200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3" t="s">
        <v>3183</v>
      </c>
      <c r="C3186" s="3" t="s">
        <v>7293</v>
      </c>
      <c r="D3186" s="8">
        <v>5000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7"/>
        <v>92</v>
      </c>
      <c r="P3186">
        <f t="shared" si="200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7"/>
        <v>100</v>
      </c>
      <c r="P3187">
        <f t="shared" si="200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7"/>
        <v>102</v>
      </c>
      <c r="P3188">
        <f t="shared" si="200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3" t="s">
        <v>3186</v>
      </c>
      <c r="C3189" s="3" t="s">
        <v>7296</v>
      </c>
      <c r="D3189" s="8">
        <v>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7"/>
        <v>349</v>
      </c>
      <c r="P3189">
        <f t="shared" si="200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7"/>
        <v>65</v>
      </c>
      <c r="P3190">
        <f t="shared" si="200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7"/>
        <v>0</v>
      </c>
      <c r="P3192">
        <f t="shared" si="200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7"/>
        <v>0</v>
      </c>
      <c r="P3196">
        <f t="shared" si="200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1">ROUND(E3202/D3202*100,0)</f>
        <v>0</v>
      </c>
      <c r="P3202">
        <f t="shared" si="200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1"/>
        <v>1</v>
      </c>
      <c r="P3203">
        <f t="shared" si="200"/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3" t="s">
        <v>3207</v>
      </c>
      <c r="C3210" s="3" t="s">
        <v>7317</v>
      </c>
      <c r="D3210" s="8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3" t="s">
        <v>3208</v>
      </c>
      <c r="C3211" s="3" t="s">
        <v>7318</v>
      </c>
      <c r="D3211" s="8">
        <v>5000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1"/>
        <v>227</v>
      </c>
      <c r="P3211">
        <f t="shared" si="200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3" t="s">
        <v>3209</v>
      </c>
      <c r="C3212" s="3" t="s">
        <v>7319</v>
      </c>
      <c r="D3212" s="8">
        <v>5000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1"/>
        <v>75</v>
      </c>
      <c r="P3212">
        <f t="shared" si="200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3" t="s">
        <v>3210</v>
      </c>
      <c r="C3213" s="3" t="s">
        <v>7320</v>
      </c>
      <c r="D3213" s="8">
        <v>5000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1"/>
        <v>551</v>
      </c>
      <c r="P3213">
        <f t="shared" si="200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3" t="s">
        <v>3211</v>
      </c>
      <c r="C3214" s="3" t="s">
        <v>7321</v>
      </c>
      <c r="D3214" s="8">
        <v>5000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1"/>
        <v>101</v>
      </c>
      <c r="P3214">
        <f t="shared" si="200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3" t="s">
        <v>3214</v>
      </c>
      <c r="C3217" s="3" t="s">
        <v>7324</v>
      </c>
      <c r="D3217" s="8">
        <v>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1"/>
        <v>702</v>
      </c>
      <c r="P3217">
        <f t="shared" si="200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3" t="s">
        <v>3216</v>
      </c>
      <c r="C3219" s="3" t="s">
        <v>7326</v>
      </c>
      <c r="D3219" s="8">
        <v>5000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1"/>
        <v>104</v>
      </c>
      <c r="P3219">
        <f t="shared" si="200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3" t="s">
        <v>3218</v>
      </c>
      <c r="C3221" s="3" t="s">
        <v>7328</v>
      </c>
      <c r="D3221" s="8">
        <v>5000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1"/>
        <v>400</v>
      </c>
      <c r="P3221">
        <f t="shared" si="200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3" t="s">
        <v>3219</v>
      </c>
      <c r="C3222" s="3" t="s">
        <v>7329</v>
      </c>
      <c r="D3222" s="8">
        <v>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1"/>
        <v>303</v>
      </c>
      <c r="P3222">
        <f t="shared" si="200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3" t="s">
        <v>3221</v>
      </c>
      <c r="C3224" s="3" t="s">
        <v>7331</v>
      </c>
      <c r="D3224" s="8">
        <v>5000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1"/>
        <v>62</v>
      </c>
      <c r="P3224">
        <f t="shared" si="200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3" t="s">
        <v>3222</v>
      </c>
      <c r="C3225" s="3" t="s">
        <v>7332</v>
      </c>
      <c r="D3225" s="8">
        <v>5000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1"/>
        <v>68</v>
      </c>
      <c r="P3225">
        <f t="shared" si="200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3" t="s">
        <v>3223</v>
      </c>
      <c r="C3226" s="3" t="s">
        <v>7333</v>
      </c>
      <c r="D3226" s="8">
        <v>5000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1"/>
        <v>612</v>
      </c>
      <c r="P3226">
        <f t="shared" si="200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3" t="s">
        <v>3224</v>
      </c>
      <c r="C3227" s="3" t="s">
        <v>7334</v>
      </c>
      <c r="D3227" s="8">
        <v>5000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1"/>
        <v>41</v>
      </c>
      <c r="P3227">
        <f t="shared" si="200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1"/>
        <v>125</v>
      </c>
      <c r="P3229">
        <f t="shared" ref="P3229:P3292" si="204">IFERROR(ROUND(E3229/L3229,2),0)</f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3" t="s">
        <v>3227</v>
      </c>
      <c r="C3230" s="3" t="s">
        <v>7337</v>
      </c>
      <c r="D3230" s="8">
        <v>5000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1"/>
        <v>143</v>
      </c>
      <c r="P3230">
        <f t="shared" si="204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3" t="s">
        <v>3228</v>
      </c>
      <c r="C3231" s="3" t="s">
        <v>7338</v>
      </c>
      <c r="D3231" s="8">
        <v>5000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1"/>
        <v>431</v>
      </c>
      <c r="P3231">
        <f t="shared" si="204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3" t="s">
        <v>3229</v>
      </c>
      <c r="C3232" s="3" t="s">
        <v>7339</v>
      </c>
      <c r="D3232" s="8">
        <v>5000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1"/>
        <v>57</v>
      </c>
      <c r="P3232">
        <f t="shared" si="204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3" t="s">
        <v>3230</v>
      </c>
      <c r="C3233" s="3" t="s">
        <v>7340</v>
      </c>
      <c r="D3233" s="8">
        <v>5000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1"/>
        <v>32</v>
      </c>
      <c r="P3233">
        <f t="shared" si="204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3" t="s">
        <v>3231</v>
      </c>
      <c r="C3234" s="3" t="s">
        <v>7341</v>
      </c>
      <c r="D3234" s="8">
        <v>5000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1"/>
        <v>26</v>
      </c>
      <c r="P3234">
        <f t="shared" si="204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3" t="s">
        <v>3232</v>
      </c>
      <c r="C3235" s="3" t="s">
        <v>7342</v>
      </c>
      <c r="D3235" s="8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1"/>
        <v>119</v>
      </c>
      <c r="P3235">
        <f t="shared" si="204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1"/>
        <v>100</v>
      </c>
      <c r="P3236">
        <f t="shared" si="204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3" t="s">
        <v>3234</v>
      </c>
      <c r="C3237" s="3" t="s">
        <v>7344</v>
      </c>
      <c r="D3237" s="8">
        <v>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1"/>
        <v>310</v>
      </c>
      <c r="P3237">
        <f t="shared" si="204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3" t="s">
        <v>3235</v>
      </c>
      <c r="C3238" s="3" t="s">
        <v>7345</v>
      </c>
      <c r="D3238" s="8">
        <v>5000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1"/>
        <v>402</v>
      </c>
      <c r="P3238">
        <f t="shared" si="204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3" t="s">
        <v>3236</v>
      </c>
      <c r="C3239" s="3" t="s">
        <v>7346</v>
      </c>
      <c r="D3239" s="8">
        <v>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1"/>
        <v>706</v>
      </c>
      <c r="P3239">
        <f t="shared" si="204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1"/>
        <v>112</v>
      </c>
      <c r="P3240">
        <f t="shared" si="204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1"/>
        <v>106</v>
      </c>
      <c r="P3241">
        <f t="shared" si="204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1"/>
        <v>101</v>
      </c>
      <c r="P3242">
        <f t="shared" si="204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3" t="s">
        <v>3240</v>
      </c>
      <c r="C3243" s="3" t="s">
        <v>7350</v>
      </c>
      <c r="D3243" s="8">
        <v>5000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1"/>
        <v>196</v>
      </c>
      <c r="P3243">
        <f t="shared" si="204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3" t="s">
        <v>3241</v>
      </c>
      <c r="C3244" s="3" t="s">
        <v>7351</v>
      </c>
      <c r="D3244" s="8">
        <v>5000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1"/>
        <v>255</v>
      </c>
      <c r="P3244">
        <f t="shared" si="204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3" t="s">
        <v>3242</v>
      </c>
      <c r="C3245" s="3" t="s">
        <v>7352</v>
      </c>
      <c r="D3245" s="8">
        <v>5000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1"/>
        <v>165</v>
      </c>
      <c r="P3245">
        <f t="shared" si="204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1"/>
        <v>103</v>
      </c>
      <c r="P3246">
        <f t="shared" si="204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3" t="s">
        <v>3244</v>
      </c>
      <c r="C3247" s="3" t="s">
        <v>7354</v>
      </c>
      <c r="D3247" s="8">
        <v>5000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1"/>
        <v>438</v>
      </c>
      <c r="P3247">
        <f t="shared" si="204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3" t="s">
        <v>3245</v>
      </c>
      <c r="C3248" s="3" t="s">
        <v>7355</v>
      </c>
      <c r="D3248" s="8">
        <v>5000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1"/>
        <v>222</v>
      </c>
      <c r="P3248">
        <f t="shared" si="204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1"/>
        <v>106</v>
      </c>
      <c r="P3249">
        <f t="shared" si="204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3" t="s">
        <v>3247</v>
      </c>
      <c r="C3250" s="3" t="s">
        <v>7357</v>
      </c>
      <c r="D3250" s="8">
        <v>5000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1"/>
        <v>242</v>
      </c>
      <c r="P3250">
        <f t="shared" si="204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3" t="s">
        <v>3248</v>
      </c>
      <c r="C3251" s="3" t="s">
        <v>7358</v>
      </c>
      <c r="D3251" s="8">
        <v>5000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1"/>
        <v>115</v>
      </c>
      <c r="P3251">
        <f t="shared" si="204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3" t="s">
        <v>3249</v>
      </c>
      <c r="C3252" s="3" t="s">
        <v>7359</v>
      </c>
      <c r="D3252" s="8">
        <v>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1"/>
        <v>508</v>
      </c>
      <c r="P3252">
        <f t="shared" si="204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3" t="s">
        <v>3250</v>
      </c>
      <c r="C3253" s="3" t="s">
        <v>7360</v>
      </c>
      <c r="D3253" s="8">
        <v>5000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1"/>
        <v>33</v>
      </c>
      <c r="P3253">
        <f t="shared" si="204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1"/>
        <v>128</v>
      </c>
      <c r="P3254">
        <f t="shared" si="204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3" t="s">
        <v>3252</v>
      </c>
      <c r="C3255" s="3" t="s">
        <v>7362</v>
      </c>
      <c r="D3255" s="8">
        <v>5000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1"/>
        <v>407</v>
      </c>
      <c r="P3255">
        <f t="shared" si="204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1"/>
        <v>101</v>
      </c>
      <c r="P3256">
        <f t="shared" si="204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1"/>
        <v>175</v>
      </c>
      <c r="P3257">
        <f t="shared" si="204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3" t="s">
        <v>3255</v>
      </c>
      <c r="C3258" s="3" t="s">
        <v>7365</v>
      </c>
      <c r="D3258" s="8">
        <v>5000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1"/>
        <v>256</v>
      </c>
      <c r="P3258">
        <f t="shared" si="204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1"/>
        <v>106</v>
      </c>
      <c r="P3259">
        <f t="shared" si="204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3" t="s">
        <v>3257</v>
      </c>
      <c r="C3260" s="3" t="s">
        <v>7367</v>
      </c>
      <c r="D3260" s="8">
        <v>5000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1"/>
        <v>147</v>
      </c>
      <c r="P3260">
        <f t="shared" si="204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3" t="s">
        <v>3258</v>
      </c>
      <c r="C3261" s="3" t="s">
        <v>7368</v>
      </c>
      <c r="D3261" s="8">
        <v>5000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1"/>
        <v>488</v>
      </c>
      <c r="P3261">
        <f t="shared" si="204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3" t="s">
        <v>3259</v>
      </c>
      <c r="C3262" s="3" t="s">
        <v>7369</v>
      </c>
      <c r="D3262" s="8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3" t="s">
        <v>3260</v>
      </c>
      <c r="C3263" s="3" t="s">
        <v>7370</v>
      </c>
      <c r="D3263" s="8">
        <v>5000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1"/>
        <v>66</v>
      </c>
      <c r="P3263">
        <f t="shared" si="204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3" t="s">
        <v>3261</v>
      </c>
      <c r="C3264" s="3" t="s">
        <v>7371</v>
      </c>
      <c r="D3264" s="8">
        <v>5000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1"/>
        <v>251</v>
      </c>
      <c r="P3264">
        <f t="shared" si="204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3" t="s">
        <v>3262</v>
      </c>
      <c r="C3265" s="3" t="s">
        <v>7372</v>
      </c>
      <c r="D3265" s="8">
        <v>5000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1"/>
        <v>56</v>
      </c>
      <c r="P3265">
        <f t="shared" si="204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3" t="s">
        <v>3263</v>
      </c>
      <c r="C3266" s="3" t="s">
        <v>7373</v>
      </c>
      <c r="D3266" s="8">
        <v>5000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5">ROUND(E3266/D3266*100,0)</f>
        <v>52</v>
      </c>
      <c r="P3266">
        <f t="shared" si="204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5"/>
        <v>164</v>
      </c>
      <c r="P3267">
        <f t="shared" si="204"/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3265</v>
      </c>
      <c r="C3268" s="3" t="s">
        <v>7375</v>
      </c>
      <c r="D3268" s="8">
        <v>5000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5"/>
        <v>158</v>
      </c>
      <c r="P3268">
        <f t="shared" si="204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3" t="s">
        <v>3266</v>
      </c>
      <c r="C3269" s="3" t="s">
        <v>7376</v>
      </c>
      <c r="D3269" s="8">
        <v>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5"/>
        <v>306</v>
      </c>
      <c r="P3269">
        <f t="shared" si="204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3" t="s">
        <v>3267</v>
      </c>
      <c r="C3270" s="3" t="s">
        <v>7377</v>
      </c>
      <c r="D3270" s="8">
        <v>5000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5"/>
        <v>51</v>
      </c>
      <c r="P3270">
        <f t="shared" si="204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3" t="s">
        <v>3271</v>
      </c>
      <c r="C3274" s="3" t="s">
        <v>7381</v>
      </c>
      <c r="D3274" s="8">
        <v>5000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5"/>
        <v>309</v>
      </c>
      <c r="P3274">
        <f t="shared" si="204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3" t="s">
        <v>3272</v>
      </c>
      <c r="C3275" s="3" t="s">
        <v>7382</v>
      </c>
      <c r="D3275" s="8">
        <v>5000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5"/>
        <v>86</v>
      </c>
      <c r="P3275">
        <f t="shared" si="204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3" t="s">
        <v>3273</v>
      </c>
      <c r="C3276" s="3" t="s">
        <v>7383</v>
      </c>
      <c r="D3276" s="8">
        <v>5000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5"/>
        <v>314</v>
      </c>
      <c r="P3276">
        <f t="shared" si="204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3" t="s">
        <v>3274</v>
      </c>
      <c r="C3277" s="3" t="s">
        <v>7384</v>
      </c>
      <c r="D3277" s="8">
        <v>5000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5"/>
        <v>36</v>
      </c>
      <c r="P3277">
        <f t="shared" si="204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3" t="s">
        <v>3278</v>
      </c>
      <c r="C3281" s="3" t="s">
        <v>7388</v>
      </c>
      <c r="D3281" s="8">
        <v>5000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5"/>
        <v>133</v>
      </c>
      <c r="P3281">
        <f t="shared" si="204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3" t="s">
        <v>3279</v>
      </c>
      <c r="C3282" s="3" t="s">
        <v>7389</v>
      </c>
      <c r="D3282" s="8">
        <v>5000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5"/>
        <v>41</v>
      </c>
      <c r="P3282">
        <f t="shared" si="204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3" t="s">
        <v>3280</v>
      </c>
      <c r="C3283" s="3" t="s">
        <v>7390</v>
      </c>
      <c r="D3283" s="8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3" t="s">
        <v>3281</v>
      </c>
      <c r="C3284" s="3" t="s">
        <v>7391</v>
      </c>
      <c r="D3284" s="8">
        <v>5000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5"/>
        <v>636</v>
      </c>
      <c r="P3284">
        <f t="shared" si="204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3" t="s">
        <v>3283</v>
      </c>
      <c r="C3286" s="3" t="s">
        <v>7393</v>
      </c>
      <c r="D3286" s="8">
        <v>5000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5"/>
        <v>61</v>
      </c>
      <c r="P3286">
        <f t="shared" si="204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3" t="s">
        <v>3284</v>
      </c>
      <c r="C3287" s="3" t="s">
        <v>7394</v>
      </c>
      <c r="D3287" s="8">
        <v>5000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3" t="s">
        <v>3285</v>
      </c>
      <c r="C3288" s="3" t="s">
        <v>7395</v>
      </c>
      <c r="D3288" s="8">
        <v>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5"/>
        <v>305</v>
      </c>
      <c r="P3288">
        <f t="shared" si="204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3" t="s">
        <v>3290</v>
      </c>
      <c r="C3293" s="3" t="s">
        <v>7400</v>
      </c>
      <c r="D3293" s="8">
        <v>5000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5"/>
        <v>11</v>
      </c>
      <c r="P3293">
        <f t="shared" ref="P3293:P3356" si="208">IFERROR(ROUND(E3293/L3293,2),0)</f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5"/>
        <v>286</v>
      </c>
      <c r="P3294">
        <f t="shared" si="208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5"/>
        <v>170</v>
      </c>
      <c r="P3295">
        <f t="shared" si="208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5"/>
        <v>118</v>
      </c>
      <c r="P3296">
        <f t="shared" si="208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5"/>
        <v>103</v>
      </c>
      <c r="P3297">
        <f t="shared" si="208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5"/>
        <v>144</v>
      </c>
      <c r="P3298">
        <f t="shared" si="208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5"/>
        <v>100</v>
      </c>
      <c r="P3299">
        <f t="shared" si="208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3" t="s">
        <v>3297</v>
      </c>
      <c r="C3300" s="3" t="s">
        <v>7407</v>
      </c>
      <c r="D3300" s="8">
        <v>5000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5"/>
        <v>203</v>
      </c>
      <c r="P3300">
        <f t="shared" si="208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3" t="s">
        <v>3298</v>
      </c>
      <c r="C3301" s="3" t="s">
        <v>7408</v>
      </c>
      <c r="D3301" s="8">
        <v>5000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5"/>
        <v>70</v>
      </c>
      <c r="P3301">
        <f t="shared" si="208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3" t="s">
        <v>3299</v>
      </c>
      <c r="C3302" s="3" t="s">
        <v>7409</v>
      </c>
      <c r="D3302" s="8">
        <v>5000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5"/>
        <v>82</v>
      </c>
      <c r="P3302">
        <f t="shared" si="208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3" t="s">
        <v>3300</v>
      </c>
      <c r="C3303" s="3" t="s">
        <v>7410</v>
      </c>
      <c r="D3303" s="8">
        <v>5000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5"/>
        <v>80</v>
      </c>
      <c r="P3303">
        <f t="shared" si="208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5"/>
        <v>103</v>
      </c>
      <c r="P3304">
        <f t="shared" si="208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3" t="s">
        <v>3302</v>
      </c>
      <c r="C3305" s="3" t="s">
        <v>7412</v>
      </c>
      <c r="D3305" s="8">
        <v>5000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5"/>
        <v>42</v>
      </c>
      <c r="P3305">
        <f t="shared" si="208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3" t="s">
        <v>3303</v>
      </c>
      <c r="C3306" s="3" t="s">
        <v>7413</v>
      </c>
      <c r="D3306" s="8">
        <v>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5"/>
        <v>314</v>
      </c>
      <c r="P3306">
        <f t="shared" si="208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3" t="s">
        <v>3304</v>
      </c>
      <c r="C3307" s="3" t="s">
        <v>7414</v>
      </c>
      <c r="D3307" s="8">
        <v>5000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5"/>
        <v>82</v>
      </c>
      <c r="P3307">
        <f t="shared" si="208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3" t="s">
        <v>3305</v>
      </c>
      <c r="C3308" s="3" t="s">
        <v>7415</v>
      </c>
      <c r="D3308" s="8">
        <v>5000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5"/>
        <v>53</v>
      </c>
      <c r="P3308">
        <f t="shared" si="208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3" t="s">
        <v>3306</v>
      </c>
      <c r="C3309" s="3" t="s">
        <v>7416</v>
      </c>
      <c r="D3309" s="8">
        <v>5000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5"/>
        <v>21</v>
      </c>
      <c r="P3309">
        <f t="shared" si="208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3" t="s">
        <v>3307</v>
      </c>
      <c r="C3310" s="3" t="s">
        <v>7417</v>
      </c>
      <c r="D3310" s="8">
        <v>5000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5"/>
        <v>86</v>
      </c>
      <c r="P3310">
        <f t="shared" si="208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5"/>
        <v>159</v>
      </c>
      <c r="P3311">
        <f t="shared" si="208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3" t="s">
        <v>3309</v>
      </c>
      <c r="C3312" s="3" t="s">
        <v>7419</v>
      </c>
      <c r="D3312" s="8">
        <v>5000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5"/>
        <v>130</v>
      </c>
      <c r="P3312">
        <f t="shared" si="208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3" t="s">
        <v>3310</v>
      </c>
      <c r="C3313" s="3" t="s">
        <v>7420</v>
      </c>
      <c r="D3313" s="8">
        <v>5000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5"/>
        <v>55</v>
      </c>
      <c r="P3313">
        <f t="shared" si="208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3" t="s">
        <v>3311</v>
      </c>
      <c r="C3314" s="3" t="s">
        <v>7421</v>
      </c>
      <c r="D3314" s="8">
        <v>5000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5"/>
        <v>50</v>
      </c>
      <c r="P3314">
        <f t="shared" si="208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3" t="s">
        <v>3312</v>
      </c>
      <c r="C3315" s="3" t="s">
        <v>7422</v>
      </c>
      <c r="D3315" s="8">
        <v>5000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5"/>
        <v>46</v>
      </c>
      <c r="P3315">
        <f t="shared" si="208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5"/>
        <v>211</v>
      </c>
      <c r="P3316">
        <f t="shared" si="208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5"/>
        <v>110</v>
      </c>
      <c r="P3317">
        <f t="shared" si="208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3" t="s">
        <v>3315</v>
      </c>
      <c r="C3318" s="3" t="s">
        <v>7425</v>
      </c>
      <c r="D3318" s="8">
        <v>5000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5"/>
        <v>235</v>
      </c>
      <c r="P3318">
        <f t="shared" si="208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3" t="s">
        <v>3316</v>
      </c>
      <c r="C3319" s="3" t="s">
        <v>7426</v>
      </c>
      <c r="D3319" s="8">
        <v>5000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5"/>
        <v>22</v>
      </c>
      <c r="P3319">
        <f t="shared" si="208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5"/>
        <v>126</v>
      </c>
      <c r="P3320">
        <f t="shared" si="208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5"/>
        <v>108</v>
      </c>
      <c r="P3321">
        <f t="shared" si="208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3" t="s">
        <v>3319</v>
      </c>
      <c r="C3322" s="3" t="s">
        <v>7429</v>
      </c>
      <c r="D3322" s="8">
        <v>5000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5"/>
        <v>51</v>
      </c>
      <c r="P3322">
        <f t="shared" si="208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3" t="s">
        <v>3320</v>
      </c>
      <c r="C3323" s="3" t="s">
        <v>7430</v>
      </c>
      <c r="D3323" s="8">
        <v>5000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5"/>
        <v>11</v>
      </c>
      <c r="P3323">
        <f t="shared" si="208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3" t="s">
        <v>3321</v>
      </c>
      <c r="C3324" s="3" t="s">
        <v>7431</v>
      </c>
      <c r="D3324" s="8">
        <v>5000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5"/>
        <v>67</v>
      </c>
      <c r="P3324">
        <f t="shared" si="208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5"/>
        <v>126</v>
      </c>
      <c r="P3325">
        <f t="shared" si="208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3" t="s">
        <v>3325</v>
      </c>
      <c r="C3328" s="3" t="s">
        <v>7435</v>
      </c>
      <c r="D3328" s="8">
        <v>5000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5"/>
        <v>162</v>
      </c>
      <c r="P3328">
        <f t="shared" si="208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3" t="s">
        <v>3327</v>
      </c>
      <c r="C3330" s="3" t="s">
        <v>7437</v>
      </c>
      <c r="D3330" s="8">
        <v>5000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9">ROUND(E3330/D3330*100,0)</f>
        <v>53</v>
      </c>
      <c r="P3330">
        <f t="shared" si="208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9"/>
        <v>117</v>
      </c>
      <c r="P3331">
        <f t="shared" si="208"/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3" t="s">
        <v>3330</v>
      </c>
      <c r="C3333" s="3" t="s">
        <v>7440</v>
      </c>
      <c r="D3333" s="8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3" t="s">
        <v>3331</v>
      </c>
      <c r="C3334" s="3" t="s">
        <v>7441</v>
      </c>
      <c r="D3334" s="8">
        <v>5000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9"/>
        <v>120</v>
      </c>
      <c r="P3334">
        <f t="shared" si="208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3" t="s">
        <v>3332</v>
      </c>
      <c r="C3335" s="3" t="s">
        <v>7442</v>
      </c>
      <c r="D3335" s="8">
        <v>5000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9"/>
        <v>73</v>
      </c>
      <c r="P3335">
        <f t="shared" si="208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3" t="s">
        <v>3333</v>
      </c>
      <c r="C3336" s="3" t="s">
        <v>7443</v>
      </c>
      <c r="D3336" s="8">
        <v>5000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9"/>
        <v>107</v>
      </c>
      <c r="P3336">
        <f t="shared" si="208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3" t="s">
        <v>3337</v>
      </c>
      <c r="C3340" s="3" t="s">
        <v>7447</v>
      </c>
      <c r="D3340" s="8">
        <v>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9"/>
        <v>307</v>
      </c>
      <c r="P3340">
        <f t="shared" si="208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3" t="s">
        <v>3338</v>
      </c>
      <c r="C3341" s="3" t="s">
        <v>7448</v>
      </c>
      <c r="D3341" s="8">
        <v>5000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9"/>
        <v>167</v>
      </c>
      <c r="P3341">
        <f t="shared" si="208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3" t="s">
        <v>3339</v>
      </c>
      <c r="C3342" s="3" t="s">
        <v>7449</v>
      </c>
      <c r="D3342" s="8">
        <v>5000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9"/>
        <v>83</v>
      </c>
      <c r="P3342">
        <f t="shared" si="208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3" t="s">
        <v>3341</v>
      </c>
      <c r="C3344" s="3" t="s">
        <v>7451</v>
      </c>
      <c r="D3344" s="8">
        <v>5000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9"/>
        <v>122</v>
      </c>
      <c r="P3344">
        <f t="shared" si="208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3" t="s">
        <v>3343</v>
      </c>
      <c r="C3346" s="3" t="s">
        <v>7453</v>
      </c>
      <c r="D3346" s="8">
        <v>5000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9"/>
        <v>91</v>
      </c>
      <c r="P3346">
        <f t="shared" si="208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3" t="s">
        <v>3344</v>
      </c>
      <c r="C3347" s="3" t="s">
        <v>7454</v>
      </c>
      <c r="D3347" s="8">
        <v>5000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9"/>
        <v>13</v>
      </c>
      <c r="P3347">
        <f t="shared" si="208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3" t="s">
        <v>3345</v>
      </c>
      <c r="C3348" s="3" t="s">
        <v>7455</v>
      </c>
      <c r="D3348" s="8">
        <v>5000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9"/>
        <v>33</v>
      </c>
      <c r="P3348">
        <f t="shared" si="208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3" t="s">
        <v>3265</v>
      </c>
      <c r="C3350" s="3" t="s">
        <v>7457</v>
      </c>
      <c r="D3350" s="8">
        <v>5000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9"/>
        <v>110</v>
      </c>
      <c r="P3350">
        <f t="shared" si="208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3" t="s">
        <v>3347</v>
      </c>
      <c r="C3351" s="3" t="s">
        <v>7458</v>
      </c>
      <c r="D3351" s="8">
        <v>5000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9"/>
        <v>31</v>
      </c>
      <c r="P3351">
        <f t="shared" si="208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3" t="s">
        <v>3352</v>
      </c>
      <c r="C3356" s="3" t="s">
        <v>7463</v>
      </c>
      <c r="D3356" s="8">
        <v>5000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9"/>
        <v>61</v>
      </c>
      <c r="P3356">
        <f t="shared" si="208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9"/>
        <v>126</v>
      </c>
      <c r="P3357">
        <f t="shared" ref="P3357:P3420" si="212">IFERROR(ROUND(E3357/L3357,2),0)</f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9"/>
        <v>101</v>
      </c>
      <c r="P3358">
        <f t="shared" si="212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9"/>
        <v>101</v>
      </c>
      <c r="P3359">
        <f t="shared" si="212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3" t="s">
        <v>3356</v>
      </c>
      <c r="C3360" s="3" t="s">
        <v>7467</v>
      </c>
      <c r="D3360" s="8">
        <v>5000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9"/>
        <v>206</v>
      </c>
      <c r="P3360">
        <f t="shared" si="212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3" t="s">
        <v>3357</v>
      </c>
      <c r="C3361" s="3" t="s">
        <v>7468</v>
      </c>
      <c r="D3361" s="8">
        <v>5000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9"/>
        <v>85</v>
      </c>
      <c r="P3361">
        <f t="shared" si="212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9"/>
        <v>101</v>
      </c>
      <c r="P3362">
        <f t="shared" si="212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3" t="s">
        <v>3359</v>
      </c>
      <c r="C3363" s="3" t="s">
        <v>7470</v>
      </c>
      <c r="D3363" s="8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9"/>
        <v>113</v>
      </c>
      <c r="P3363">
        <f t="shared" si="212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3" t="s">
        <v>3360</v>
      </c>
      <c r="C3364" s="3" t="s">
        <v>7471</v>
      </c>
      <c r="D3364" s="8">
        <v>5000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9"/>
        <v>22</v>
      </c>
      <c r="P3364">
        <f t="shared" si="212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3" t="s">
        <v>3361</v>
      </c>
      <c r="C3365" s="3" t="s">
        <v>7472</v>
      </c>
      <c r="D3365" s="8">
        <v>5000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9"/>
        <v>157</v>
      </c>
      <c r="P3365">
        <f t="shared" si="212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9"/>
        <v>106</v>
      </c>
      <c r="P3366">
        <f t="shared" si="212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3" t="s">
        <v>3363</v>
      </c>
      <c r="C3367" s="3" t="s">
        <v>7474</v>
      </c>
      <c r="D3367" s="8">
        <v>5000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9"/>
        <v>52</v>
      </c>
      <c r="P3367">
        <f t="shared" si="212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3" t="s">
        <v>3364</v>
      </c>
      <c r="C3368" s="3" t="s">
        <v>7475</v>
      </c>
      <c r="D3368" s="8">
        <v>5000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9"/>
        <v>22</v>
      </c>
      <c r="P3368">
        <f t="shared" si="212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9"/>
        <v>119</v>
      </c>
      <c r="P3369">
        <f t="shared" si="212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3" t="s">
        <v>3366</v>
      </c>
      <c r="C3370" s="3" t="s">
        <v>7477</v>
      </c>
      <c r="D3370" s="8">
        <v>5000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9"/>
        <v>21</v>
      </c>
      <c r="P3370">
        <f t="shared" si="212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9"/>
        <v>104</v>
      </c>
      <c r="P3371">
        <f t="shared" si="212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3" t="s">
        <v>3368</v>
      </c>
      <c r="C3372" s="3" t="s">
        <v>7479</v>
      </c>
      <c r="D3372" s="8">
        <v>5000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9"/>
        <v>35</v>
      </c>
      <c r="P3372">
        <f t="shared" si="212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3" t="s">
        <v>3369</v>
      </c>
      <c r="C3373" s="3" t="s">
        <v>7480</v>
      </c>
      <c r="D3373" s="8">
        <v>5000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9"/>
        <v>6</v>
      </c>
      <c r="P3373">
        <f t="shared" si="212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3" t="s">
        <v>3370</v>
      </c>
      <c r="C3374" s="3" t="s">
        <v>7481</v>
      </c>
      <c r="D3374" s="8">
        <v>5000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9"/>
        <v>21</v>
      </c>
      <c r="P3374">
        <f t="shared" si="212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9"/>
        <v>100</v>
      </c>
      <c r="P3375">
        <f t="shared" si="212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9"/>
        <v>107</v>
      </c>
      <c r="P3376">
        <f t="shared" si="212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9"/>
        <v>100</v>
      </c>
      <c r="P3377">
        <f t="shared" si="212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3" t="s">
        <v>3374</v>
      </c>
      <c r="C3378" s="3" t="s">
        <v>7485</v>
      </c>
      <c r="D3378" s="8">
        <v>5000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9"/>
        <v>160</v>
      </c>
      <c r="P3378">
        <f t="shared" si="212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9"/>
        <v>101</v>
      </c>
      <c r="P3379">
        <f t="shared" si="212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9"/>
        <v>108</v>
      </c>
      <c r="P3380">
        <f t="shared" si="212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9"/>
        <v>104</v>
      </c>
      <c r="P3381">
        <f t="shared" si="212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3" t="s">
        <v>3378</v>
      </c>
      <c r="C3382" s="3" t="s">
        <v>7489</v>
      </c>
      <c r="D3382" s="8">
        <v>5000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9"/>
        <v>63</v>
      </c>
      <c r="P3382">
        <f t="shared" si="212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3" t="s">
        <v>3379</v>
      </c>
      <c r="C3383" s="3" t="s">
        <v>7490</v>
      </c>
      <c r="D3383" s="8">
        <v>5000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9"/>
        <v>82</v>
      </c>
      <c r="P3383">
        <f t="shared" si="212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3" t="s">
        <v>3381</v>
      </c>
      <c r="C3385" s="3" t="s">
        <v>7492</v>
      </c>
      <c r="D3385" s="8">
        <v>5000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9"/>
        <v>39</v>
      </c>
      <c r="P3385">
        <f t="shared" si="212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3" t="s">
        <v>3382</v>
      </c>
      <c r="C3386" s="3" t="s">
        <v>7493</v>
      </c>
      <c r="D3386" s="8">
        <v>5000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9"/>
        <v>120</v>
      </c>
      <c r="P3386">
        <f t="shared" si="212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3" t="s">
        <v>3383</v>
      </c>
      <c r="C3387" s="3" t="s">
        <v>7494</v>
      </c>
      <c r="D3387" s="8">
        <v>5000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9"/>
        <v>40</v>
      </c>
      <c r="P3387">
        <f t="shared" si="212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3" t="s">
        <v>3384</v>
      </c>
      <c r="C3388" s="3" t="s">
        <v>7495</v>
      </c>
      <c r="D3388" s="8">
        <v>5000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9"/>
        <v>42</v>
      </c>
      <c r="P3388">
        <f t="shared" si="212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3" t="s">
        <v>3385</v>
      </c>
      <c r="C3389" s="3" t="s">
        <v>7496</v>
      </c>
      <c r="D3389" s="8">
        <v>5000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9"/>
        <v>70</v>
      </c>
      <c r="P3389">
        <f t="shared" si="212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3" t="s">
        <v>3387</v>
      </c>
      <c r="C3391" s="3" t="s">
        <v>7498</v>
      </c>
      <c r="D3391" s="8">
        <v>5000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9"/>
        <v>229</v>
      </c>
      <c r="P3391">
        <f t="shared" si="212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3" t="s">
        <v>3388</v>
      </c>
      <c r="C3392" s="3" t="s">
        <v>7499</v>
      </c>
      <c r="D3392" s="8">
        <v>5000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9"/>
        <v>31</v>
      </c>
      <c r="P3392">
        <f t="shared" si="212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3" t="s">
        <v>3389</v>
      </c>
      <c r="C3393" s="3" t="s">
        <v>7500</v>
      </c>
      <c r="D3393" s="8">
        <v>5000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9"/>
        <v>22</v>
      </c>
      <c r="P3393">
        <f t="shared" si="212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3">ROUND(E3394/D3394*100,0)</f>
        <v>100</v>
      </c>
      <c r="P3394">
        <f t="shared" si="212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3" t="s">
        <v>3391</v>
      </c>
      <c r="C3395" s="3" t="s">
        <v>7502</v>
      </c>
      <c r="D3395" s="8">
        <v>5000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3"/>
        <v>32</v>
      </c>
      <c r="P3395">
        <f t="shared" si="212"/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3" t="s">
        <v>3394</v>
      </c>
      <c r="C3398" s="3" t="s">
        <v>7505</v>
      </c>
      <c r="D3398" s="8">
        <v>5000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3"/>
        <v>31</v>
      </c>
      <c r="P3398">
        <f t="shared" si="212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3" t="s">
        <v>3396</v>
      </c>
      <c r="C3400" s="3" t="s">
        <v>7507</v>
      </c>
      <c r="D3400" s="8">
        <v>5000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3"/>
        <v>89</v>
      </c>
      <c r="P3400">
        <f t="shared" si="212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3" t="s">
        <v>3398</v>
      </c>
      <c r="C3402" s="3" t="s">
        <v>7509</v>
      </c>
      <c r="D3402" s="8">
        <v>5000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3"/>
        <v>201</v>
      </c>
      <c r="P3402">
        <f t="shared" si="212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3" t="s">
        <v>3400</v>
      </c>
      <c r="C3404" s="3" t="s">
        <v>7511</v>
      </c>
      <c r="D3404" s="8">
        <v>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3"/>
        <v>329</v>
      </c>
      <c r="P3404">
        <f t="shared" si="212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3" t="s">
        <v>3402</v>
      </c>
      <c r="C3406" s="3" t="s">
        <v>7513</v>
      </c>
      <c r="D3406" s="8">
        <v>5000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3"/>
        <v>12</v>
      </c>
      <c r="P3406">
        <f t="shared" si="212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3" t="s">
        <v>3404</v>
      </c>
      <c r="C3408" s="3" t="s">
        <v>7515</v>
      </c>
      <c r="D3408" s="8">
        <v>5000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3"/>
        <v>201</v>
      </c>
      <c r="P3408">
        <f t="shared" si="212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3" t="s">
        <v>3406</v>
      </c>
      <c r="C3410" s="3" t="s">
        <v>7517</v>
      </c>
      <c r="D3410" s="8">
        <v>5000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3"/>
        <v>21</v>
      </c>
      <c r="P3410">
        <f t="shared" si="212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3" t="s">
        <v>3408</v>
      </c>
      <c r="C3412" s="3" t="s">
        <v>7519</v>
      </c>
      <c r="D3412" s="8">
        <v>5000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3"/>
        <v>65</v>
      </c>
      <c r="P3412">
        <f t="shared" si="212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3" t="s">
        <v>3409</v>
      </c>
      <c r="C3413" s="3" t="s">
        <v>7520</v>
      </c>
      <c r="D3413" s="8">
        <v>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3"/>
        <v>311</v>
      </c>
      <c r="P3413">
        <f t="shared" si="212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3" t="s">
        <v>3411</v>
      </c>
      <c r="C3415" s="3" t="s">
        <v>7522</v>
      </c>
      <c r="D3415" s="8">
        <v>5000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3"/>
        <v>13</v>
      </c>
      <c r="P3415">
        <f t="shared" si="212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3" t="s">
        <v>3412</v>
      </c>
      <c r="C3416" s="3" t="s">
        <v>7523</v>
      </c>
      <c r="D3416" s="8">
        <v>5000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3"/>
        <v>62</v>
      </c>
      <c r="P3416">
        <f t="shared" si="212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3" t="s">
        <v>3413</v>
      </c>
      <c r="C3417" s="3" t="s">
        <v>7524</v>
      </c>
      <c r="D3417" s="8">
        <v>5000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3"/>
        <v>4</v>
      </c>
      <c r="P3417">
        <f t="shared" si="212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3" t="s">
        <v>3415</v>
      </c>
      <c r="C3419" s="3" t="s">
        <v>7526</v>
      </c>
      <c r="D3419" s="8">
        <v>5000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3"/>
        <v>34</v>
      </c>
      <c r="P3419">
        <f t="shared" si="212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3" t="s">
        <v>3416</v>
      </c>
      <c r="C3420" s="3" t="s">
        <v>7527</v>
      </c>
      <c r="D3420" s="8">
        <v>5000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3"/>
        <v>81</v>
      </c>
      <c r="P3420">
        <f t="shared" si="212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3"/>
        <v>107</v>
      </c>
      <c r="P3421">
        <f t="shared" ref="P3421:P3484" si="216">IFERROR(ROUND(E3421/L3421,2),0)</f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3"/>
        <v>138</v>
      </c>
      <c r="P3422">
        <f t="shared" si="216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3" t="s">
        <v>3419</v>
      </c>
      <c r="C3423" s="3" t="s">
        <v>7530</v>
      </c>
      <c r="D3423" s="8">
        <v>5000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3"/>
        <v>202</v>
      </c>
      <c r="P3423">
        <f t="shared" si="216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3"/>
        <v>109</v>
      </c>
      <c r="P3424">
        <f t="shared" si="216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3" t="s">
        <v>3421</v>
      </c>
      <c r="C3425" s="3" t="s">
        <v>7532</v>
      </c>
      <c r="D3425" s="8">
        <v>5000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3"/>
        <v>7</v>
      </c>
      <c r="P3425">
        <f t="shared" si="216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3" t="s">
        <v>3422</v>
      </c>
      <c r="C3426" s="3" t="s">
        <v>7533</v>
      </c>
      <c r="D3426" s="8">
        <v>5000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3"/>
        <v>124</v>
      </c>
      <c r="P3426">
        <f t="shared" si="216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3" t="s">
        <v>3423</v>
      </c>
      <c r="C3427" s="3" t="s">
        <v>7534</v>
      </c>
      <c r="D3427" s="8">
        <v>5000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3"/>
        <v>618</v>
      </c>
      <c r="P3427">
        <f t="shared" si="216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3" t="s">
        <v>3424</v>
      </c>
      <c r="C3428" s="3" t="s">
        <v>7535</v>
      </c>
      <c r="D3428" s="8">
        <v>5000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3"/>
        <v>81</v>
      </c>
      <c r="P3428">
        <f t="shared" si="216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3"/>
        <v>100</v>
      </c>
      <c r="P3429">
        <f t="shared" si="216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3"/>
        <v>103</v>
      </c>
      <c r="P3430">
        <f t="shared" si="216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3"/>
        <v>130</v>
      </c>
      <c r="P3431">
        <f t="shared" si="216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3"/>
        <v>109</v>
      </c>
      <c r="P3432">
        <f t="shared" si="216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3" t="s">
        <v>3429</v>
      </c>
      <c r="C3433" s="3" t="s">
        <v>7540</v>
      </c>
      <c r="D3433" s="8">
        <v>5000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3"/>
        <v>40</v>
      </c>
      <c r="P3433">
        <f t="shared" si="216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3" t="s">
        <v>3430</v>
      </c>
      <c r="C3434" s="3" t="s">
        <v>7541</v>
      </c>
      <c r="D3434" s="8">
        <v>5000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3"/>
        <v>44</v>
      </c>
      <c r="P3434">
        <f t="shared" si="216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3" t="s">
        <v>3431</v>
      </c>
      <c r="C3435" s="3" t="s">
        <v>7542</v>
      </c>
      <c r="D3435" s="8">
        <v>5000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3"/>
        <v>191</v>
      </c>
      <c r="P3435">
        <f t="shared" si="216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3" t="s">
        <v>3432</v>
      </c>
      <c r="C3436" s="3" t="s">
        <v>7543</v>
      </c>
      <c r="D3436" s="8">
        <v>5000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3"/>
        <v>211</v>
      </c>
      <c r="P3436">
        <f t="shared" si="216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3" t="s">
        <v>3433</v>
      </c>
      <c r="C3437" s="3" t="s">
        <v>7544</v>
      </c>
      <c r="D3437" s="8">
        <v>5000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3"/>
        <v>22</v>
      </c>
      <c r="P3437">
        <f t="shared" si="216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3" t="s">
        <v>3434</v>
      </c>
      <c r="C3438" s="3" t="s">
        <v>7545</v>
      </c>
      <c r="D3438" s="8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3"/>
        <v>106</v>
      </c>
      <c r="P3438">
        <f t="shared" si="216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3" t="s">
        <v>3435</v>
      </c>
      <c r="C3439" s="3" t="s">
        <v>7546</v>
      </c>
      <c r="D3439" s="8">
        <v>5000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3"/>
        <v>61</v>
      </c>
      <c r="P3439">
        <f t="shared" si="216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3"/>
        <v>104</v>
      </c>
      <c r="P3440">
        <f t="shared" si="216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3" t="s">
        <v>3437</v>
      </c>
      <c r="C3441" s="3" t="s">
        <v>7548</v>
      </c>
      <c r="D3441" s="8">
        <v>5000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3"/>
        <v>32</v>
      </c>
      <c r="P3441">
        <f t="shared" si="216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3" t="s">
        <v>3438</v>
      </c>
      <c r="C3442" s="3" t="s">
        <v>7549</v>
      </c>
      <c r="D3442" s="8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3"/>
        <v>105</v>
      </c>
      <c r="P3442">
        <f t="shared" si="216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3" t="s">
        <v>3439</v>
      </c>
      <c r="C3443" s="3" t="s">
        <v>7550</v>
      </c>
      <c r="D3443" s="8">
        <v>5000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3"/>
        <v>51</v>
      </c>
      <c r="P3443">
        <f t="shared" si="216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3" t="s">
        <v>3440</v>
      </c>
      <c r="C3444" s="3" t="s">
        <v>7551</v>
      </c>
      <c r="D3444" s="8">
        <v>5000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3"/>
        <v>5</v>
      </c>
      <c r="P3444">
        <f t="shared" si="216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3" t="s">
        <v>3441</v>
      </c>
      <c r="C3445" s="3" t="s">
        <v>7552</v>
      </c>
      <c r="D3445" s="8">
        <v>5000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3"/>
        <v>37</v>
      </c>
      <c r="P3445">
        <f t="shared" si="216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3"/>
        <v>289</v>
      </c>
      <c r="P3446">
        <f t="shared" si="216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3"/>
        <v>100</v>
      </c>
      <c r="P3447">
        <f t="shared" si="216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3"/>
        <v>108</v>
      </c>
      <c r="P3448">
        <f t="shared" si="216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3" t="s">
        <v>3445</v>
      </c>
      <c r="C3449" s="3" t="s">
        <v>7556</v>
      </c>
      <c r="D3449" s="8">
        <v>5000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3"/>
        <v>22</v>
      </c>
      <c r="P3449">
        <f t="shared" si="216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3" t="s">
        <v>3446</v>
      </c>
      <c r="C3450" s="3" t="s">
        <v>7557</v>
      </c>
      <c r="D3450" s="8">
        <v>5000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3"/>
        <v>46</v>
      </c>
      <c r="P3450">
        <f t="shared" si="216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3" t="s">
        <v>3447</v>
      </c>
      <c r="C3451" s="3" t="s">
        <v>7558</v>
      </c>
      <c r="D3451" s="8">
        <v>5000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3"/>
        <v>27</v>
      </c>
      <c r="P3451">
        <f t="shared" si="216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3" t="s">
        <v>3449</v>
      </c>
      <c r="C3453" s="3" t="s">
        <v>7560</v>
      </c>
      <c r="D3453" s="8">
        <v>5000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3"/>
        <v>13</v>
      </c>
      <c r="P3453">
        <f t="shared" si="216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3" t="s">
        <v>3450</v>
      </c>
      <c r="C3454" s="3" t="s">
        <v>7561</v>
      </c>
      <c r="D3454" s="8">
        <v>5000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3"/>
        <v>31</v>
      </c>
      <c r="P3454">
        <f t="shared" si="216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3" t="s">
        <v>3453</v>
      </c>
      <c r="C3457" s="3" t="s">
        <v>7564</v>
      </c>
      <c r="D3457" s="8">
        <v>5000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3"/>
        <v>201</v>
      </c>
      <c r="P3457">
        <f t="shared" si="216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3" t="s">
        <v>3454</v>
      </c>
      <c r="C3458" s="3" t="s">
        <v>7565</v>
      </c>
      <c r="D3458" s="8">
        <v>5000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7">ROUND(E3458/D3458*100,0)</f>
        <v>115</v>
      </c>
      <c r="P3458">
        <f t="shared" si="216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3" t="s">
        <v>3455</v>
      </c>
      <c r="C3459" s="3" t="s">
        <v>7566</v>
      </c>
      <c r="D3459" s="8">
        <v>5000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7"/>
        <v>56</v>
      </c>
      <c r="P3459">
        <f t="shared" si="216"/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3456</v>
      </c>
      <c r="C3460" s="3" t="s">
        <v>7567</v>
      </c>
      <c r="D3460" s="8">
        <v>5000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7"/>
        <v>24</v>
      </c>
      <c r="P3460">
        <f t="shared" si="216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3" t="s">
        <v>3459</v>
      </c>
      <c r="C3463" s="3" t="s">
        <v>7570</v>
      </c>
      <c r="D3463" s="8">
        <v>5000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7"/>
        <v>14</v>
      </c>
      <c r="P3463">
        <f t="shared" si="216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3" t="s">
        <v>3460</v>
      </c>
      <c r="C3464" s="3" t="s">
        <v>7571</v>
      </c>
      <c r="D3464" s="8">
        <v>5000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7"/>
        <v>10</v>
      </c>
      <c r="P3464">
        <f t="shared" si="216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3" t="s">
        <v>3462</v>
      </c>
      <c r="C3466" s="3" t="s">
        <v>7573</v>
      </c>
      <c r="D3466" s="8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3" t="s">
        <v>3464</v>
      </c>
      <c r="C3468" s="3" t="s">
        <v>7575</v>
      </c>
      <c r="D3468" s="8">
        <v>5000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7"/>
        <v>89</v>
      </c>
      <c r="P3468">
        <f t="shared" si="216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3" t="s">
        <v>3465</v>
      </c>
      <c r="C3469" s="3" t="s">
        <v>7576</v>
      </c>
      <c r="D3469" s="8">
        <v>5000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7"/>
        <v>61</v>
      </c>
      <c r="P3469">
        <f t="shared" si="216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3" t="s">
        <v>3466</v>
      </c>
      <c r="C3470" s="3" t="s">
        <v>7577</v>
      </c>
      <c r="D3470" s="8">
        <v>5000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7"/>
        <v>244</v>
      </c>
      <c r="P3470">
        <f t="shared" si="216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3" t="s">
        <v>3467</v>
      </c>
      <c r="C3471" s="3" t="s">
        <v>7578</v>
      </c>
      <c r="D3471" s="8">
        <v>5000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7"/>
        <v>64</v>
      </c>
      <c r="P3471">
        <f t="shared" si="216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3" t="s">
        <v>3468</v>
      </c>
      <c r="C3472" s="3" t="s">
        <v>7579</v>
      </c>
      <c r="D3472" s="8">
        <v>5000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7"/>
        <v>8</v>
      </c>
      <c r="P3472">
        <f t="shared" si="216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3" t="s">
        <v>3470</v>
      </c>
      <c r="C3474" s="3" t="s">
        <v>7581</v>
      </c>
      <c r="D3474" s="8">
        <v>5000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7"/>
        <v>41</v>
      </c>
      <c r="P3474">
        <f t="shared" si="216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3" t="s">
        <v>3471</v>
      </c>
      <c r="C3475" s="3" t="s">
        <v>7582</v>
      </c>
      <c r="D3475" s="8">
        <v>5000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7"/>
        <v>98</v>
      </c>
      <c r="P3475">
        <f t="shared" si="216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3" t="s">
        <v>3474</v>
      </c>
      <c r="C3478" s="3" t="s">
        <v>7585</v>
      </c>
      <c r="D3478" s="8">
        <v>5000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7"/>
        <v>6</v>
      </c>
      <c r="P3478">
        <f t="shared" si="216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3" t="s">
        <v>3475</v>
      </c>
      <c r="C3479" s="3" t="s">
        <v>7586</v>
      </c>
      <c r="D3479" s="8">
        <v>5000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7"/>
        <v>42</v>
      </c>
      <c r="P3479">
        <f t="shared" si="216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3" t="s">
        <v>3476</v>
      </c>
      <c r="C3480" s="3" t="s">
        <v>7587</v>
      </c>
      <c r="D3480" s="8">
        <v>5000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7"/>
        <v>45</v>
      </c>
      <c r="P3480">
        <f t="shared" si="216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3" t="s">
        <v>3478</v>
      </c>
      <c r="C3482" s="3" t="s">
        <v>7589</v>
      </c>
      <c r="D3482" s="8">
        <v>5000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7"/>
        <v>43</v>
      </c>
      <c r="P3482">
        <f t="shared" si="216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3" t="s">
        <v>3481</v>
      </c>
      <c r="C3485" s="3" t="s">
        <v>7592</v>
      </c>
      <c r="D3485" s="8">
        <v>5000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7"/>
        <v>107</v>
      </c>
      <c r="P3485">
        <f t="shared" ref="P3485:P3548" si="220">IFERROR(ROUND(E3485/L3485,2),0)</f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3" t="s">
        <v>3482</v>
      </c>
      <c r="C3486" s="3" t="s">
        <v>7593</v>
      </c>
      <c r="D3486" s="8">
        <v>5000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7"/>
        <v>57</v>
      </c>
      <c r="P3486">
        <f t="shared" si="220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3" t="s">
        <v>3483</v>
      </c>
      <c r="C3487" s="3" t="s">
        <v>7594</v>
      </c>
      <c r="D3487" s="8">
        <v>5000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7"/>
        <v>33</v>
      </c>
      <c r="P3487">
        <f t="shared" si="220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3" t="s">
        <v>3484</v>
      </c>
      <c r="C3488" s="3" t="s">
        <v>7595</v>
      </c>
      <c r="D3488" s="8">
        <v>5000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7"/>
        <v>93</v>
      </c>
      <c r="P3488">
        <f t="shared" si="220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7"/>
        <v>128</v>
      </c>
      <c r="P3489">
        <f t="shared" si="220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3" t="s">
        <v>3486</v>
      </c>
      <c r="C3490" s="3" t="s">
        <v>7597</v>
      </c>
      <c r="D3490" s="8">
        <v>5000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7"/>
        <v>73</v>
      </c>
      <c r="P3490">
        <f t="shared" si="220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7"/>
        <v>113</v>
      </c>
      <c r="P3491">
        <f t="shared" si="220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3" t="s">
        <v>3488</v>
      </c>
      <c r="C3492" s="3" t="s">
        <v>7599</v>
      </c>
      <c r="D3492" s="8">
        <v>5000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7"/>
        <v>26</v>
      </c>
      <c r="P3492">
        <f t="shared" si="220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3" t="s">
        <v>3489</v>
      </c>
      <c r="C3493" s="3" t="s">
        <v>7600</v>
      </c>
      <c r="D3493" s="8">
        <v>5000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7"/>
        <v>16</v>
      </c>
      <c r="P3493">
        <f t="shared" si="220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3" t="s">
        <v>3490</v>
      </c>
      <c r="C3494" s="3" t="s">
        <v>7601</v>
      </c>
      <c r="D3494" s="8">
        <v>5000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7"/>
        <v>80</v>
      </c>
      <c r="P3494">
        <f t="shared" si="220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3" t="s">
        <v>3491</v>
      </c>
      <c r="C3495" s="3" t="s">
        <v>7602</v>
      </c>
      <c r="D3495" s="8">
        <v>5000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7"/>
        <v>30</v>
      </c>
      <c r="P3495">
        <f t="shared" si="220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3" t="s">
        <v>3492</v>
      </c>
      <c r="C3496" s="3" t="s">
        <v>7603</v>
      </c>
      <c r="D3496" s="8">
        <v>5000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7"/>
        <v>8</v>
      </c>
      <c r="P3496">
        <f t="shared" si="220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7"/>
        <v>107</v>
      </c>
      <c r="P3497">
        <f t="shared" si="220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3" t="s">
        <v>3494</v>
      </c>
      <c r="C3498" s="3" t="s">
        <v>7605</v>
      </c>
      <c r="D3498" s="8">
        <v>5000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7"/>
        <v>75</v>
      </c>
      <c r="P3498">
        <f t="shared" si="220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3" t="s">
        <v>3495</v>
      </c>
      <c r="C3499" s="3" t="s">
        <v>7606</v>
      </c>
      <c r="D3499" s="8">
        <v>5000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7"/>
        <v>34</v>
      </c>
      <c r="P3499">
        <f t="shared" si="220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7"/>
        <v>102</v>
      </c>
      <c r="P3500">
        <f t="shared" si="220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3" t="s">
        <v>3497</v>
      </c>
      <c r="C3501" s="3" t="s">
        <v>7608</v>
      </c>
      <c r="D3501" s="8">
        <v>5000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7"/>
        <v>42</v>
      </c>
      <c r="P3501">
        <f t="shared" si="220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3" t="s">
        <v>3498</v>
      </c>
      <c r="C3502" s="3" t="s">
        <v>7609</v>
      </c>
      <c r="D3502" s="8">
        <v>5000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7"/>
        <v>21</v>
      </c>
      <c r="P3502">
        <f t="shared" si="220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7"/>
        <v>101</v>
      </c>
      <c r="P3503">
        <f t="shared" si="220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3" t="s">
        <v>3500</v>
      </c>
      <c r="C3504" s="3" t="s">
        <v>7611</v>
      </c>
      <c r="D3504" s="8">
        <v>5000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7"/>
        <v>84</v>
      </c>
      <c r="P3504">
        <f t="shared" si="220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7"/>
        <v>108</v>
      </c>
      <c r="P3505">
        <f t="shared" si="220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3" t="s">
        <v>3502</v>
      </c>
      <c r="C3506" s="3" t="s">
        <v>7613</v>
      </c>
      <c r="D3506" s="8">
        <v>5000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7"/>
        <v>20</v>
      </c>
      <c r="P3506">
        <f t="shared" si="220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3" t="s">
        <v>3503</v>
      </c>
      <c r="C3507" s="3" t="s">
        <v>7614</v>
      </c>
      <c r="D3507" s="8">
        <v>5000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7"/>
        <v>52</v>
      </c>
      <c r="P3507">
        <f t="shared" si="220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3" t="s">
        <v>3504</v>
      </c>
      <c r="C3508" s="3" t="s">
        <v>7615</v>
      </c>
      <c r="D3508" s="8">
        <v>5000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7"/>
        <v>61</v>
      </c>
      <c r="P3508">
        <f t="shared" si="220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3" t="s">
        <v>3505</v>
      </c>
      <c r="C3509" s="3" t="s">
        <v>7616</v>
      </c>
      <c r="D3509" s="8">
        <v>5000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7"/>
        <v>209</v>
      </c>
      <c r="P3509">
        <f t="shared" si="220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7"/>
        <v>180</v>
      </c>
      <c r="P3510">
        <f t="shared" si="220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3" t="s">
        <v>3507</v>
      </c>
      <c r="C3511" s="3" t="s">
        <v>7618</v>
      </c>
      <c r="D3511" s="8">
        <v>5000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7"/>
        <v>64</v>
      </c>
      <c r="P3511">
        <f t="shared" si="220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3" t="s">
        <v>3508</v>
      </c>
      <c r="C3512" s="3" t="s">
        <v>7619</v>
      </c>
      <c r="D3512" s="8">
        <v>5000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7"/>
        <v>18</v>
      </c>
      <c r="P3512">
        <f t="shared" si="220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7"/>
        <v>101</v>
      </c>
      <c r="P3513">
        <f t="shared" si="220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7"/>
        <v>100</v>
      </c>
      <c r="P3514">
        <f t="shared" si="220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3" t="s">
        <v>3511</v>
      </c>
      <c r="C3515" s="3" t="s">
        <v>7622</v>
      </c>
      <c r="D3515" s="8">
        <v>5000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7"/>
        <v>66</v>
      </c>
      <c r="P3515">
        <f t="shared" si="220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3" t="s">
        <v>3512</v>
      </c>
      <c r="C3516" s="3" t="s">
        <v>7623</v>
      </c>
      <c r="D3516" s="8">
        <v>5000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7"/>
        <v>11</v>
      </c>
      <c r="P3516">
        <f t="shared" si="220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3" t="s">
        <v>3513</v>
      </c>
      <c r="C3517" s="3" t="s">
        <v>7624</v>
      </c>
      <c r="D3517" s="8">
        <v>5000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7"/>
        <v>62</v>
      </c>
      <c r="P3517">
        <f t="shared" si="220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3" t="s">
        <v>3514</v>
      </c>
      <c r="C3518" s="3" t="s">
        <v>7625</v>
      </c>
      <c r="D3518" s="8">
        <v>5000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7"/>
        <v>50</v>
      </c>
      <c r="P3518">
        <f t="shared" si="220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3" t="s">
        <v>3516</v>
      </c>
      <c r="C3520" s="3" t="s">
        <v>7627</v>
      </c>
      <c r="D3520" s="8">
        <v>5000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7"/>
        <v>33</v>
      </c>
      <c r="P3520">
        <f t="shared" si="220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1">ROUND(E3522/D3522*100,0)</f>
        <v>101</v>
      </c>
      <c r="P3522">
        <f t="shared" si="220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3" t="s">
        <v>3519</v>
      </c>
      <c r="C3523" s="3" t="s">
        <v>7630</v>
      </c>
      <c r="D3523" s="8">
        <v>5000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1"/>
        <v>12</v>
      </c>
      <c r="P3523">
        <f t="shared" si="220"/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3" t="s">
        <v>3522</v>
      </c>
      <c r="C3526" s="3" t="s">
        <v>7633</v>
      </c>
      <c r="D3526" s="8">
        <v>5000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1"/>
        <v>203</v>
      </c>
      <c r="P3526">
        <f t="shared" si="220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3" t="s">
        <v>3523</v>
      </c>
      <c r="C3527" s="3" t="s">
        <v>7634</v>
      </c>
      <c r="D3527" s="8">
        <v>5000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1"/>
        <v>11</v>
      </c>
      <c r="P3527">
        <f t="shared" si="220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3" t="s">
        <v>3524</v>
      </c>
      <c r="C3528" s="3" t="s">
        <v>7635</v>
      </c>
      <c r="D3528" s="8">
        <v>5000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1"/>
        <v>67</v>
      </c>
      <c r="P3528">
        <f t="shared" si="220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3" t="s">
        <v>3525</v>
      </c>
      <c r="C3529" s="3" t="s">
        <v>7636</v>
      </c>
      <c r="D3529" s="8">
        <v>5000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1"/>
        <v>140</v>
      </c>
      <c r="P3529">
        <f t="shared" si="220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3" t="s">
        <v>3527</v>
      </c>
      <c r="C3531" s="3" t="s">
        <v>7638</v>
      </c>
      <c r="D3531" s="8">
        <v>5000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1"/>
        <v>13</v>
      </c>
      <c r="P3531">
        <f t="shared" si="220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3" t="s">
        <v>3529</v>
      </c>
      <c r="C3533" s="3" t="s">
        <v>7640</v>
      </c>
      <c r="D3533" s="8">
        <v>5000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1"/>
        <v>26</v>
      </c>
      <c r="P3533">
        <f t="shared" si="220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3" t="s">
        <v>3530</v>
      </c>
      <c r="C3534" s="3" t="s">
        <v>7641</v>
      </c>
      <c r="D3534" s="8">
        <v>5000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1"/>
        <v>23</v>
      </c>
      <c r="P3534">
        <f t="shared" si="220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3" t="s">
        <v>3531</v>
      </c>
      <c r="C3535" s="3" t="s">
        <v>7642</v>
      </c>
      <c r="D3535" s="8">
        <v>5000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1"/>
        <v>13</v>
      </c>
      <c r="P3535">
        <f t="shared" si="220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3" t="s">
        <v>3532</v>
      </c>
      <c r="C3536" s="3" t="s">
        <v>7643</v>
      </c>
      <c r="D3536" s="8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3" t="s">
        <v>3537</v>
      </c>
      <c r="C3541" s="3" t="s">
        <v>7648</v>
      </c>
      <c r="D3541" s="8">
        <v>5000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1"/>
        <v>14</v>
      </c>
      <c r="P3541">
        <f t="shared" si="220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3" t="s">
        <v>3540</v>
      </c>
      <c r="C3544" s="3" t="s">
        <v>7651</v>
      </c>
      <c r="D3544" s="8">
        <v>5000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1"/>
        <v>112</v>
      </c>
      <c r="P3544">
        <f t="shared" si="220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3" t="s">
        <v>3542</v>
      </c>
      <c r="C3546" s="3" t="s">
        <v>7653</v>
      </c>
      <c r="D3546" s="8">
        <v>5000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1"/>
        <v>50</v>
      </c>
      <c r="P3546">
        <f t="shared" si="220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3" t="s">
        <v>3543</v>
      </c>
      <c r="C3547" s="3" t="s">
        <v>7654</v>
      </c>
      <c r="D3547" s="8">
        <v>5000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1"/>
        <v>5</v>
      </c>
      <c r="P3547">
        <f t="shared" si="220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3" t="s">
        <v>3544</v>
      </c>
      <c r="C3548" s="3" t="s">
        <v>7655</v>
      </c>
      <c r="D3548" s="8">
        <v>5000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1"/>
        <v>23</v>
      </c>
      <c r="P3548">
        <f t="shared" si="220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3" t="s">
        <v>3545</v>
      </c>
      <c r="C3549" s="3" t="s">
        <v>7656</v>
      </c>
      <c r="D3549" s="8">
        <v>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1"/>
        <v>801</v>
      </c>
      <c r="P3549">
        <f t="shared" ref="P3549:P3612" si="224">IFERROR(ROUND(E3549/L3549,2),0)</f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3" t="s">
        <v>3546</v>
      </c>
      <c r="C3550" s="3" t="s">
        <v>7657</v>
      </c>
      <c r="D3550" s="8">
        <v>5000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1"/>
        <v>43</v>
      </c>
      <c r="P3550">
        <f t="shared" si="224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1"/>
        <v>102</v>
      </c>
      <c r="P3551">
        <f t="shared" si="224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1"/>
        <v>105</v>
      </c>
      <c r="P3552">
        <f t="shared" si="224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3" t="s">
        <v>3549</v>
      </c>
      <c r="C3553" s="3" t="s">
        <v>7660</v>
      </c>
      <c r="D3553" s="8">
        <v>5000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1"/>
        <v>31</v>
      </c>
      <c r="P3553">
        <f t="shared" si="224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1"/>
        <v>100</v>
      </c>
      <c r="P3554">
        <f t="shared" si="224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3" t="s">
        <v>3551</v>
      </c>
      <c r="C3555" s="3" t="s">
        <v>7662</v>
      </c>
      <c r="D3555" s="8">
        <v>5000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1"/>
        <v>117</v>
      </c>
      <c r="P3555">
        <f t="shared" si="224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3" t="s">
        <v>3552</v>
      </c>
      <c r="C3556" s="3" t="s">
        <v>7663</v>
      </c>
      <c r="D3556" s="8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1"/>
        <v>113</v>
      </c>
      <c r="P3556">
        <f t="shared" si="224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1"/>
        <v>100</v>
      </c>
      <c r="P3557">
        <f t="shared" si="224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1"/>
        <v>100</v>
      </c>
      <c r="P3558">
        <f t="shared" si="224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3" t="s">
        <v>3555</v>
      </c>
      <c r="C3559" s="3" t="s">
        <v>7666</v>
      </c>
      <c r="D3559" s="8">
        <v>5000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1"/>
        <v>2001</v>
      </c>
      <c r="P3559">
        <f t="shared" si="224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1"/>
        <v>144</v>
      </c>
      <c r="P3560">
        <f t="shared" si="224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1"/>
        <v>104</v>
      </c>
      <c r="P3561">
        <f t="shared" si="224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1"/>
        <v>108</v>
      </c>
      <c r="P3562">
        <f t="shared" si="224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3" t="s">
        <v>3559</v>
      </c>
      <c r="C3563" s="3" t="s">
        <v>7670</v>
      </c>
      <c r="D3563" s="8">
        <v>5000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1"/>
        <v>51</v>
      </c>
      <c r="P3563">
        <f t="shared" si="224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1"/>
        <v>149</v>
      </c>
      <c r="P3564">
        <f t="shared" si="224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1"/>
        <v>105</v>
      </c>
      <c r="P3565">
        <f t="shared" si="224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1"/>
        <v>101</v>
      </c>
      <c r="P3566">
        <f t="shared" si="224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3" t="s">
        <v>3563</v>
      </c>
      <c r="C3567" s="3" t="s">
        <v>7674</v>
      </c>
      <c r="D3567" s="8">
        <v>5000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1"/>
        <v>24</v>
      </c>
      <c r="P3567">
        <f t="shared" si="224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1"/>
        <v>105</v>
      </c>
      <c r="P3568">
        <f t="shared" si="224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1"/>
        <v>109</v>
      </c>
      <c r="P3569">
        <f t="shared" si="224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3" t="s">
        <v>3566</v>
      </c>
      <c r="C3570" s="3" t="s">
        <v>7677</v>
      </c>
      <c r="D3570" s="8">
        <v>5000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1"/>
        <v>22</v>
      </c>
      <c r="P3570">
        <f t="shared" si="224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3" t="s">
        <v>3567</v>
      </c>
      <c r="C3571" s="3" t="s">
        <v>7678</v>
      </c>
      <c r="D3571" s="8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1"/>
        <v>100</v>
      </c>
      <c r="P3571">
        <f t="shared" si="224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3" t="s">
        <v>3568</v>
      </c>
      <c r="C3572" s="3" t="s">
        <v>7679</v>
      </c>
      <c r="D3572" s="8">
        <v>5000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1"/>
        <v>46</v>
      </c>
      <c r="P3572">
        <f t="shared" si="224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1"/>
        <v>122</v>
      </c>
      <c r="P3573">
        <f t="shared" si="224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1"/>
        <v>100</v>
      </c>
      <c r="P3574">
        <f t="shared" si="224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1"/>
        <v>103</v>
      </c>
      <c r="P3575">
        <f t="shared" si="224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3" t="s">
        <v>3572</v>
      </c>
      <c r="C3576" s="3" t="s">
        <v>7683</v>
      </c>
      <c r="D3576" s="8">
        <v>5000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1"/>
        <v>123</v>
      </c>
      <c r="P3576">
        <f t="shared" si="224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3" t="s">
        <v>3573</v>
      </c>
      <c r="C3577" s="3" t="s">
        <v>7684</v>
      </c>
      <c r="D3577" s="8">
        <v>5000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1"/>
        <v>203</v>
      </c>
      <c r="P3577">
        <f t="shared" si="224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3" t="s">
        <v>3574</v>
      </c>
      <c r="C3578" s="3" t="s">
        <v>7685</v>
      </c>
      <c r="D3578" s="8">
        <v>5000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1"/>
        <v>2</v>
      </c>
      <c r="P3578">
        <f t="shared" si="224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3" t="s">
        <v>3575</v>
      </c>
      <c r="C3579" s="3" t="s">
        <v>7686</v>
      </c>
      <c r="D3579" s="8">
        <v>5000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1"/>
        <v>16</v>
      </c>
      <c r="P3579">
        <f t="shared" si="224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1"/>
        <v>100</v>
      </c>
      <c r="P3581">
        <f t="shared" si="224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3" t="s">
        <v>3578</v>
      </c>
      <c r="C3582" s="3" t="s">
        <v>7689</v>
      </c>
      <c r="D3582" s="8">
        <v>5000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1"/>
        <v>21</v>
      </c>
      <c r="P3582">
        <f t="shared" si="224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3" t="s">
        <v>3580</v>
      </c>
      <c r="C3584" s="3" t="s">
        <v>7691</v>
      </c>
      <c r="D3584" s="8">
        <v>5000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1"/>
        <v>57</v>
      </c>
      <c r="P3584">
        <f t="shared" si="224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3" t="s">
        <v>3581</v>
      </c>
      <c r="C3585" s="3" t="s">
        <v>7692</v>
      </c>
      <c r="D3585" s="8">
        <v>5000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1"/>
        <v>65</v>
      </c>
      <c r="P3585">
        <f t="shared" si="224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5">ROUND(E3586/D3586*100,0)</f>
        <v>116</v>
      </c>
      <c r="P3586">
        <f t="shared" si="224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3" t="s">
        <v>3583</v>
      </c>
      <c r="C3587" s="3" t="s">
        <v>7694</v>
      </c>
      <c r="D3587" s="8">
        <v>5000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5"/>
        <v>81</v>
      </c>
      <c r="P3587">
        <f t="shared" si="224"/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3584</v>
      </c>
      <c r="C3588" s="3" t="s">
        <v>7695</v>
      </c>
      <c r="D3588" s="8">
        <v>5000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5"/>
        <v>164</v>
      </c>
      <c r="P3588">
        <f t="shared" si="224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3" t="s">
        <v>3587</v>
      </c>
      <c r="C3591" s="3" t="s">
        <v>7698</v>
      </c>
      <c r="D3591" s="8">
        <v>5000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5"/>
        <v>102</v>
      </c>
      <c r="P3591">
        <f t="shared" si="224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3" t="s">
        <v>3589</v>
      </c>
      <c r="C3593" s="3" t="s">
        <v>7700</v>
      </c>
      <c r="D3593" s="8">
        <v>5000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5"/>
        <v>25</v>
      </c>
      <c r="P3593">
        <f t="shared" si="224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3" t="s">
        <v>3590</v>
      </c>
      <c r="C3594" s="3" t="s">
        <v>7701</v>
      </c>
      <c r="D3594" s="8">
        <v>5000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5"/>
        <v>51</v>
      </c>
      <c r="P3594">
        <f t="shared" si="224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3" t="s">
        <v>3591</v>
      </c>
      <c r="C3595" s="3" t="s">
        <v>7702</v>
      </c>
      <c r="D3595" s="8">
        <v>5000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5"/>
        <v>66</v>
      </c>
      <c r="P3595">
        <f t="shared" si="224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3" t="s">
        <v>3592</v>
      </c>
      <c r="C3596" s="3" t="s">
        <v>7703</v>
      </c>
      <c r="D3596" s="8">
        <v>5000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5"/>
        <v>40</v>
      </c>
      <c r="P3596">
        <f t="shared" si="224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3" t="s">
        <v>3593</v>
      </c>
      <c r="C3597" s="3" t="s">
        <v>7704</v>
      </c>
      <c r="D3597" s="8">
        <v>5000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5"/>
        <v>62</v>
      </c>
      <c r="P3597">
        <f t="shared" si="224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3" t="s">
        <v>3595</v>
      </c>
      <c r="C3599" s="3" t="s">
        <v>7706</v>
      </c>
      <c r="D3599" s="8">
        <v>5000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5"/>
        <v>51</v>
      </c>
      <c r="P3599">
        <f t="shared" si="224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3" t="s">
        <v>3596</v>
      </c>
      <c r="C3600" s="3" t="s">
        <v>7707</v>
      </c>
      <c r="D3600" s="8">
        <v>5000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5"/>
        <v>22</v>
      </c>
      <c r="P3600">
        <f t="shared" si="224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3" t="s">
        <v>3597</v>
      </c>
      <c r="C3601" s="3" t="s">
        <v>7708</v>
      </c>
      <c r="D3601" s="8">
        <v>5000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5"/>
        <v>20</v>
      </c>
      <c r="P3601">
        <f t="shared" si="224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3" t="s">
        <v>3598</v>
      </c>
      <c r="C3602" s="3" t="s">
        <v>7709</v>
      </c>
      <c r="D3602" s="8">
        <v>5000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5"/>
        <v>0</v>
      </c>
      <c r="P3602">
        <f t="shared" si="224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3" t="s">
        <v>3600</v>
      </c>
      <c r="C3604" s="3" t="s">
        <v>7711</v>
      </c>
      <c r="D3604" s="8">
        <v>5000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5"/>
        <v>80</v>
      </c>
      <c r="P3604">
        <f t="shared" si="224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3" t="s">
        <v>3601</v>
      </c>
      <c r="C3605" s="3" t="s">
        <v>7712</v>
      </c>
      <c r="D3605" s="8">
        <v>5000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5"/>
        <v>51</v>
      </c>
      <c r="P3605">
        <f t="shared" si="224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3" t="s">
        <v>3602</v>
      </c>
      <c r="C3606" s="3" t="s">
        <v>7713</v>
      </c>
      <c r="D3606" s="8">
        <v>5000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5"/>
        <v>68</v>
      </c>
      <c r="P3606">
        <f t="shared" si="224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5"/>
        <v>136</v>
      </c>
      <c r="P3613">
        <f t="shared" ref="P3613:P3676" si="228">IFERROR(ROUND(E3613/L3613,2),0)</f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5"/>
        <v>144</v>
      </c>
      <c r="P3614">
        <f t="shared" si="228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3" t="s">
        <v>3611</v>
      </c>
      <c r="C3615" s="3" t="s">
        <v>7722</v>
      </c>
      <c r="D3615" s="8">
        <v>5000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5"/>
        <v>25</v>
      </c>
      <c r="P3615">
        <f t="shared" si="228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3" t="s">
        <v>3438</v>
      </c>
      <c r="C3616" s="3" t="s">
        <v>7723</v>
      </c>
      <c r="D3616" s="8">
        <v>5000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5"/>
        <v>50</v>
      </c>
      <c r="P3616">
        <f t="shared" si="228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5"/>
        <v>107</v>
      </c>
      <c r="P3617">
        <f t="shared" si="228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5"/>
        <v>125</v>
      </c>
      <c r="P3618">
        <f t="shared" si="228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5"/>
        <v>119</v>
      </c>
      <c r="P3619">
        <f t="shared" si="228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5"/>
        <v>101</v>
      </c>
      <c r="P3620">
        <f t="shared" si="228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3" t="s">
        <v>3616</v>
      </c>
      <c r="C3621" s="3" t="s">
        <v>7728</v>
      </c>
      <c r="D3621" s="8">
        <v>5000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5"/>
        <v>23</v>
      </c>
      <c r="P3621">
        <f t="shared" si="228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3" t="s">
        <v>3617</v>
      </c>
      <c r="C3622" s="3" t="s">
        <v>7729</v>
      </c>
      <c r="D3622" s="8">
        <v>5000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5"/>
        <v>221</v>
      </c>
      <c r="P3622">
        <f t="shared" si="228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3" t="s">
        <v>3618</v>
      </c>
      <c r="C3623" s="3" t="s">
        <v>7730</v>
      </c>
      <c r="D3623" s="8">
        <v>5000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5"/>
        <v>66</v>
      </c>
      <c r="P3623">
        <f t="shared" si="228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3" t="s">
        <v>3619</v>
      </c>
      <c r="C3624" s="3" t="s">
        <v>7731</v>
      </c>
      <c r="D3624" s="8">
        <v>5000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5"/>
        <v>20</v>
      </c>
      <c r="P3624">
        <f t="shared" si="228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3" t="s">
        <v>3620</v>
      </c>
      <c r="C3625" s="3" t="s">
        <v>7732</v>
      </c>
      <c r="D3625" s="8">
        <v>5000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5"/>
        <v>60</v>
      </c>
      <c r="P3625">
        <f t="shared" si="228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3" t="s">
        <v>3621</v>
      </c>
      <c r="C3626" s="3" t="s">
        <v>7733</v>
      </c>
      <c r="D3626" s="8">
        <v>5000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5"/>
        <v>63</v>
      </c>
      <c r="P3626">
        <f t="shared" si="228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5"/>
        <v>103</v>
      </c>
      <c r="P3627">
        <f t="shared" si="228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5"/>
        <v>102</v>
      </c>
      <c r="P3628">
        <f t="shared" si="228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3" t="s">
        <v>3624</v>
      </c>
      <c r="C3629" s="3" t="s">
        <v>7736</v>
      </c>
      <c r="D3629" s="8">
        <v>5000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5"/>
        <v>40</v>
      </c>
      <c r="P3629">
        <f t="shared" si="228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5"/>
        <v>0</v>
      </c>
      <c r="P3630">
        <f t="shared" si="228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5"/>
        <v>0</v>
      </c>
      <c r="P3631">
        <f t="shared" si="228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5"/>
        <v>0</v>
      </c>
      <c r="P3632">
        <f t="shared" si="228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5"/>
        <v>51</v>
      </c>
      <c r="P3633">
        <f t="shared" si="228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5"/>
        <v>20</v>
      </c>
      <c r="P3634">
        <f t="shared" si="228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5"/>
        <v>35</v>
      </c>
      <c r="P3635">
        <f t="shared" si="228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5"/>
        <v>4</v>
      </c>
      <c r="P3636">
        <f t="shared" si="228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5"/>
        <v>36</v>
      </c>
      <c r="P3637">
        <f t="shared" si="228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5"/>
        <v>0</v>
      </c>
      <c r="P3638">
        <f t="shared" si="228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5"/>
        <v>0</v>
      </c>
      <c r="P3643">
        <f t="shared" si="228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5"/>
        <v>0</v>
      </c>
      <c r="P3645">
        <f t="shared" si="228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3" t="s">
        <v>3645</v>
      </c>
      <c r="C3650" s="3" t="s">
        <v>7757</v>
      </c>
      <c r="D3650" s="8">
        <v>5000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9">ROUND(E3650/D3650*100,0)</f>
        <v>803</v>
      </c>
      <c r="P3650">
        <f t="shared" si="228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9"/>
        <v>104</v>
      </c>
      <c r="P3651">
        <f t="shared" si="228"/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3" t="s">
        <v>3648</v>
      </c>
      <c r="C3653" s="3" t="s">
        <v>7760</v>
      </c>
      <c r="D3653" s="8">
        <v>5000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9"/>
        <v>10</v>
      </c>
      <c r="P3653">
        <f t="shared" si="228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3" t="s">
        <v>3651</v>
      </c>
      <c r="C3657" s="3" t="s">
        <v>7764</v>
      </c>
      <c r="D3657" s="8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3" t="s">
        <v>3654</v>
      </c>
      <c r="C3660" s="3" t="s">
        <v>7767</v>
      </c>
      <c r="D3660" s="8">
        <v>5000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9"/>
        <v>30</v>
      </c>
      <c r="P3660">
        <f t="shared" si="228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3" t="s">
        <v>3655</v>
      </c>
      <c r="C3661" s="3" t="s">
        <v>7768</v>
      </c>
      <c r="D3661" s="8">
        <v>5000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9"/>
        <v>61</v>
      </c>
      <c r="P3661">
        <f t="shared" si="228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3" t="s">
        <v>3657</v>
      </c>
      <c r="C3663" s="3" t="s">
        <v>7770</v>
      </c>
      <c r="D3663" s="8">
        <v>5000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9"/>
        <v>67</v>
      </c>
      <c r="P3663">
        <f t="shared" si="228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3" t="s">
        <v>3660</v>
      </c>
      <c r="C3666" s="3" t="s">
        <v>7773</v>
      </c>
      <c r="D3666" s="8">
        <v>5000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9"/>
        <v>18</v>
      </c>
      <c r="P3666">
        <f t="shared" si="228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3" t="s">
        <v>3662</v>
      </c>
      <c r="C3668" s="3" t="s">
        <v>7775</v>
      </c>
      <c r="D3668" s="8">
        <v>5000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9"/>
        <v>24</v>
      </c>
      <c r="P3668">
        <f t="shared" si="228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3" t="s">
        <v>3664</v>
      </c>
      <c r="C3670" s="3" t="s">
        <v>7777</v>
      </c>
      <c r="D3670" s="8">
        <v>5000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9"/>
        <v>21</v>
      </c>
      <c r="P3670">
        <f t="shared" si="228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3" t="s">
        <v>3667</v>
      </c>
      <c r="C3673" s="3" t="s">
        <v>7780</v>
      </c>
      <c r="D3673" s="8">
        <v>5000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9"/>
        <v>71</v>
      </c>
      <c r="P3673">
        <f t="shared" si="228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9"/>
        <v>140</v>
      </c>
      <c r="P3677">
        <f t="shared" ref="P3677:P3740" si="232">IFERROR(ROUND(E3677/L3677,2),0)</f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3" t="s">
        <v>3672</v>
      </c>
      <c r="C3678" s="3" t="s">
        <v>7785</v>
      </c>
      <c r="D3678" s="8">
        <v>5000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9"/>
        <v>21</v>
      </c>
      <c r="P3678">
        <f t="shared" si="232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3" t="s">
        <v>3673</v>
      </c>
      <c r="C3679" s="3" t="s">
        <v>7786</v>
      </c>
      <c r="D3679" s="8">
        <v>5000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9"/>
        <v>247</v>
      </c>
      <c r="P3679">
        <f t="shared" si="232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9"/>
        <v>103</v>
      </c>
      <c r="P3680">
        <f t="shared" si="232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3" t="s">
        <v>3675</v>
      </c>
      <c r="C3681" s="3" t="s">
        <v>7788</v>
      </c>
      <c r="D3681" s="8">
        <v>5000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9"/>
        <v>44</v>
      </c>
      <c r="P3681">
        <f t="shared" si="232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3" t="s">
        <v>3676</v>
      </c>
      <c r="C3682" s="3" t="s">
        <v>7789</v>
      </c>
      <c r="D3682" s="8">
        <v>5000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9"/>
        <v>68</v>
      </c>
      <c r="P3682">
        <f t="shared" si="232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3" t="s">
        <v>3677</v>
      </c>
      <c r="C3683" s="3" t="s">
        <v>7790</v>
      </c>
      <c r="D3683" s="8">
        <v>5000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9"/>
        <v>22</v>
      </c>
      <c r="P3683">
        <f t="shared" si="232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3" t="s">
        <v>3678</v>
      </c>
      <c r="C3684" s="3" t="s">
        <v>7791</v>
      </c>
      <c r="D3684" s="8">
        <v>5000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9"/>
        <v>84</v>
      </c>
      <c r="P3684">
        <f t="shared" si="232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3" t="s">
        <v>3679</v>
      </c>
      <c r="C3685" s="3" t="s">
        <v>7792</v>
      </c>
      <c r="D3685" s="8">
        <v>5000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9"/>
        <v>78</v>
      </c>
      <c r="P3685">
        <f t="shared" si="232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3" t="s">
        <v>3680</v>
      </c>
      <c r="C3686" s="3" t="s">
        <v>7793</v>
      </c>
      <c r="D3686" s="8">
        <v>5000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9"/>
        <v>21</v>
      </c>
      <c r="P3686">
        <f t="shared" si="232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3" t="s">
        <v>3681</v>
      </c>
      <c r="C3687" s="3" t="s">
        <v>7794</v>
      </c>
      <c r="D3687" s="8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9"/>
        <v>106</v>
      </c>
      <c r="P3687">
        <f t="shared" si="232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3" t="s">
        <v>3682</v>
      </c>
      <c r="C3688" s="3" t="s">
        <v>7795</v>
      </c>
      <c r="D3688" s="8">
        <v>5000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9"/>
        <v>7</v>
      </c>
      <c r="P3688">
        <f t="shared" si="232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3" t="s">
        <v>3683</v>
      </c>
      <c r="C3689" s="3" t="s">
        <v>7796</v>
      </c>
      <c r="D3689" s="8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9"/>
        <v>100</v>
      </c>
      <c r="P3689">
        <f t="shared" si="232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9"/>
        <v>109</v>
      </c>
      <c r="P3690">
        <f t="shared" si="232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3" t="s">
        <v>3685</v>
      </c>
      <c r="C3691" s="3" t="s">
        <v>7798</v>
      </c>
      <c r="D3691" s="8">
        <v>5000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9"/>
        <v>71</v>
      </c>
      <c r="P3691">
        <f t="shared" si="232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3" t="s">
        <v>3686</v>
      </c>
      <c r="C3692" s="3" t="s">
        <v>7799</v>
      </c>
      <c r="D3692" s="8">
        <v>5000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9"/>
        <v>36</v>
      </c>
      <c r="P3692">
        <f t="shared" si="232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3" t="s">
        <v>3687</v>
      </c>
      <c r="C3693" s="3" t="s">
        <v>7800</v>
      </c>
      <c r="D3693" s="8">
        <v>5000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9"/>
        <v>1024</v>
      </c>
      <c r="P3693">
        <f t="shared" si="232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3" t="s">
        <v>3688</v>
      </c>
      <c r="C3694" s="3" t="s">
        <v>7801</v>
      </c>
      <c r="D3694" s="8">
        <v>5000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9"/>
        <v>25</v>
      </c>
      <c r="P3694">
        <f t="shared" si="232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9"/>
        <v>129</v>
      </c>
      <c r="P3695">
        <f t="shared" si="232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3" t="s">
        <v>3690</v>
      </c>
      <c r="C3696" s="3" t="s">
        <v>7803</v>
      </c>
      <c r="D3696" s="8">
        <v>5000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9"/>
        <v>75</v>
      </c>
      <c r="P3696">
        <f t="shared" si="232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3" t="s">
        <v>3691</v>
      </c>
      <c r="C3697" s="3" t="s">
        <v>7804</v>
      </c>
      <c r="D3697" s="8">
        <v>5000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9"/>
        <v>80</v>
      </c>
      <c r="P3697">
        <f t="shared" si="232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9"/>
        <v>155</v>
      </c>
      <c r="P3698">
        <f t="shared" si="232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9"/>
        <v>108</v>
      </c>
      <c r="P3699">
        <f t="shared" si="232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3" t="s">
        <v>3694</v>
      </c>
      <c r="C3700" s="3" t="s">
        <v>7807</v>
      </c>
      <c r="D3700" s="8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9"/>
        <v>111</v>
      </c>
      <c r="P3700">
        <f t="shared" si="232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3" t="s">
        <v>3695</v>
      </c>
      <c r="C3701" s="3" t="s">
        <v>7808</v>
      </c>
      <c r="D3701" s="8">
        <v>5000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9"/>
        <v>50</v>
      </c>
      <c r="P3701">
        <f t="shared" si="232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3" t="s">
        <v>3696</v>
      </c>
      <c r="C3702" s="3" t="s">
        <v>7809</v>
      </c>
      <c r="D3702" s="8">
        <v>5000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9"/>
        <v>12</v>
      </c>
      <c r="P3702">
        <f t="shared" si="232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3" t="s">
        <v>3699</v>
      </c>
      <c r="C3705" s="3" t="s">
        <v>7812</v>
      </c>
      <c r="D3705" s="8">
        <v>5000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9"/>
        <v>26</v>
      </c>
      <c r="P3705">
        <f t="shared" si="232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9"/>
        <v>136</v>
      </c>
      <c r="P3706">
        <f t="shared" si="232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3" t="s">
        <v>3701</v>
      </c>
      <c r="C3707" s="3" t="s">
        <v>7814</v>
      </c>
      <c r="D3707" s="8">
        <v>5000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9"/>
        <v>59</v>
      </c>
      <c r="P3707">
        <f t="shared" si="232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3" t="s">
        <v>3702</v>
      </c>
      <c r="C3708" s="3" t="s">
        <v>7815</v>
      </c>
      <c r="D3708" s="8">
        <v>5000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9"/>
        <v>36</v>
      </c>
      <c r="P3708">
        <f t="shared" si="232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3" t="s">
        <v>3703</v>
      </c>
      <c r="C3709" s="3" t="s">
        <v>7816</v>
      </c>
      <c r="D3709" s="8">
        <v>5000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9"/>
        <v>37</v>
      </c>
      <c r="P3709">
        <f t="shared" si="232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3" t="s">
        <v>3704</v>
      </c>
      <c r="C3710" s="3" t="s">
        <v>7817</v>
      </c>
      <c r="D3710" s="8">
        <v>5000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9"/>
        <v>42</v>
      </c>
      <c r="P3710">
        <f t="shared" si="232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3" t="s">
        <v>3706</v>
      </c>
      <c r="C3712" s="3" t="s">
        <v>7819</v>
      </c>
      <c r="D3712" s="8">
        <v>5000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9"/>
        <v>37</v>
      </c>
      <c r="P3712">
        <f t="shared" si="232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3" t="s">
        <v>3707</v>
      </c>
      <c r="C3713" s="3" t="s">
        <v>7820</v>
      </c>
      <c r="D3713" s="8">
        <v>5000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9"/>
        <v>11</v>
      </c>
      <c r="P3713">
        <f t="shared" si="232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3" t="s">
        <v>3708</v>
      </c>
      <c r="C3714" s="3" t="s">
        <v>7821</v>
      </c>
      <c r="D3714" s="8">
        <v>5000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3">ROUND(E3714/D3714*100,0)</f>
        <v>231</v>
      </c>
      <c r="P3714">
        <f t="shared" si="232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3" t="s">
        <v>3709</v>
      </c>
      <c r="C3715" s="3" t="s">
        <v>7822</v>
      </c>
      <c r="D3715" s="8">
        <v>5000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3"/>
        <v>41</v>
      </c>
      <c r="P3715">
        <f t="shared" si="232"/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3710</v>
      </c>
      <c r="C3716" s="3" t="s">
        <v>7823</v>
      </c>
      <c r="D3716" s="8">
        <v>5000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3"/>
        <v>205</v>
      </c>
      <c r="P3716">
        <f t="shared" si="232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3" t="s">
        <v>3712</v>
      </c>
      <c r="C3718" s="3" t="s">
        <v>7825</v>
      </c>
      <c r="D3718" s="8">
        <v>5000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3"/>
        <v>25</v>
      </c>
      <c r="P3718">
        <f t="shared" si="232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3" t="s">
        <v>3716</v>
      </c>
      <c r="C3722" s="3" t="s">
        <v>7829</v>
      </c>
      <c r="D3722" s="8">
        <v>5000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3"/>
        <v>69</v>
      </c>
      <c r="P3722">
        <f t="shared" si="232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3" t="s">
        <v>3717</v>
      </c>
      <c r="C3723" s="3" t="s">
        <v>7830</v>
      </c>
      <c r="D3723" s="8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3" t="s">
        <v>3722</v>
      </c>
      <c r="C3728" s="3" t="s">
        <v>7835</v>
      </c>
      <c r="D3728" s="8">
        <v>5000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3"/>
        <v>58</v>
      </c>
      <c r="P3728">
        <f t="shared" si="232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3" t="s">
        <v>3723</v>
      </c>
      <c r="C3729" s="3" t="s">
        <v>7836</v>
      </c>
      <c r="D3729" s="8">
        <v>5000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3"/>
        <v>40</v>
      </c>
      <c r="P3729">
        <f t="shared" si="232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3"/>
        <v>20</v>
      </c>
      <c r="P3741">
        <f t="shared" ref="P3741:P3804" si="236">IFERROR(ROUND(E3741/L3741,2),0)</f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3"/>
        <v>18</v>
      </c>
      <c r="P3742">
        <f t="shared" si="236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3"/>
        <v>0</v>
      </c>
      <c r="P3743">
        <f t="shared" si="236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3"/>
        <v>2</v>
      </c>
      <c r="P3744">
        <f t="shared" si="236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3"/>
        <v>0</v>
      </c>
      <c r="P3745">
        <f t="shared" si="236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3"/>
        <v>0</v>
      </c>
      <c r="P3746">
        <f t="shared" si="236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3"/>
        <v>10</v>
      </c>
      <c r="P3747">
        <f t="shared" si="236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3"/>
        <v>2</v>
      </c>
      <c r="P3748">
        <f t="shared" si="236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3"/>
        <v>1</v>
      </c>
      <c r="P3749">
        <f t="shared" si="236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3"/>
        <v>104</v>
      </c>
      <c r="P3750">
        <f t="shared" si="236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3"/>
        <v>105</v>
      </c>
      <c r="P3751">
        <f t="shared" si="236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3"/>
        <v>100</v>
      </c>
      <c r="P3752">
        <f t="shared" si="236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3"/>
        <v>133</v>
      </c>
      <c r="P3753">
        <f t="shared" si="236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3"/>
        <v>113</v>
      </c>
      <c r="P3754">
        <f t="shared" si="236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3"/>
        <v>103</v>
      </c>
      <c r="P3755">
        <f t="shared" si="236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3"/>
        <v>120</v>
      </c>
      <c r="P3756">
        <f t="shared" si="236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3"/>
        <v>130</v>
      </c>
      <c r="P3757">
        <f t="shared" si="236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3"/>
        <v>102</v>
      </c>
      <c r="P3760">
        <f t="shared" si="236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3"/>
        <v>110</v>
      </c>
      <c r="P3761">
        <f t="shared" si="236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3"/>
        <v>101</v>
      </c>
      <c r="P3762">
        <f t="shared" si="236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3"/>
        <v>100</v>
      </c>
      <c r="P3763">
        <f t="shared" si="236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3"/>
        <v>106</v>
      </c>
      <c r="P3764">
        <f t="shared" si="236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3"/>
        <v>100</v>
      </c>
      <c r="P3765">
        <f t="shared" si="236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3"/>
        <v>100</v>
      </c>
      <c r="P3766">
        <f t="shared" si="236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7">ROUND(E3778/D3778*100,0)</f>
        <v>107</v>
      </c>
      <c r="P3778">
        <f t="shared" si="236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7"/>
        <v>143</v>
      </c>
      <c r="P3779">
        <f t="shared" si="236"/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7"/>
        <v>20</v>
      </c>
      <c r="P3805">
        <f t="shared" ref="P3805:P3868" si="240">IFERROR(ROUND(E3805/L3805,2),0)</f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7"/>
        <v>0</v>
      </c>
      <c r="P3806">
        <f t="shared" si="240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7"/>
        <v>0</v>
      </c>
      <c r="P3807">
        <f t="shared" si="240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7"/>
        <v>0</v>
      </c>
      <c r="P3808">
        <f t="shared" si="240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7"/>
        <v>30</v>
      </c>
      <c r="P3809">
        <f t="shared" si="240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7"/>
        <v>100</v>
      </c>
      <c r="P3810">
        <f t="shared" si="240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7"/>
        <v>101</v>
      </c>
      <c r="P3811">
        <f t="shared" si="240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3" t="s">
        <v>3806</v>
      </c>
      <c r="C3812" s="3" t="s">
        <v>7919</v>
      </c>
      <c r="D3812" s="8">
        <v>5000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7"/>
        <v>37</v>
      </c>
      <c r="P3812">
        <f t="shared" si="240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7"/>
        <v>330</v>
      </c>
      <c r="P3813">
        <f t="shared" si="240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7"/>
        <v>110</v>
      </c>
      <c r="P3814">
        <f t="shared" si="240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3" t="s">
        <v>3809</v>
      </c>
      <c r="C3815" s="3" t="s">
        <v>7922</v>
      </c>
      <c r="D3815" s="8">
        <v>5000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7"/>
        <v>42</v>
      </c>
      <c r="P3815">
        <f t="shared" si="240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3" t="s">
        <v>3810</v>
      </c>
      <c r="C3816" s="3" t="s">
        <v>7923</v>
      </c>
      <c r="D3816" s="8">
        <v>5000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7"/>
        <v>42</v>
      </c>
      <c r="P3816">
        <f t="shared" si="240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7"/>
        <v>100</v>
      </c>
      <c r="P3817">
        <f t="shared" si="240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3" t="s">
        <v>3812</v>
      </c>
      <c r="C3818" s="3" t="s">
        <v>7925</v>
      </c>
      <c r="D3818" s="8">
        <v>5000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7"/>
        <v>36</v>
      </c>
      <c r="P3818">
        <f t="shared" si="240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3" t="s">
        <v>3813</v>
      </c>
      <c r="C3819" s="3" t="s">
        <v>7926</v>
      </c>
      <c r="D3819" s="8">
        <v>5000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7"/>
        <v>43</v>
      </c>
      <c r="P3819">
        <f t="shared" si="240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3" t="s">
        <v>3814</v>
      </c>
      <c r="C3820" s="3" t="s">
        <v>7927</v>
      </c>
      <c r="D3820" s="8">
        <v>5000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7"/>
        <v>11</v>
      </c>
      <c r="P3820">
        <f t="shared" si="240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3" t="s">
        <v>3815</v>
      </c>
      <c r="C3821" s="3" t="s">
        <v>7816</v>
      </c>
      <c r="D3821" s="8">
        <v>5000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7"/>
        <v>21</v>
      </c>
      <c r="P3821">
        <f t="shared" si="240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7"/>
        <v>143</v>
      </c>
      <c r="P3822">
        <f t="shared" si="240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3" t="s">
        <v>3817</v>
      </c>
      <c r="C3823" s="3" t="s">
        <v>7929</v>
      </c>
      <c r="D3823" s="8">
        <v>5000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7"/>
        <v>73</v>
      </c>
      <c r="P3823">
        <f t="shared" si="240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7"/>
        <v>110</v>
      </c>
      <c r="P3824">
        <f t="shared" si="240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3" t="s">
        <v>3819</v>
      </c>
      <c r="C3825" s="3" t="s">
        <v>7931</v>
      </c>
      <c r="D3825" s="8">
        <v>5000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7"/>
        <v>53</v>
      </c>
      <c r="P3825">
        <f t="shared" si="240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7"/>
        <v>108</v>
      </c>
      <c r="P3826">
        <f t="shared" si="240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3" t="s">
        <v>3821</v>
      </c>
      <c r="C3827" s="3" t="s">
        <v>7933</v>
      </c>
      <c r="D3827" s="8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7"/>
        <v>105</v>
      </c>
      <c r="P3827">
        <f t="shared" si="240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7"/>
        <v>119</v>
      </c>
      <c r="P3828">
        <f t="shared" si="240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7"/>
        <v>153</v>
      </c>
      <c r="P3829">
        <f t="shared" si="240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3" t="s">
        <v>3824</v>
      </c>
      <c r="C3830" s="3" t="s">
        <v>7936</v>
      </c>
      <c r="D3830" s="8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7"/>
        <v>100</v>
      </c>
      <c r="P3830">
        <f t="shared" si="240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3" t="s">
        <v>3825</v>
      </c>
      <c r="C3831" s="3" t="s">
        <v>7937</v>
      </c>
      <c r="D3831" s="8">
        <v>5000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7"/>
        <v>10</v>
      </c>
      <c r="P3831">
        <f t="shared" si="240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3" t="s">
        <v>3826</v>
      </c>
      <c r="C3832" s="3" t="s">
        <v>7938</v>
      </c>
      <c r="D3832" s="8">
        <v>5000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7"/>
        <v>5</v>
      </c>
      <c r="P3832">
        <f t="shared" si="240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3" t="s">
        <v>3827</v>
      </c>
      <c r="C3833" s="3" t="s">
        <v>7939</v>
      </c>
      <c r="D3833" s="8">
        <v>5000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7"/>
        <v>11</v>
      </c>
      <c r="P3833">
        <f t="shared" si="240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3" t="s">
        <v>3828</v>
      </c>
      <c r="C3834" s="3" t="s">
        <v>7940</v>
      </c>
      <c r="D3834" s="8">
        <v>5000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7"/>
        <v>25</v>
      </c>
      <c r="P3834">
        <f t="shared" si="240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7"/>
        <v>117</v>
      </c>
      <c r="P3835">
        <f t="shared" si="240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7"/>
        <v>109</v>
      </c>
      <c r="P3836">
        <f t="shared" si="240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7"/>
        <v>160</v>
      </c>
      <c r="P3837">
        <f t="shared" si="240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3" t="s">
        <v>3832</v>
      </c>
      <c r="C3838" s="3" t="s">
        <v>7944</v>
      </c>
      <c r="D3838" s="8">
        <v>5000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7"/>
        <v>18</v>
      </c>
      <c r="P3838">
        <f t="shared" si="240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3" t="s">
        <v>3835</v>
      </c>
      <c r="C3841" s="3" t="s">
        <v>7947</v>
      </c>
      <c r="D3841" s="8">
        <v>5000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7"/>
        <v>41</v>
      </c>
      <c r="P3841">
        <f t="shared" si="240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1">ROUND(E3842/D3842*100,0)</f>
        <v>6500</v>
      </c>
      <c r="P3842">
        <f t="shared" si="240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1"/>
        <v>9</v>
      </c>
      <c r="P3843">
        <f t="shared" si="240"/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1"/>
        <v>13</v>
      </c>
      <c r="P3869">
        <f t="shared" ref="P3869:P3932" si="244">IFERROR(ROUND(E3869/L3869,2),0)</f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1"/>
        <v>0</v>
      </c>
      <c r="P3870">
        <f t="shared" si="244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1"/>
        <v>3</v>
      </c>
      <c r="P3871">
        <f t="shared" si="244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1"/>
        <v>15</v>
      </c>
      <c r="P3872">
        <f t="shared" si="244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1"/>
        <v>3</v>
      </c>
      <c r="P3873">
        <f t="shared" si="244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1"/>
        <v>0</v>
      </c>
      <c r="P3874">
        <f t="shared" si="244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1"/>
        <v>0</v>
      </c>
      <c r="P3875">
        <f t="shared" si="244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1"/>
        <v>0</v>
      </c>
      <c r="P3876">
        <f t="shared" si="244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1"/>
        <v>0</v>
      </c>
      <c r="P3877">
        <f t="shared" si="244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1"/>
        <v>53</v>
      </c>
      <c r="P3878">
        <f t="shared" si="244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1"/>
        <v>5</v>
      </c>
      <c r="P3879">
        <f t="shared" si="244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1"/>
        <v>0</v>
      </c>
      <c r="P3880">
        <f t="shared" si="244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1"/>
        <v>0</v>
      </c>
      <c r="P3881">
        <f t="shared" si="244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1"/>
        <v>13</v>
      </c>
      <c r="P3882">
        <f t="shared" si="244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1"/>
        <v>5</v>
      </c>
      <c r="P3883">
        <f t="shared" si="244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1"/>
        <v>0</v>
      </c>
      <c r="P3884">
        <f t="shared" si="244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1"/>
        <v>0</v>
      </c>
      <c r="P3885">
        <f t="shared" si="244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1"/>
        <v>0</v>
      </c>
      <c r="P3886">
        <f t="shared" si="244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1"/>
        <v>0</v>
      </c>
      <c r="P3887">
        <f t="shared" si="244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1"/>
        <v>0</v>
      </c>
      <c r="P3888">
        <f t="shared" si="244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1"/>
        <v>2</v>
      </c>
      <c r="P3889">
        <f t="shared" si="244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1"/>
        <v>27</v>
      </c>
      <c r="P3890">
        <f t="shared" si="244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1"/>
        <v>1</v>
      </c>
      <c r="P3891">
        <f t="shared" si="244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1"/>
        <v>17</v>
      </c>
      <c r="P3892">
        <f t="shared" si="244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1"/>
        <v>33</v>
      </c>
      <c r="P3893">
        <f t="shared" si="244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1"/>
        <v>0</v>
      </c>
      <c r="P3894">
        <f t="shared" si="244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1"/>
        <v>22</v>
      </c>
      <c r="P3895">
        <f t="shared" si="244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1"/>
        <v>3</v>
      </c>
      <c r="P3896">
        <f t="shared" si="244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1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1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1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1"/>
        <v>33</v>
      </c>
      <c r="P3900">
        <f t="shared" si="244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1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5">ROUND(E3906/D3906*100,0)</f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5"/>
        <v>12</v>
      </c>
      <c r="P3907">
        <f t="shared" si="244"/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5"/>
        <v>0</v>
      </c>
      <c r="P3933">
        <f t="shared" ref="P3933:P3996" si="248">IFERROR(ROUND(E3933/L3933,2),0)</f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5"/>
        <v>0</v>
      </c>
      <c r="P3934">
        <f t="shared" si="248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5"/>
        <v>16</v>
      </c>
      <c r="P3935">
        <f t="shared" si="248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5"/>
        <v>11</v>
      </c>
      <c r="P3936">
        <f t="shared" si="248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5"/>
        <v>44</v>
      </c>
      <c r="P3937">
        <f t="shared" si="248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5"/>
        <v>0</v>
      </c>
      <c r="P3938">
        <f t="shared" si="248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5"/>
        <v>86</v>
      </c>
      <c r="P3939">
        <f t="shared" si="248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5"/>
        <v>12</v>
      </c>
      <c r="P3940">
        <f t="shared" si="248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5"/>
        <v>0</v>
      </c>
      <c r="P3941">
        <f t="shared" si="248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5"/>
        <v>0</v>
      </c>
      <c r="P3942">
        <f t="shared" si="248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5"/>
        <v>1</v>
      </c>
      <c r="P3943">
        <f t="shared" si="248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5"/>
        <v>0</v>
      </c>
      <c r="P3944">
        <f t="shared" si="248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5"/>
        <v>36</v>
      </c>
      <c r="P3945">
        <f t="shared" si="248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5"/>
        <v>0</v>
      </c>
      <c r="P3946">
        <f t="shared" si="248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5"/>
        <v>0</v>
      </c>
      <c r="P3947">
        <f t="shared" si="248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5"/>
        <v>3</v>
      </c>
      <c r="P3948">
        <f t="shared" si="248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5"/>
        <v>3</v>
      </c>
      <c r="P3949">
        <f t="shared" si="248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5"/>
        <v>0</v>
      </c>
      <c r="P3950">
        <f t="shared" si="248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5"/>
        <v>16</v>
      </c>
      <c r="P3951">
        <f t="shared" si="248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5"/>
        <v>1</v>
      </c>
      <c r="P3952">
        <f t="shared" si="248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5"/>
        <v>0</v>
      </c>
      <c r="P3953">
        <f t="shared" si="248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5"/>
        <v>0</v>
      </c>
      <c r="P3954">
        <f t="shared" si="248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5"/>
        <v>0</v>
      </c>
      <c r="P3955">
        <f t="shared" si="248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5"/>
        <v>0</v>
      </c>
      <c r="P3956">
        <f t="shared" si="248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5"/>
        <v>24</v>
      </c>
      <c r="P3957">
        <f t="shared" si="248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5"/>
        <v>0</v>
      </c>
      <c r="P3958">
        <f t="shared" si="248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5"/>
        <v>0</v>
      </c>
      <c r="P3959">
        <f t="shared" si="248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5"/>
        <v>32</v>
      </c>
      <c r="P3960">
        <f t="shared" si="248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5"/>
        <v>24</v>
      </c>
      <c r="P3961">
        <f t="shared" si="248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5"/>
        <v>2</v>
      </c>
      <c r="P3962">
        <f t="shared" si="248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5"/>
        <v>0</v>
      </c>
      <c r="P3963">
        <f t="shared" si="248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5"/>
        <v>3</v>
      </c>
      <c r="P3964">
        <f t="shared" si="248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5"/>
        <v>0</v>
      </c>
      <c r="P3965">
        <f t="shared" si="248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9">ROUND(E3970/D3970*100,0)</f>
        <v>11</v>
      </c>
      <c r="P3970">
        <f t="shared" si="248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9"/>
        <v>7</v>
      </c>
      <c r="P3971">
        <f t="shared" si="248"/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9"/>
        <v>35</v>
      </c>
      <c r="P3997">
        <f t="shared" ref="P3997:P4060" si="252">IFERROR(ROUND(E3997/L3997,2),0)</f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9"/>
        <v>17</v>
      </c>
      <c r="P3998">
        <f t="shared" si="252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9"/>
        <v>0</v>
      </c>
      <c r="P3999">
        <f t="shared" si="252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9"/>
        <v>57</v>
      </c>
      <c r="P4000">
        <f t="shared" si="252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9"/>
        <v>17</v>
      </c>
      <c r="P4001">
        <f t="shared" si="252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9"/>
        <v>0</v>
      </c>
      <c r="P4002">
        <f t="shared" si="252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9"/>
        <v>38</v>
      </c>
      <c r="P4003">
        <f t="shared" si="252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9"/>
        <v>2</v>
      </c>
      <c r="P4004">
        <f t="shared" si="252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9"/>
        <v>10</v>
      </c>
      <c r="P4005">
        <f t="shared" si="252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9"/>
        <v>0</v>
      </c>
      <c r="P4006">
        <f t="shared" si="252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9"/>
        <v>1</v>
      </c>
      <c r="P4007">
        <f t="shared" si="252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9"/>
        <v>0</v>
      </c>
      <c r="P4008">
        <f t="shared" si="252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9"/>
        <v>0</v>
      </c>
      <c r="P4009">
        <f t="shared" si="252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9"/>
        <v>6</v>
      </c>
      <c r="P4010">
        <f t="shared" si="252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9"/>
        <v>4</v>
      </c>
      <c r="P4011">
        <f t="shared" si="252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9"/>
        <v>24</v>
      </c>
      <c r="P4012">
        <f t="shared" si="252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9"/>
        <v>8</v>
      </c>
      <c r="P4013">
        <f t="shared" si="252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9"/>
        <v>0</v>
      </c>
      <c r="P4014">
        <f t="shared" si="252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9"/>
        <v>1</v>
      </c>
      <c r="P4015">
        <f t="shared" si="252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9"/>
        <v>0</v>
      </c>
      <c r="P4016">
        <f t="shared" si="252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9"/>
        <v>0</v>
      </c>
      <c r="P4017">
        <f t="shared" si="252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9"/>
        <v>14</v>
      </c>
      <c r="P4018">
        <f t="shared" si="252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9"/>
        <v>1</v>
      </c>
      <c r="P4019">
        <f t="shared" si="252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9"/>
        <v>9</v>
      </c>
      <c r="P4020">
        <f t="shared" si="252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9"/>
        <v>1</v>
      </c>
      <c r="P4021">
        <f t="shared" si="252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9"/>
        <v>17</v>
      </c>
      <c r="P4022">
        <f t="shared" si="252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9"/>
        <v>1</v>
      </c>
      <c r="P4023">
        <f t="shared" si="252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9"/>
        <v>70</v>
      </c>
      <c r="P4024">
        <f t="shared" si="252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9"/>
        <v>0</v>
      </c>
      <c r="P4025">
        <f t="shared" si="252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9"/>
        <v>1</v>
      </c>
      <c r="P4026">
        <f t="shared" si="252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9"/>
        <v>5</v>
      </c>
      <c r="P4027">
        <f t="shared" si="252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9"/>
        <v>0</v>
      </c>
      <c r="P4028">
        <f t="shared" si="252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9"/>
        <v>7</v>
      </c>
      <c r="P4029">
        <f t="shared" si="252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3">ROUND(E4034/D4034*100,0)</f>
        <v>7</v>
      </c>
      <c r="P4034">
        <f t="shared" si="252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3"/>
        <v>26</v>
      </c>
      <c r="P4035">
        <f t="shared" si="252"/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3"/>
        <v>3</v>
      </c>
      <c r="P4061">
        <f t="shared" ref="P4061:P4115" si="256">IFERROR(ROUND(E4061/L4061,2),0)</f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3"/>
        <v>3</v>
      </c>
      <c r="P4062">
        <f t="shared" si="256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3"/>
        <v>0</v>
      </c>
      <c r="P4063">
        <f t="shared" si="256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3"/>
        <v>2</v>
      </c>
      <c r="P4064">
        <f t="shared" si="256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3"/>
        <v>1</v>
      </c>
      <c r="P4065">
        <f t="shared" si="256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3"/>
        <v>19</v>
      </c>
      <c r="P4066">
        <f t="shared" si="256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3"/>
        <v>1</v>
      </c>
      <c r="P4067">
        <f t="shared" si="256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3"/>
        <v>0</v>
      </c>
      <c r="P4068">
        <f t="shared" si="256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3"/>
        <v>61</v>
      </c>
      <c r="P4069">
        <f t="shared" si="256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3"/>
        <v>1</v>
      </c>
      <c r="P4070">
        <f t="shared" si="256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3"/>
        <v>34</v>
      </c>
      <c r="P4071">
        <f t="shared" si="256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3"/>
        <v>17</v>
      </c>
      <c r="P4072">
        <f t="shared" si="256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3"/>
        <v>0</v>
      </c>
      <c r="P4073">
        <f t="shared" si="256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3"/>
        <v>0</v>
      </c>
      <c r="P4074">
        <f t="shared" si="256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3"/>
        <v>1</v>
      </c>
      <c r="P4075">
        <f t="shared" si="256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3"/>
        <v>27</v>
      </c>
      <c r="P4076">
        <f t="shared" si="256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3"/>
        <v>29</v>
      </c>
      <c r="P4077">
        <f t="shared" si="256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3"/>
        <v>0</v>
      </c>
      <c r="P4078">
        <f t="shared" si="256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3"/>
        <v>9</v>
      </c>
      <c r="P4079">
        <f t="shared" si="256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3"/>
        <v>0</v>
      </c>
      <c r="P4080">
        <f t="shared" si="256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3"/>
        <v>0</v>
      </c>
      <c r="P4081">
        <f t="shared" si="256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3"/>
        <v>0</v>
      </c>
      <c r="P4082">
        <f t="shared" si="256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3"/>
        <v>16</v>
      </c>
      <c r="P4083">
        <f t="shared" si="256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3"/>
        <v>2</v>
      </c>
      <c r="P4084">
        <f t="shared" si="256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3"/>
        <v>22</v>
      </c>
      <c r="P4085">
        <f t="shared" si="256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3"/>
        <v>0</v>
      </c>
      <c r="P4086">
        <f t="shared" si="256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3"/>
        <v>0</v>
      </c>
      <c r="P4087">
        <f t="shared" si="256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3"/>
        <v>5</v>
      </c>
      <c r="P4088">
        <f t="shared" si="256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3"/>
        <v>0</v>
      </c>
      <c r="P4089">
        <f t="shared" si="256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3"/>
        <v>11</v>
      </c>
      <c r="P4090">
        <f t="shared" si="256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3"/>
        <v>5</v>
      </c>
      <c r="P4091">
        <f t="shared" si="256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3"/>
        <v>3</v>
      </c>
      <c r="P4092">
        <f t="shared" si="256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3"/>
        <v>13</v>
      </c>
      <c r="P4093">
        <f t="shared" si="256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7">ROUND(E4098/D4098*100,0)</f>
        <v>11</v>
      </c>
      <c r="P4098">
        <f t="shared" si="256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7"/>
        <v>0</v>
      </c>
      <c r="P4099">
        <f t="shared" si="256"/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9" priority="2" operator="equal">
      <formula>"failed"</formula>
    </cfRule>
    <cfRule type="cellIs" dxfId="28" priority="3" operator="equal">
      <formula>"canceled"</formula>
    </cfRule>
    <cfRule type="cellIs" dxfId="27" priority="4" operator="equal">
      <formula>"cancelled"</formula>
    </cfRule>
    <cfRule type="cellIs" dxfId="26" priority="5" operator="equal">
      <formula>"failed"</formula>
    </cfRule>
    <cfRule type="cellIs" dxfId="25" priority="6" operator="equal">
      <formula>"successful"</formula>
    </cfRule>
    <cfRule type="cellIs" dxfId="24" priority="7" operator="equal">
      <formula>"canceled"</formula>
    </cfRule>
    <cfRule type="cellIs" dxfId="23" priority="8" operator="equal">
      <formula>"canceled"</formula>
    </cfRule>
    <cfRule type="cellIs" dxfId="22" priority="9" operator="equal">
      <formula>"failed"</formula>
    </cfRule>
    <cfRule type="cellIs" dxfId="21" priority="10" operator="equal">
      <formula>"successful"</formula>
    </cfRule>
    <cfRule type="cellIs" dxfId="20" priority="11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AEDD0-ED8F-4B1D-9516-E4EFA4F29C6E}">
  <dimension ref="A1:T251"/>
  <sheetViews>
    <sheetView workbookViewId="0">
      <selection activeCell="E2" sqref="E2"/>
    </sheetView>
  </sheetViews>
  <sheetFormatPr defaultRowHeight="14.5" x14ac:dyDescent="0.35"/>
  <cols>
    <col min="2" max="2" width="24.90625" customWidth="1"/>
    <col min="3" max="3" width="41.453125" customWidth="1"/>
    <col min="4" max="4" width="10.08984375" bestFit="1" customWidth="1"/>
    <col min="5" max="5" width="11.81640625" customWidth="1"/>
    <col min="9" max="9" width="17.08984375" customWidth="1"/>
    <col min="10" max="10" width="20.90625" customWidth="1"/>
    <col min="11" max="11" width="15.08984375" customWidth="1"/>
    <col min="12" max="12" width="17.453125" customWidth="1"/>
    <col min="13" max="13" width="15" customWidth="1"/>
    <col min="14" max="14" width="23.6328125" customWidth="1"/>
    <col min="16" max="16" width="18.36328125" customWidth="1"/>
    <col min="17" max="17" width="17.90625" customWidth="1"/>
    <col min="18" max="18" width="21" customWidth="1"/>
    <col min="19" max="19" width="10" customWidth="1"/>
    <col min="20" max="20" width="16.1796875" customWidth="1"/>
  </cols>
  <sheetData>
    <row r="1" spans="1:20" x14ac:dyDescent="0.35">
      <c r="A1" s="1" t="s">
        <v>8307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0" t="s">
        <v>8359</v>
      </c>
      <c r="R1" s="9" t="s">
        <v>8358</v>
      </c>
      <c r="S1" s="9" t="s">
        <v>8365</v>
      </c>
      <c r="T1" s="9" t="s">
        <v>8366</v>
      </c>
    </row>
    <row r="2" spans="1:20" ht="43.5" x14ac:dyDescent="0.35">
      <c r="A2">
        <v>2843</v>
      </c>
      <c r="B2" s="3" t="s">
        <v>2842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.5" x14ac:dyDescent="0.35">
      <c r="A3">
        <v>2845</v>
      </c>
      <c r="B3" s="3" t="s">
        <v>2844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58" x14ac:dyDescent="0.35">
      <c r="A4">
        <v>2846</v>
      </c>
      <c r="B4" s="3" t="s">
        <v>2845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3.5" x14ac:dyDescent="0.35">
      <c r="A5">
        <v>2847</v>
      </c>
      <c r="B5" s="3" t="s">
        <v>2846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8" x14ac:dyDescent="0.35">
      <c r="A6">
        <v>2848</v>
      </c>
      <c r="B6" s="3" t="s">
        <v>2847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3.5" x14ac:dyDescent="0.35">
      <c r="A7">
        <v>2850</v>
      </c>
      <c r="B7" s="3" t="s">
        <v>2849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3.5" x14ac:dyDescent="0.35">
      <c r="A8">
        <v>2852</v>
      </c>
      <c r="B8" s="3" t="s">
        <v>2851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58" x14ac:dyDescent="0.35">
      <c r="A9">
        <v>2855</v>
      </c>
      <c r="B9" s="3" t="s">
        <v>2854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3.5" x14ac:dyDescent="0.35">
      <c r="A10">
        <v>2856</v>
      </c>
      <c r="B10" s="3" t="s">
        <v>2855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8" x14ac:dyDescent="0.35">
      <c r="A11">
        <v>2860</v>
      </c>
      <c r="B11" s="3" t="s">
        <v>2859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5" x14ac:dyDescent="0.35">
      <c r="A12">
        <v>2862</v>
      </c>
      <c r="B12" s="3" t="s">
        <v>2861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.5" x14ac:dyDescent="0.35">
      <c r="A13">
        <v>2863</v>
      </c>
      <c r="B13" s="3" t="s">
        <v>2862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5" x14ac:dyDescent="0.35">
      <c r="A14">
        <v>2865</v>
      </c>
      <c r="B14" s="3" t="s">
        <v>2864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5" x14ac:dyDescent="0.35">
      <c r="A15">
        <v>2866</v>
      </c>
      <c r="B15" s="3" t="s">
        <v>2865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3.5" x14ac:dyDescent="0.35">
      <c r="A16">
        <v>2867</v>
      </c>
      <c r="B16" s="3" t="s">
        <v>2866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8" x14ac:dyDescent="0.35">
      <c r="A17">
        <v>2868</v>
      </c>
      <c r="B17" s="3" t="s">
        <v>2867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8" x14ac:dyDescent="0.35">
      <c r="A18">
        <v>2869</v>
      </c>
      <c r="B18" s="3" t="s">
        <v>2868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3.5" x14ac:dyDescent="0.35">
      <c r="A19">
        <v>2870</v>
      </c>
      <c r="B19" s="3" t="s">
        <v>2869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5" x14ac:dyDescent="0.35">
      <c r="A20">
        <v>2871</v>
      </c>
      <c r="B20" s="3" t="s">
        <v>2870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5" x14ac:dyDescent="0.35">
      <c r="A21">
        <v>2872</v>
      </c>
      <c r="B21" s="3" t="s">
        <v>2871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58" x14ac:dyDescent="0.35">
      <c r="A22">
        <v>2873</v>
      </c>
      <c r="B22" s="3" t="s">
        <v>2872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5" x14ac:dyDescent="0.35">
      <c r="A23">
        <v>2874</v>
      </c>
      <c r="B23" s="3" t="s">
        <v>2873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5" x14ac:dyDescent="0.35">
      <c r="A24">
        <v>2875</v>
      </c>
      <c r="B24" s="3" t="s">
        <v>2874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5" x14ac:dyDescent="0.35">
      <c r="A25">
        <v>2876</v>
      </c>
      <c r="B25" s="3" t="s">
        <v>2875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5" x14ac:dyDescent="0.35">
      <c r="A26">
        <v>2877</v>
      </c>
      <c r="B26" s="3" t="s">
        <v>2876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5" x14ac:dyDescent="0.35">
      <c r="A27">
        <v>2879</v>
      </c>
      <c r="B27" s="3" t="s">
        <v>2878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5" x14ac:dyDescent="0.35">
      <c r="A28">
        <v>2880</v>
      </c>
      <c r="B28" s="3" t="s">
        <v>2879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5" x14ac:dyDescent="0.35">
      <c r="A29">
        <v>2881</v>
      </c>
      <c r="B29" s="3" t="s">
        <v>2880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5" x14ac:dyDescent="0.35">
      <c r="A30">
        <v>2882</v>
      </c>
      <c r="B30" s="3" t="s">
        <v>2881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3.5" x14ac:dyDescent="0.35">
      <c r="A31">
        <v>2883</v>
      </c>
      <c r="B31" s="3" t="s">
        <v>2882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29" x14ac:dyDescent="0.35">
      <c r="A32">
        <v>2884</v>
      </c>
      <c r="B32" s="3" t="s">
        <v>2883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9" x14ac:dyDescent="0.35">
      <c r="A33">
        <v>2885</v>
      </c>
      <c r="B33" s="3" t="s">
        <v>2884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5" x14ac:dyDescent="0.35">
      <c r="A34">
        <v>2886</v>
      </c>
      <c r="B34" s="3" t="s">
        <v>2885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5" x14ac:dyDescent="0.35">
      <c r="A35">
        <v>2887</v>
      </c>
      <c r="B35" s="3" t="s">
        <v>2886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5" x14ac:dyDescent="0.35">
      <c r="A36">
        <v>2888</v>
      </c>
      <c r="B36" s="3" t="s">
        <v>2887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5" x14ac:dyDescent="0.35">
      <c r="A37">
        <v>2889</v>
      </c>
      <c r="B37" s="3" t="s">
        <v>2888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5" x14ac:dyDescent="0.35">
      <c r="A38">
        <v>2890</v>
      </c>
      <c r="B38" s="3" t="s">
        <v>2889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3.5" x14ac:dyDescent="0.35">
      <c r="A39">
        <v>2891</v>
      </c>
      <c r="B39" s="3" t="s">
        <v>2890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5" x14ac:dyDescent="0.35">
      <c r="A40">
        <v>2892</v>
      </c>
      <c r="B40" s="3" t="s">
        <v>2891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29" x14ac:dyDescent="0.35">
      <c r="A41">
        <v>2893</v>
      </c>
      <c r="B41" s="3" t="s">
        <v>2892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9" x14ac:dyDescent="0.35">
      <c r="A42">
        <v>2894</v>
      </c>
      <c r="B42" s="3" t="s">
        <v>2893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5" x14ac:dyDescent="0.35">
      <c r="A43">
        <v>2895</v>
      </c>
      <c r="B43" s="3" t="s">
        <v>2894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5" x14ac:dyDescent="0.35">
      <c r="A44">
        <v>2896</v>
      </c>
      <c r="B44" s="3" t="s">
        <v>2895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3.5" x14ac:dyDescent="0.35">
      <c r="A45">
        <v>2897</v>
      </c>
      <c r="B45" s="3" t="s">
        <v>2896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5" x14ac:dyDescent="0.35">
      <c r="A46">
        <v>2898</v>
      </c>
      <c r="B46" s="3" t="s">
        <v>2897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5" x14ac:dyDescent="0.35">
      <c r="A47">
        <v>2899</v>
      </c>
      <c r="B47" s="3" t="s">
        <v>2898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8" x14ac:dyDescent="0.35">
      <c r="A48">
        <v>2900</v>
      </c>
      <c r="B48" s="3" t="s">
        <v>2899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5" x14ac:dyDescent="0.35">
      <c r="A49">
        <v>2901</v>
      </c>
      <c r="B49" s="3" t="s">
        <v>2900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5" x14ac:dyDescent="0.35">
      <c r="A50">
        <v>2902</v>
      </c>
      <c r="B50" s="3" t="s">
        <v>2901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5" x14ac:dyDescent="0.35">
      <c r="A51">
        <v>2903</v>
      </c>
      <c r="B51" s="3" t="s">
        <v>2902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5" x14ac:dyDescent="0.35">
      <c r="A52">
        <v>2905</v>
      </c>
      <c r="B52" s="3" t="s">
        <v>2904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8" x14ac:dyDescent="0.35">
      <c r="A53">
        <v>2906</v>
      </c>
      <c r="B53" s="3" t="s">
        <v>2905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5" x14ac:dyDescent="0.35">
      <c r="A54">
        <v>2907</v>
      </c>
      <c r="B54" s="3" t="s">
        <v>2906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8" x14ac:dyDescent="0.35">
      <c r="A55">
        <v>2908</v>
      </c>
      <c r="B55" s="3" t="s">
        <v>2907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5" x14ac:dyDescent="0.35">
      <c r="A56">
        <v>2909</v>
      </c>
      <c r="B56" s="3" t="s">
        <v>2908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8" x14ac:dyDescent="0.35">
      <c r="A57">
        <v>2911</v>
      </c>
      <c r="B57" s="3" t="s">
        <v>2910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5" x14ac:dyDescent="0.35">
      <c r="A58">
        <v>2912</v>
      </c>
      <c r="B58" s="3" t="s">
        <v>2911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5" x14ac:dyDescent="0.35">
      <c r="A59">
        <v>2913</v>
      </c>
      <c r="B59" s="3" t="s">
        <v>2912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5" x14ac:dyDescent="0.35">
      <c r="A60">
        <v>2917</v>
      </c>
      <c r="B60" s="3" t="s">
        <v>2916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5" x14ac:dyDescent="0.35">
      <c r="A61">
        <v>2918</v>
      </c>
      <c r="B61" s="3" t="s">
        <v>2917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5" x14ac:dyDescent="0.35">
      <c r="A62">
        <v>2919</v>
      </c>
      <c r="B62" s="3" t="s">
        <v>2918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5" x14ac:dyDescent="0.35">
      <c r="A63">
        <v>3728</v>
      </c>
      <c r="B63" s="3" t="s">
        <v>3724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5" x14ac:dyDescent="0.35">
      <c r="A64">
        <v>3729</v>
      </c>
      <c r="B64" s="3" t="s">
        <v>3725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5" x14ac:dyDescent="0.35">
      <c r="A65">
        <v>3730</v>
      </c>
      <c r="B65" s="3" t="s">
        <v>3726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5" x14ac:dyDescent="0.35">
      <c r="A66">
        <v>3731</v>
      </c>
      <c r="B66" s="3" t="s">
        <v>3727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5" x14ac:dyDescent="0.35">
      <c r="A67">
        <v>3733</v>
      </c>
      <c r="B67" s="3" t="s">
        <v>3729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3.5" x14ac:dyDescent="0.35">
      <c r="A68">
        <v>3734</v>
      </c>
      <c r="B68" s="3" t="s">
        <v>3730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5" x14ac:dyDescent="0.35">
      <c r="A69">
        <v>3737</v>
      </c>
      <c r="B69" s="3" t="s">
        <v>3733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5" x14ac:dyDescent="0.35">
      <c r="A70">
        <v>3740</v>
      </c>
      <c r="B70" s="3" t="s">
        <v>3736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5" x14ac:dyDescent="0.35">
      <c r="A71">
        <v>3741</v>
      </c>
      <c r="B71" s="3" t="s">
        <v>3737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5" x14ac:dyDescent="0.35">
      <c r="A72">
        <v>3742</v>
      </c>
      <c r="B72" s="3" t="s">
        <v>3738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9" x14ac:dyDescent="0.35">
      <c r="A73">
        <v>3743</v>
      </c>
      <c r="B73" s="3" t="s">
        <v>3739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8" x14ac:dyDescent="0.35">
      <c r="A74">
        <v>3744</v>
      </c>
      <c r="B74" s="3" t="s">
        <v>3740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5" x14ac:dyDescent="0.35">
      <c r="A75">
        <v>3745</v>
      </c>
      <c r="B75" s="3" t="s">
        <v>3741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9" x14ac:dyDescent="0.35">
      <c r="A76">
        <v>3746</v>
      </c>
      <c r="B76" s="3" t="s">
        <v>3742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5" x14ac:dyDescent="0.35">
      <c r="A77">
        <v>3841</v>
      </c>
      <c r="B77" s="3" t="s">
        <v>3837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5" x14ac:dyDescent="0.35">
      <c r="A78">
        <v>3843</v>
      </c>
      <c r="B78" s="3" t="s">
        <v>3839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5" x14ac:dyDescent="0.35">
      <c r="A79">
        <v>3844</v>
      </c>
      <c r="B79" s="3" t="s">
        <v>3840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8" x14ac:dyDescent="0.35">
      <c r="A80">
        <v>3845</v>
      </c>
      <c r="B80" s="3" t="s">
        <v>3841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5" x14ac:dyDescent="0.35">
      <c r="A81">
        <v>3846</v>
      </c>
      <c r="B81" s="3" t="s">
        <v>3842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5" x14ac:dyDescent="0.35">
      <c r="A82">
        <v>3847</v>
      </c>
      <c r="B82" s="3" t="s">
        <v>3843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5" x14ac:dyDescent="0.35">
      <c r="A83">
        <v>3848</v>
      </c>
      <c r="B83" s="3" t="s">
        <v>3844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9" x14ac:dyDescent="0.35">
      <c r="A84">
        <v>3850</v>
      </c>
      <c r="B84" s="3" t="s">
        <v>3846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5" x14ac:dyDescent="0.35">
      <c r="A85">
        <v>3852</v>
      </c>
      <c r="B85" s="3" t="s">
        <v>3848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9" x14ac:dyDescent="0.35">
      <c r="A86">
        <v>3853</v>
      </c>
      <c r="B86" s="3" t="s">
        <v>3849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9" x14ac:dyDescent="0.35">
      <c r="A87">
        <v>3854</v>
      </c>
      <c r="B87" s="3" t="s">
        <v>3850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.5" x14ac:dyDescent="0.35">
      <c r="A88">
        <v>3855</v>
      </c>
      <c r="B88" s="3" t="s">
        <v>3851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8" x14ac:dyDescent="0.35">
      <c r="A89">
        <v>3856</v>
      </c>
      <c r="B89" s="3" t="s">
        <v>3852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5" x14ac:dyDescent="0.35">
      <c r="A90">
        <v>3857</v>
      </c>
      <c r="B90" s="3" t="s">
        <v>3853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5" x14ac:dyDescent="0.35">
      <c r="A91">
        <v>3859</v>
      </c>
      <c r="B91" s="3" t="s">
        <v>3855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3.5" x14ac:dyDescent="0.35">
      <c r="A92">
        <v>3860</v>
      </c>
      <c r="B92" s="3" t="s">
        <v>3856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9" x14ac:dyDescent="0.35">
      <c r="A93">
        <v>3861</v>
      </c>
      <c r="B93" s="3" t="s">
        <v>3857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9" x14ac:dyDescent="0.35">
      <c r="A94">
        <v>3862</v>
      </c>
      <c r="B94" s="3" t="s">
        <v>3858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5" x14ac:dyDescent="0.35">
      <c r="A95">
        <v>3863</v>
      </c>
      <c r="B95" s="3" t="s">
        <v>3859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5" x14ac:dyDescent="0.35">
      <c r="A96">
        <v>3864</v>
      </c>
      <c r="B96" s="3" t="s">
        <v>3860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5" x14ac:dyDescent="0.35">
      <c r="A97">
        <v>3866</v>
      </c>
      <c r="B97" s="3" t="s">
        <v>3862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5" x14ac:dyDescent="0.35">
      <c r="A98">
        <v>3867</v>
      </c>
      <c r="B98" s="3" t="s">
        <v>3863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5" x14ac:dyDescent="0.35">
      <c r="A99">
        <v>3889</v>
      </c>
      <c r="B99" s="3" t="s">
        <v>3885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5" x14ac:dyDescent="0.35">
      <c r="A100">
        <v>3890</v>
      </c>
      <c r="B100" s="3" t="s">
        <v>3886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9" x14ac:dyDescent="0.35">
      <c r="A101">
        <v>3891</v>
      </c>
      <c r="B101" s="3" t="s">
        <v>3887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.5" x14ac:dyDescent="0.35">
      <c r="A102">
        <v>3892</v>
      </c>
      <c r="B102" s="3" t="s">
        <v>3888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8" x14ac:dyDescent="0.35">
      <c r="A103">
        <v>3893</v>
      </c>
      <c r="B103" s="3" t="s">
        <v>3889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3.5" x14ac:dyDescent="0.35">
      <c r="A104">
        <v>3894</v>
      </c>
      <c r="B104" s="3" t="s">
        <v>3890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5" x14ac:dyDescent="0.35">
      <c r="A105">
        <v>3895</v>
      </c>
      <c r="B105" s="3" t="s">
        <v>3891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5" x14ac:dyDescent="0.35">
      <c r="A106">
        <v>3896</v>
      </c>
      <c r="B106" s="3" t="s">
        <v>3892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5" x14ac:dyDescent="0.35">
      <c r="A107">
        <v>3899</v>
      </c>
      <c r="B107" s="3" t="s">
        <v>3895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5" x14ac:dyDescent="0.35">
      <c r="A108">
        <v>3900</v>
      </c>
      <c r="B108" s="3" t="s">
        <v>3896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5" x14ac:dyDescent="0.35">
      <c r="A109">
        <v>3901</v>
      </c>
      <c r="B109" s="3" t="s">
        <v>3897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8" x14ac:dyDescent="0.35">
      <c r="A110">
        <v>3903</v>
      </c>
      <c r="B110" s="3" t="s">
        <v>3899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9" x14ac:dyDescent="0.35">
      <c r="A111">
        <v>3904</v>
      </c>
      <c r="B111" s="3" t="s">
        <v>3900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5" x14ac:dyDescent="0.35">
      <c r="A112">
        <v>3907</v>
      </c>
      <c r="B112" s="3" t="s">
        <v>3903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5" x14ac:dyDescent="0.35">
      <c r="A113">
        <v>3908</v>
      </c>
      <c r="B113" s="3" t="s">
        <v>3904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5" x14ac:dyDescent="0.35">
      <c r="A114">
        <v>3909</v>
      </c>
      <c r="B114" s="3" t="s">
        <v>3905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5" x14ac:dyDescent="0.35">
      <c r="A115">
        <v>3910</v>
      </c>
      <c r="B115" s="3" t="s">
        <v>3906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5" x14ac:dyDescent="0.35">
      <c r="A116">
        <v>3911</v>
      </c>
      <c r="B116" s="3" t="s">
        <v>3907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5" x14ac:dyDescent="0.35">
      <c r="A117">
        <v>3912</v>
      </c>
      <c r="B117" s="3" t="s">
        <v>3908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5" x14ac:dyDescent="0.35">
      <c r="A118">
        <v>3913</v>
      </c>
      <c r="B118" s="3" t="s">
        <v>3909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5" x14ac:dyDescent="0.35">
      <c r="A119">
        <v>3922</v>
      </c>
      <c r="B119" s="3" t="s">
        <v>3918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5" x14ac:dyDescent="0.35">
      <c r="A120">
        <v>3924</v>
      </c>
      <c r="B120" s="3" t="s">
        <v>3920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5" x14ac:dyDescent="0.35">
      <c r="A121">
        <v>3925</v>
      </c>
      <c r="B121" s="3" t="s">
        <v>3921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5" x14ac:dyDescent="0.35">
      <c r="A122">
        <v>3928</v>
      </c>
      <c r="B122" s="3" t="s">
        <v>3924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5" x14ac:dyDescent="0.35">
      <c r="A123">
        <v>3929</v>
      </c>
      <c r="B123" s="3" t="s">
        <v>3925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5" x14ac:dyDescent="0.35">
      <c r="A124">
        <v>3931</v>
      </c>
      <c r="B124" s="3" t="s">
        <v>3927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5" x14ac:dyDescent="0.35">
      <c r="A125">
        <v>3932</v>
      </c>
      <c r="B125" s="3" t="s">
        <v>3928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5" x14ac:dyDescent="0.35">
      <c r="A126">
        <v>3933</v>
      </c>
      <c r="B126" s="3" t="s">
        <v>3929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5" x14ac:dyDescent="0.35">
      <c r="A127">
        <v>3934</v>
      </c>
      <c r="B127" s="3" t="s">
        <v>3930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5" x14ac:dyDescent="0.35">
      <c r="A128">
        <v>3936</v>
      </c>
      <c r="B128" s="3" t="s">
        <v>3932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5" x14ac:dyDescent="0.35">
      <c r="A129">
        <v>3937</v>
      </c>
      <c r="B129" s="3" t="s">
        <v>3933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5" x14ac:dyDescent="0.35">
      <c r="A130">
        <v>3938</v>
      </c>
      <c r="B130" s="3" t="s">
        <v>3934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5" x14ac:dyDescent="0.35">
      <c r="A131">
        <v>3940</v>
      </c>
      <c r="B131" s="3" t="s">
        <v>3936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58" x14ac:dyDescent="0.35">
      <c r="A132">
        <v>3941</v>
      </c>
      <c r="B132" s="3" t="s">
        <v>3937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5" x14ac:dyDescent="0.35">
      <c r="A133">
        <v>3942</v>
      </c>
      <c r="B133" s="3" t="s">
        <v>3938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5" x14ac:dyDescent="0.35">
      <c r="A134">
        <v>3943</v>
      </c>
      <c r="B134" s="3" t="s">
        <v>3939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8" x14ac:dyDescent="0.35">
      <c r="A135">
        <v>3944</v>
      </c>
      <c r="B135" s="3" t="s">
        <v>3940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5" x14ac:dyDescent="0.35">
      <c r="A136">
        <v>3945</v>
      </c>
      <c r="B136" s="3" t="s">
        <v>3941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9" x14ac:dyDescent="0.35">
      <c r="A137">
        <v>3946</v>
      </c>
      <c r="B137" s="3" t="s">
        <v>3942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5" x14ac:dyDescent="0.35">
      <c r="A138">
        <v>3947</v>
      </c>
      <c r="B138" s="3" t="s">
        <v>3943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8" x14ac:dyDescent="0.35">
      <c r="A139">
        <v>3950</v>
      </c>
      <c r="B139" s="3" t="s">
        <v>3946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5" x14ac:dyDescent="0.35">
      <c r="A140">
        <v>3952</v>
      </c>
      <c r="B140" s="3" t="s">
        <v>3948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5" x14ac:dyDescent="0.35">
      <c r="A141">
        <v>3953</v>
      </c>
      <c r="B141" s="3" t="s">
        <v>3949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5" x14ac:dyDescent="0.35">
      <c r="A142">
        <v>3955</v>
      </c>
      <c r="B142" s="3" t="s">
        <v>3951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5" x14ac:dyDescent="0.35">
      <c r="A143">
        <v>3956</v>
      </c>
      <c r="B143" s="3" t="s">
        <v>3952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5" x14ac:dyDescent="0.35">
      <c r="A144">
        <v>3957</v>
      </c>
      <c r="B144" s="3" t="s">
        <v>3953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5" x14ac:dyDescent="0.35">
      <c r="A145">
        <v>3958</v>
      </c>
      <c r="B145" s="3" t="s">
        <v>3954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5" x14ac:dyDescent="0.35">
      <c r="A146">
        <v>3959</v>
      </c>
      <c r="B146" s="3" t="s">
        <v>3955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5" x14ac:dyDescent="0.35">
      <c r="A147">
        <v>3960</v>
      </c>
      <c r="B147" s="3" t="s">
        <v>3956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5" x14ac:dyDescent="0.35">
      <c r="A148">
        <v>3964</v>
      </c>
      <c r="B148" s="3" t="s">
        <v>3960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5" x14ac:dyDescent="0.35">
      <c r="A149">
        <v>3965</v>
      </c>
      <c r="B149" s="3" t="s">
        <v>3961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8" x14ac:dyDescent="0.35">
      <c r="A150">
        <v>3966</v>
      </c>
      <c r="B150" s="3" t="s">
        <v>3962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5" x14ac:dyDescent="0.35">
      <c r="A151">
        <v>3967</v>
      </c>
      <c r="B151" s="3" t="s">
        <v>3963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5" x14ac:dyDescent="0.35">
      <c r="A152">
        <v>3968</v>
      </c>
      <c r="B152" s="3" t="s">
        <v>3964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8" x14ac:dyDescent="0.35">
      <c r="A153">
        <v>3969</v>
      </c>
      <c r="B153" s="3" t="s">
        <v>3965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8" x14ac:dyDescent="0.35">
      <c r="A154">
        <v>3970</v>
      </c>
      <c r="B154" s="3" t="s">
        <v>3966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5" x14ac:dyDescent="0.35">
      <c r="A155">
        <v>3971</v>
      </c>
      <c r="B155" s="3" t="s">
        <v>3967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5" x14ac:dyDescent="0.35">
      <c r="A156">
        <v>3972</v>
      </c>
      <c r="B156" s="3" t="s">
        <v>3968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5" x14ac:dyDescent="0.35">
      <c r="A157">
        <v>3973</v>
      </c>
      <c r="B157" s="3" t="s">
        <v>3969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5" x14ac:dyDescent="0.35">
      <c r="A158">
        <v>3975</v>
      </c>
      <c r="B158" s="3" t="s">
        <v>3971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3.5" x14ac:dyDescent="0.35">
      <c r="A159">
        <v>3976</v>
      </c>
      <c r="B159" s="3" t="s">
        <v>3972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5" x14ac:dyDescent="0.35">
      <c r="A160">
        <v>3977</v>
      </c>
      <c r="B160" s="3" t="s">
        <v>3973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5" x14ac:dyDescent="0.35">
      <c r="A161">
        <v>3978</v>
      </c>
      <c r="B161" s="3" t="s">
        <v>3974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.5" x14ac:dyDescent="0.35">
      <c r="A162">
        <v>3980</v>
      </c>
      <c r="B162" s="3" t="s">
        <v>3976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5" x14ac:dyDescent="0.35">
      <c r="A163">
        <v>3981</v>
      </c>
      <c r="B163" s="3" t="s">
        <v>3357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5" x14ac:dyDescent="0.35">
      <c r="A164">
        <v>3983</v>
      </c>
      <c r="B164" s="3" t="s">
        <v>3978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8" x14ac:dyDescent="0.35">
      <c r="A165">
        <v>3985</v>
      </c>
      <c r="B165" s="3" t="s">
        <v>3980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9" x14ac:dyDescent="0.35">
      <c r="A166">
        <v>3988</v>
      </c>
      <c r="B166" s="3" t="s">
        <v>3983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5" x14ac:dyDescent="0.35">
      <c r="A167">
        <v>3989</v>
      </c>
      <c r="B167" s="3" t="s">
        <v>3984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5" x14ac:dyDescent="0.35">
      <c r="A168">
        <v>3991</v>
      </c>
      <c r="B168" s="3" t="s">
        <v>3986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5" x14ac:dyDescent="0.35">
      <c r="A169">
        <v>3992</v>
      </c>
      <c r="B169" s="3" t="s">
        <v>3987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5" x14ac:dyDescent="0.35">
      <c r="A170">
        <v>3993</v>
      </c>
      <c r="B170" s="3" t="s">
        <v>3988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5" x14ac:dyDescent="0.35">
      <c r="A171">
        <v>3994</v>
      </c>
      <c r="B171" s="3" t="s">
        <v>3989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5" x14ac:dyDescent="0.35">
      <c r="A172">
        <v>3996</v>
      </c>
      <c r="B172" s="3" t="s">
        <v>3991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5" x14ac:dyDescent="0.35">
      <c r="A173">
        <v>3998</v>
      </c>
      <c r="B173" s="3" t="s">
        <v>3993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5" x14ac:dyDescent="0.35">
      <c r="A174">
        <v>3999</v>
      </c>
      <c r="B174" s="3" t="s">
        <v>3994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5">
      <c r="A175">
        <v>4000</v>
      </c>
      <c r="B175" s="3" t="s">
        <v>3995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5" x14ac:dyDescent="0.35">
      <c r="A176">
        <v>4002</v>
      </c>
      <c r="B176" s="3" t="s">
        <v>3997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5" x14ac:dyDescent="0.35">
      <c r="A177">
        <v>4003</v>
      </c>
      <c r="B177" s="3" t="s">
        <v>3998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5">
      <c r="A178">
        <v>4004</v>
      </c>
      <c r="B178" s="3" t="s">
        <v>3999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5" x14ac:dyDescent="0.35">
      <c r="A179">
        <v>4005</v>
      </c>
      <c r="B179" s="3" t="s">
        <v>4000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5" x14ac:dyDescent="0.35">
      <c r="A180">
        <v>4006</v>
      </c>
      <c r="B180" s="3" t="s">
        <v>4001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5" x14ac:dyDescent="0.35">
      <c r="A181">
        <v>4007</v>
      </c>
      <c r="B181" s="3" t="s">
        <v>4002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5" x14ac:dyDescent="0.35">
      <c r="A182">
        <v>4010</v>
      </c>
      <c r="B182" s="3" t="s">
        <v>4005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8" x14ac:dyDescent="0.35">
      <c r="A183">
        <v>4013</v>
      </c>
      <c r="B183" s="3" t="s">
        <v>4008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5" x14ac:dyDescent="0.35">
      <c r="A184">
        <v>4014</v>
      </c>
      <c r="B184" s="3" t="s">
        <v>4009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5" x14ac:dyDescent="0.35">
      <c r="A185">
        <v>4015</v>
      </c>
      <c r="B185" s="3" t="s">
        <v>4010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5" x14ac:dyDescent="0.35">
      <c r="A186">
        <v>4017</v>
      </c>
      <c r="B186" s="3" t="s">
        <v>4012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5" x14ac:dyDescent="0.35">
      <c r="A187">
        <v>4019</v>
      </c>
      <c r="B187" s="3" t="s">
        <v>4014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5" x14ac:dyDescent="0.35">
      <c r="A188">
        <v>4020</v>
      </c>
      <c r="B188" s="3" t="s">
        <v>4015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5" x14ac:dyDescent="0.35">
      <c r="A189">
        <v>4021</v>
      </c>
      <c r="B189" s="3" t="s">
        <v>4016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9" x14ac:dyDescent="0.35">
      <c r="A190">
        <v>4022</v>
      </c>
      <c r="B190" s="3" t="s">
        <v>4017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5" x14ac:dyDescent="0.35">
      <c r="A191">
        <v>4023</v>
      </c>
      <c r="B191" s="3" t="s">
        <v>4018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5" x14ac:dyDescent="0.35">
      <c r="A192">
        <v>4024</v>
      </c>
      <c r="B192" s="3" t="s">
        <v>4019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5" x14ac:dyDescent="0.35">
      <c r="A193">
        <v>4026</v>
      </c>
      <c r="B193" s="3" t="s">
        <v>4021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5" x14ac:dyDescent="0.35">
      <c r="A194">
        <v>4027</v>
      </c>
      <c r="B194" s="3" t="s">
        <v>4022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5" x14ac:dyDescent="0.35">
      <c r="A195">
        <v>4028</v>
      </c>
      <c r="B195" s="3" t="s">
        <v>4023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5" x14ac:dyDescent="0.35">
      <c r="A196">
        <v>4029</v>
      </c>
      <c r="B196" s="3" t="s">
        <v>4024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3.5" x14ac:dyDescent="0.35">
      <c r="A197">
        <v>4030</v>
      </c>
      <c r="B197" s="3" t="s">
        <v>4025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5" x14ac:dyDescent="0.35">
      <c r="A198">
        <v>4031</v>
      </c>
      <c r="B198" s="3" t="s">
        <v>4026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5" x14ac:dyDescent="0.35">
      <c r="A199">
        <v>4032</v>
      </c>
      <c r="B199" s="3" t="s">
        <v>4027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5" x14ac:dyDescent="0.35">
      <c r="A200">
        <v>4034</v>
      </c>
      <c r="B200" s="3" t="s">
        <v>4029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9" x14ac:dyDescent="0.35">
      <c r="A201">
        <v>4035</v>
      </c>
      <c r="B201" s="3" t="s">
        <v>4030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5" x14ac:dyDescent="0.35">
      <c r="A202">
        <v>4036</v>
      </c>
      <c r="B202" s="3" t="s">
        <v>4031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8" x14ac:dyDescent="0.35">
      <c r="A203">
        <v>4037</v>
      </c>
      <c r="B203" s="3" t="s">
        <v>4032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5" x14ac:dyDescent="0.35">
      <c r="A204">
        <v>4038</v>
      </c>
      <c r="B204" s="3" t="s">
        <v>4033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5" x14ac:dyDescent="0.35">
      <c r="A205">
        <v>4039</v>
      </c>
      <c r="B205" s="3" t="s">
        <v>4034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5" x14ac:dyDescent="0.35">
      <c r="A206">
        <v>4040</v>
      </c>
      <c r="B206" s="3" t="s">
        <v>4035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3.5" x14ac:dyDescent="0.35">
      <c r="A207">
        <v>4042</v>
      </c>
      <c r="B207" s="3" t="s">
        <v>4037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5" x14ac:dyDescent="0.35">
      <c r="A208">
        <v>4044</v>
      </c>
      <c r="B208" s="3" t="s">
        <v>4039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8" x14ac:dyDescent="0.35">
      <c r="A209">
        <v>4046</v>
      </c>
      <c r="B209" s="3" t="s">
        <v>4041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5" x14ac:dyDescent="0.35">
      <c r="A210">
        <v>4047</v>
      </c>
      <c r="B210" s="3" t="s">
        <v>4042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5" x14ac:dyDescent="0.35">
      <c r="A211">
        <v>4049</v>
      </c>
      <c r="B211" s="3" t="s">
        <v>4044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5" x14ac:dyDescent="0.35">
      <c r="A212">
        <v>4050</v>
      </c>
      <c r="B212" s="3" t="s">
        <v>4045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5" x14ac:dyDescent="0.35">
      <c r="A213">
        <v>4051</v>
      </c>
      <c r="B213" s="3" t="s">
        <v>4046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8" x14ac:dyDescent="0.35">
      <c r="A214">
        <v>4052</v>
      </c>
      <c r="B214" s="3" t="s">
        <v>4047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5" x14ac:dyDescent="0.35">
      <c r="A215">
        <v>4054</v>
      </c>
      <c r="B215" s="3" t="s">
        <v>4049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5" x14ac:dyDescent="0.35">
      <c r="A216">
        <v>4056</v>
      </c>
      <c r="B216" s="3" t="s">
        <v>4051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5" x14ac:dyDescent="0.35">
      <c r="A217">
        <v>4058</v>
      </c>
      <c r="B217" s="3" t="s">
        <v>4053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5" x14ac:dyDescent="0.35">
      <c r="A218">
        <v>4061</v>
      </c>
      <c r="B218" s="3" t="s">
        <v>4056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5" x14ac:dyDescent="0.35">
      <c r="A219">
        <v>4062</v>
      </c>
      <c r="B219" s="3" t="s">
        <v>4057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9" x14ac:dyDescent="0.35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8" x14ac:dyDescent="0.35">
      <c r="A221">
        <v>4066</v>
      </c>
      <c r="B221" s="3" t="s">
        <v>4061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5" x14ac:dyDescent="0.35">
      <c r="A222">
        <v>4067</v>
      </c>
      <c r="B222" s="3" t="s">
        <v>4062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9" x14ac:dyDescent="0.35">
      <c r="A223">
        <v>4068</v>
      </c>
      <c r="B223" s="3" t="s">
        <v>4063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5" x14ac:dyDescent="0.35">
      <c r="A224">
        <v>4070</v>
      </c>
      <c r="B224" s="3" t="s">
        <v>4065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3.5" x14ac:dyDescent="0.35">
      <c r="A225">
        <v>4073</v>
      </c>
      <c r="B225" s="3" t="s">
        <v>4068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5" x14ac:dyDescent="0.35">
      <c r="A226">
        <v>4076</v>
      </c>
      <c r="B226" s="3" t="s">
        <v>4071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5" x14ac:dyDescent="0.35">
      <c r="A227">
        <v>4077</v>
      </c>
      <c r="B227" s="3" t="s">
        <v>4072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5" x14ac:dyDescent="0.35">
      <c r="A228">
        <v>4079</v>
      </c>
      <c r="B228" s="3" t="s">
        <v>4074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5" x14ac:dyDescent="0.35">
      <c r="A229">
        <v>4080</v>
      </c>
      <c r="B229" s="3" t="s">
        <v>4075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5" x14ac:dyDescent="0.35">
      <c r="A230">
        <v>4081</v>
      </c>
      <c r="B230" s="3" t="s">
        <v>4076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5" x14ac:dyDescent="0.35">
      <c r="A231">
        <v>4082</v>
      </c>
      <c r="B231" s="3" t="s">
        <v>4077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5" x14ac:dyDescent="0.35">
      <c r="A232">
        <v>4083</v>
      </c>
      <c r="B232" s="3" t="s">
        <v>4078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5" x14ac:dyDescent="0.35">
      <c r="A233">
        <v>4085</v>
      </c>
      <c r="B233" s="3" t="s">
        <v>4080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5" x14ac:dyDescent="0.35">
      <c r="A234">
        <v>4086</v>
      </c>
      <c r="B234" s="3" t="s">
        <v>4081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9" x14ac:dyDescent="0.35">
      <c r="A235">
        <v>4087</v>
      </c>
      <c r="B235" s="3" t="s">
        <v>4082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8" x14ac:dyDescent="0.35">
      <c r="A236">
        <v>4089</v>
      </c>
      <c r="B236" s="3" t="s">
        <v>4084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5" x14ac:dyDescent="0.35">
      <c r="A237">
        <v>4090</v>
      </c>
      <c r="B237" s="3" t="s">
        <v>4085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3.5" x14ac:dyDescent="0.35">
      <c r="A238">
        <v>4091</v>
      </c>
      <c r="B238" s="3" t="s">
        <v>4086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5" x14ac:dyDescent="0.35">
      <c r="A239">
        <v>4092</v>
      </c>
      <c r="B239" s="3" t="s">
        <v>4087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5" x14ac:dyDescent="0.35">
      <c r="A240">
        <v>4094</v>
      </c>
      <c r="B240" s="3" t="s">
        <v>4089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5" x14ac:dyDescent="0.35">
      <c r="A241">
        <v>4098</v>
      </c>
      <c r="B241" s="3" t="s">
        <v>4093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8" x14ac:dyDescent="0.35">
      <c r="A242">
        <v>4099</v>
      </c>
      <c r="B242" s="3" t="s">
        <v>4094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5" x14ac:dyDescent="0.35">
      <c r="A243">
        <v>4100</v>
      </c>
      <c r="B243" s="3" t="s">
        <v>4095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5" x14ac:dyDescent="0.35">
      <c r="A244">
        <v>4101</v>
      </c>
      <c r="B244" s="3" t="s">
        <v>4096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5" x14ac:dyDescent="0.35">
      <c r="A245">
        <v>4102</v>
      </c>
      <c r="B245" s="3" t="s">
        <v>4097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5" x14ac:dyDescent="0.35">
      <c r="A246">
        <v>4103</v>
      </c>
      <c r="B246" s="3" t="s">
        <v>4098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5" x14ac:dyDescent="0.35">
      <c r="A247">
        <v>4106</v>
      </c>
      <c r="B247" s="3" t="s">
        <v>4101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5" x14ac:dyDescent="0.35">
      <c r="A248">
        <v>4107</v>
      </c>
      <c r="B248" s="3" t="s">
        <v>4102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5" x14ac:dyDescent="0.35">
      <c r="A249">
        <v>4108</v>
      </c>
      <c r="B249" s="3" t="s">
        <v>4103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5" x14ac:dyDescent="0.35">
      <c r="A250">
        <v>4111</v>
      </c>
      <c r="B250" s="3" t="s">
        <v>4106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5" x14ac:dyDescent="0.35">
      <c r="A251">
        <v>4113</v>
      </c>
      <c r="B251" s="3" t="s">
        <v>4108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"cancelled"</formula>
    </cfRule>
    <cfRule type="cellIs" dxfId="16" priority="5" operator="equal">
      <formula>"failed"</formula>
    </cfRule>
    <cfRule type="cellIs" dxfId="15" priority="6" operator="equal">
      <formula>"successful"</formula>
    </cfRule>
    <cfRule type="cellIs" dxfId="14" priority="7" operator="equal">
      <formula>"canceled"</formula>
    </cfRule>
    <cfRule type="cellIs" dxfId="13" priority="8" operator="equal">
      <formula>"canceled"</formula>
    </cfRule>
    <cfRule type="cellIs" dxfId="12" priority="9" operator="equal">
      <formula>"failed"</formula>
    </cfRule>
    <cfRule type="cellIs" dxfId="11" priority="10" operator="equal">
      <formula>"successful"</formula>
    </cfRule>
    <cfRule type="cellIs" dxfId="10" priority="11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59A1F-57F6-4008-84EC-D2CCCF5FF3CB}">
  <dimension ref="A1:C14"/>
  <sheetViews>
    <sheetView workbookViewId="0">
      <selection activeCell="C15" sqref="C15"/>
    </sheetView>
  </sheetViews>
  <sheetFormatPr defaultRowHeight="14.5" x14ac:dyDescent="0.35"/>
  <cols>
    <col min="1" max="1" width="27.6328125" customWidth="1"/>
    <col min="2" max="2" width="13.453125" style="19" customWidth="1"/>
    <col min="3" max="3" width="11.08984375" style="19" bestFit="1" customWidth="1"/>
  </cols>
  <sheetData>
    <row r="1" spans="1:3" x14ac:dyDescent="0.35">
      <c r="B1" s="19" t="s">
        <v>8389</v>
      </c>
      <c r="C1" s="19" t="s">
        <v>8390</v>
      </c>
    </row>
    <row r="2" spans="1:3" x14ac:dyDescent="0.35">
      <c r="A2" t="s">
        <v>8385</v>
      </c>
      <c r="B2" s="19">
        <f>ROUND(AVERAGE('Successful US Kickstarters'!D:D),0)</f>
        <v>5049</v>
      </c>
      <c r="C2" s="19">
        <f>ROUND(AVERAGE('Failed US Kickstarters'!D:D),0)</f>
        <v>10554</v>
      </c>
    </row>
    <row r="3" spans="1:3" x14ac:dyDescent="0.35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5">
      <c r="A6" t="s">
        <v>8393</v>
      </c>
      <c r="B6" s="19">
        <f>_xlfn.QUARTILE.EXC('Successful US Kickstarters'!D:D, 1)</f>
        <v>1500</v>
      </c>
      <c r="C6" s="19">
        <f>_xlfn.QUARTILE.EXC('Failed US Kickstarters'!D:D,1)</f>
        <v>2000</v>
      </c>
    </row>
    <row r="7" spans="1:3" x14ac:dyDescent="0.35">
      <c r="A7" t="s">
        <v>8394</v>
      </c>
      <c r="B7" s="19">
        <f>B5-B6</f>
        <v>3500</v>
      </c>
      <c r="C7" s="19">
        <f>C5-C6</f>
        <v>8000</v>
      </c>
    </row>
    <row r="9" spans="1:3" x14ac:dyDescent="0.35">
      <c r="A9" t="s">
        <v>8387</v>
      </c>
      <c r="B9" s="19">
        <f>ROUND(AVERAGE('Successful US Kickstarters'!E:E,),0)</f>
        <v>5588</v>
      </c>
      <c r="C9" s="19">
        <f>ROUND(AVERAGE('Failed US Kickstarters'!E:E),)</f>
        <v>559</v>
      </c>
    </row>
    <row r="10" spans="1:3" x14ac:dyDescent="0.35">
      <c r="A10" t="s">
        <v>8388</v>
      </c>
      <c r="B10" s="19">
        <f>ROUND(MEDIAN('Successful US Kickstarters'!E:E),0)</f>
        <v>3168</v>
      </c>
      <c r="C10" s="19">
        <f>MEDIAN('Failed US Kickstarters'!E:E)</f>
        <v>103</v>
      </c>
    </row>
    <row r="11" spans="1:3" x14ac:dyDescent="0.35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5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5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5">
      <c r="A14" t="s">
        <v>8394</v>
      </c>
      <c r="B14" s="19">
        <f xml:space="preserve"> 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A1847-5FC4-47B1-B4BD-60C3C7C3CCF9}">
  <dimension ref="A1:T413"/>
  <sheetViews>
    <sheetView workbookViewId="0">
      <selection activeCell="T2" sqref="T2"/>
    </sheetView>
  </sheetViews>
  <sheetFormatPr defaultRowHeight="14.5" x14ac:dyDescent="0.35"/>
  <cols>
    <col min="2" max="2" width="38.36328125" customWidth="1"/>
    <col min="3" max="3" width="34.54296875" customWidth="1"/>
    <col min="4" max="4" width="10.08984375" bestFit="1" customWidth="1"/>
    <col min="9" max="10" width="10.81640625" bestFit="1" customWidth="1"/>
    <col min="11" max="11" width="15.36328125" customWidth="1"/>
    <col min="12" max="12" width="16.6328125" customWidth="1"/>
    <col min="13" max="13" width="11.453125" customWidth="1"/>
    <col min="14" max="14" width="22.81640625" customWidth="1"/>
    <col min="16" max="16" width="18.81640625" customWidth="1"/>
    <col min="17" max="17" width="15.54296875" customWidth="1"/>
    <col min="18" max="18" width="15" customWidth="1"/>
    <col min="19" max="19" width="12.90625" customWidth="1"/>
    <col min="20" max="20" width="13.453125" customWidth="1"/>
  </cols>
  <sheetData>
    <row r="1" spans="1:20" x14ac:dyDescent="0.35">
      <c r="A1" s="1" t="s">
        <v>8307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0" t="s">
        <v>8359</v>
      </c>
      <c r="R1" s="9" t="s">
        <v>8358</v>
      </c>
      <c r="S1" s="9" t="s">
        <v>8365</v>
      </c>
      <c r="T1" s="9" t="s">
        <v>8366</v>
      </c>
    </row>
    <row r="2" spans="1:20" ht="246.5" x14ac:dyDescent="0.35">
      <c r="A2">
        <v>521</v>
      </c>
      <c r="B2" s="3" t="s">
        <v>521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3" t="s">
        <v>522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58" x14ac:dyDescent="0.35">
      <c r="A4">
        <v>523</v>
      </c>
      <c r="B4" s="3" t="s">
        <v>523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8" x14ac:dyDescent="0.35">
      <c r="A5">
        <v>525</v>
      </c>
      <c r="B5" s="3" t="s">
        <v>525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58" x14ac:dyDescent="0.35">
      <c r="A6">
        <v>527</v>
      </c>
      <c r="B6" s="3" t="s">
        <v>527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9" x14ac:dyDescent="0.35">
      <c r="A7">
        <v>528</v>
      </c>
      <c r="B7" s="3" t="s">
        <v>528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58" x14ac:dyDescent="0.35">
      <c r="A8">
        <v>530</v>
      </c>
      <c r="B8" s="3" t="s">
        <v>530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58" x14ac:dyDescent="0.35">
      <c r="A9">
        <v>531</v>
      </c>
      <c r="B9" s="3" t="s">
        <v>531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58" x14ac:dyDescent="0.35">
      <c r="A10">
        <v>532</v>
      </c>
      <c r="B10" s="3" t="s">
        <v>532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8" x14ac:dyDescent="0.35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8" x14ac:dyDescent="0.35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58" x14ac:dyDescent="0.35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58" x14ac:dyDescent="0.35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5" x14ac:dyDescent="0.35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9" x14ac:dyDescent="0.35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58" x14ac:dyDescent="0.35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8" x14ac:dyDescent="0.35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8" x14ac:dyDescent="0.35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58" x14ac:dyDescent="0.35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8" x14ac:dyDescent="0.35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8" x14ac:dyDescent="0.35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5" x14ac:dyDescent="0.35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5" x14ac:dyDescent="0.35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3.5" x14ac:dyDescent="0.35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5" x14ac:dyDescent="0.35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5" x14ac:dyDescent="0.35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58" x14ac:dyDescent="0.35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5" x14ac:dyDescent="0.35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9" x14ac:dyDescent="0.35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8" x14ac:dyDescent="0.35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8" x14ac:dyDescent="0.35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58" x14ac:dyDescent="0.35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58" x14ac:dyDescent="0.35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58" x14ac:dyDescent="0.35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29" x14ac:dyDescent="0.35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8" x14ac:dyDescent="0.35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58" x14ac:dyDescent="0.35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58" x14ac:dyDescent="0.35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58" x14ac:dyDescent="0.35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5" x14ac:dyDescent="0.35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8" x14ac:dyDescent="0.35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5" x14ac:dyDescent="0.35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8" x14ac:dyDescent="0.35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8" x14ac:dyDescent="0.35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3.5" x14ac:dyDescent="0.35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5" x14ac:dyDescent="0.35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5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8" x14ac:dyDescent="0.35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8" x14ac:dyDescent="0.35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58" x14ac:dyDescent="0.35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8" x14ac:dyDescent="0.35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8" x14ac:dyDescent="0.35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8" x14ac:dyDescent="0.35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8" x14ac:dyDescent="0.35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8" x14ac:dyDescent="0.35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8" x14ac:dyDescent="0.35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5" x14ac:dyDescent="0.35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3.5" x14ac:dyDescent="0.35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5" x14ac:dyDescent="0.35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8" x14ac:dyDescent="0.35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3.5" x14ac:dyDescent="0.35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8" x14ac:dyDescent="0.35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8" x14ac:dyDescent="0.35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8" x14ac:dyDescent="0.35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72.5" x14ac:dyDescent="0.35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58" x14ac:dyDescent="0.35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8" x14ac:dyDescent="0.35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5" x14ac:dyDescent="0.35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8" x14ac:dyDescent="0.35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9" x14ac:dyDescent="0.35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8" x14ac:dyDescent="0.35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2.5" x14ac:dyDescent="0.35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5" x14ac:dyDescent="0.35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5" x14ac:dyDescent="0.35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8" x14ac:dyDescent="0.35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58" x14ac:dyDescent="0.35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9" x14ac:dyDescent="0.35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9" x14ac:dyDescent="0.35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5" x14ac:dyDescent="0.35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58" x14ac:dyDescent="0.35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58" x14ac:dyDescent="0.35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58" x14ac:dyDescent="0.35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8" x14ac:dyDescent="0.35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8" x14ac:dyDescent="0.35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8" x14ac:dyDescent="0.35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9" x14ac:dyDescent="0.35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8" x14ac:dyDescent="0.35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9" x14ac:dyDescent="0.35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5" x14ac:dyDescent="0.35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58" x14ac:dyDescent="0.35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8" x14ac:dyDescent="0.35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8" x14ac:dyDescent="0.35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8" x14ac:dyDescent="0.35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8" x14ac:dyDescent="0.35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58" x14ac:dyDescent="0.35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5" x14ac:dyDescent="0.35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2.5" x14ac:dyDescent="0.35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5" x14ac:dyDescent="0.35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5" x14ac:dyDescent="0.35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8" x14ac:dyDescent="0.35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58" x14ac:dyDescent="0.35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58" x14ac:dyDescent="0.35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8" x14ac:dyDescent="0.35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8" x14ac:dyDescent="0.35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3.5" x14ac:dyDescent="0.35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87" x14ac:dyDescent="0.35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3.5" x14ac:dyDescent="0.35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5" x14ac:dyDescent="0.35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9" x14ac:dyDescent="0.35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3.5" x14ac:dyDescent="0.35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3.5" x14ac:dyDescent="0.35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8" x14ac:dyDescent="0.35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58" x14ac:dyDescent="0.35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9" x14ac:dyDescent="0.35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5" x14ac:dyDescent="0.35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8" x14ac:dyDescent="0.35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58" x14ac:dyDescent="0.35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58" x14ac:dyDescent="0.35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5" x14ac:dyDescent="0.35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58" x14ac:dyDescent="0.35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8" x14ac:dyDescent="0.35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9" x14ac:dyDescent="0.35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8" x14ac:dyDescent="0.35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5" x14ac:dyDescent="0.35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8" x14ac:dyDescent="0.35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5" x14ac:dyDescent="0.35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8" x14ac:dyDescent="0.35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9" x14ac:dyDescent="0.35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58" x14ac:dyDescent="0.35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8" x14ac:dyDescent="0.35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8" x14ac:dyDescent="0.35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5" x14ac:dyDescent="0.35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5" x14ac:dyDescent="0.35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5" x14ac:dyDescent="0.35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8" x14ac:dyDescent="0.35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8" x14ac:dyDescent="0.35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8" x14ac:dyDescent="0.35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9" x14ac:dyDescent="0.35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3.5" x14ac:dyDescent="0.35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3.5" x14ac:dyDescent="0.35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58" x14ac:dyDescent="0.35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58" x14ac:dyDescent="0.35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8" x14ac:dyDescent="0.35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5" x14ac:dyDescent="0.35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8" x14ac:dyDescent="0.35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58" x14ac:dyDescent="0.35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58" x14ac:dyDescent="0.35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58" x14ac:dyDescent="0.35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2.5" x14ac:dyDescent="0.35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5" x14ac:dyDescent="0.35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58" x14ac:dyDescent="0.35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8" x14ac:dyDescent="0.35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5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8" x14ac:dyDescent="0.35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8" x14ac:dyDescent="0.35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58" x14ac:dyDescent="0.35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58" x14ac:dyDescent="0.35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5" x14ac:dyDescent="0.35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58" x14ac:dyDescent="0.35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8" x14ac:dyDescent="0.35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8" x14ac:dyDescent="0.35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8" x14ac:dyDescent="0.35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8" x14ac:dyDescent="0.35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58" x14ac:dyDescent="0.35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8" x14ac:dyDescent="0.35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3.5" x14ac:dyDescent="0.35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8" x14ac:dyDescent="0.35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8" x14ac:dyDescent="0.35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8" x14ac:dyDescent="0.35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.5" x14ac:dyDescent="0.35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5" x14ac:dyDescent="0.35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5" x14ac:dyDescent="0.35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8" x14ac:dyDescent="0.35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58" x14ac:dyDescent="0.35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8" x14ac:dyDescent="0.35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8" x14ac:dyDescent="0.35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8" x14ac:dyDescent="0.35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8" x14ac:dyDescent="0.35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58" x14ac:dyDescent="0.35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3.5" x14ac:dyDescent="0.35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3.5" x14ac:dyDescent="0.35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5" x14ac:dyDescent="0.35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8" x14ac:dyDescent="0.35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5" x14ac:dyDescent="0.35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8" x14ac:dyDescent="0.35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58" x14ac:dyDescent="0.35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58" x14ac:dyDescent="0.35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8" x14ac:dyDescent="0.35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58" x14ac:dyDescent="0.35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5" x14ac:dyDescent="0.35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58" x14ac:dyDescent="0.35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5" x14ac:dyDescent="0.35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8" x14ac:dyDescent="0.35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58" x14ac:dyDescent="0.35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58" x14ac:dyDescent="0.35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8" x14ac:dyDescent="0.35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58" x14ac:dyDescent="0.35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5" x14ac:dyDescent="0.35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9" x14ac:dyDescent="0.35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3.5" x14ac:dyDescent="0.35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5" x14ac:dyDescent="0.35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8" x14ac:dyDescent="0.35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8" x14ac:dyDescent="0.35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8" x14ac:dyDescent="0.35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8" x14ac:dyDescent="0.35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8" x14ac:dyDescent="0.35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58" x14ac:dyDescent="0.35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58" x14ac:dyDescent="0.35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8" x14ac:dyDescent="0.35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5" x14ac:dyDescent="0.35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8" x14ac:dyDescent="0.35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8" x14ac:dyDescent="0.35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5" x14ac:dyDescent="0.35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5" x14ac:dyDescent="0.35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58" x14ac:dyDescent="0.35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8" x14ac:dyDescent="0.35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8" x14ac:dyDescent="0.35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8" x14ac:dyDescent="0.35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5" x14ac:dyDescent="0.35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8" x14ac:dyDescent="0.35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58" x14ac:dyDescent="0.35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58" x14ac:dyDescent="0.35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8" x14ac:dyDescent="0.35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8" x14ac:dyDescent="0.35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5" x14ac:dyDescent="0.35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58" x14ac:dyDescent="0.35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58" x14ac:dyDescent="0.35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58" x14ac:dyDescent="0.35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5" x14ac:dyDescent="0.35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8" x14ac:dyDescent="0.35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8" x14ac:dyDescent="0.35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5" x14ac:dyDescent="0.35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8" x14ac:dyDescent="0.35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8" x14ac:dyDescent="0.35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5" x14ac:dyDescent="0.35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58" x14ac:dyDescent="0.35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8" x14ac:dyDescent="0.35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58" x14ac:dyDescent="0.35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8" x14ac:dyDescent="0.35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3.5" x14ac:dyDescent="0.35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8" x14ac:dyDescent="0.35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58" x14ac:dyDescent="0.35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8" x14ac:dyDescent="0.35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58" x14ac:dyDescent="0.35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3.5" x14ac:dyDescent="0.35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58" x14ac:dyDescent="0.35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5" x14ac:dyDescent="0.35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8" x14ac:dyDescent="0.35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58" x14ac:dyDescent="0.35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8" x14ac:dyDescent="0.35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58" x14ac:dyDescent="0.35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9" x14ac:dyDescent="0.35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58" x14ac:dyDescent="0.35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8" x14ac:dyDescent="0.35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5" x14ac:dyDescent="0.35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58" x14ac:dyDescent="0.35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5" x14ac:dyDescent="0.35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5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5" x14ac:dyDescent="0.35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58" x14ac:dyDescent="0.35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5" x14ac:dyDescent="0.35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58" x14ac:dyDescent="0.35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8" x14ac:dyDescent="0.35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8" x14ac:dyDescent="0.35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58" x14ac:dyDescent="0.35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58" x14ac:dyDescent="0.35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58" x14ac:dyDescent="0.35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58" x14ac:dyDescent="0.35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8" x14ac:dyDescent="0.35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8" x14ac:dyDescent="0.35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58" x14ac:dyDescent="0.35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8" x14ac:dyDescent="0.35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8" x14ac:dyDescent="0.35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8" x14ac:dyDescent="0.35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8" x14ac:dyDescent="0.35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8" x14ac:dyDescent="0.35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8" x14ac:dyDescent="0.35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58" x14ac:dyDescent="0.35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8" x14ac:dyDescent="0.35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8" x14ac:dyDescent="0.35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8" x14ac:dyDescent="0.35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8" x14ac:dyDescent="0.35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8" x14ac:dyDescent="0.35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7" x14ac:dyDescent="0.35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8" x14ac:dyDescent="0.35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5" x14ac:dyDescent="0.35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8" x14ac:dyDescent="0.35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8" x14ac:dyDescent="0.35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58" x14ac:dyDescent="0.35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8" x14ac:dyDescent="0.35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58" x14ac:dyDescent="0.35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58" x14ac:dyDescent="0.35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58" x14ac:dyDescent="0.35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8" x14ac:dyDescent="0.35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8" x14ac:dyDescent="0.35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58" x14ac:dyDescent="0.35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8" x14ac:dyDescent="0.35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58" x14ac:dyDescent="0.35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8" x14ac:dyDescent="0.35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9" x14ac:dyDescent="0.35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8" x14ac:dyDescent="0.35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8" x14ac:dyDescent="0.35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5" x14ac:dyDescent="0.35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8" x14ac:dyDescent="0.35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8" x14ac:dyDescent="0.35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5" x14ac:dyDescent="0.35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58" x14ac:dyDescent="0.35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58" x14ac:dyDescent="0.35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58" x14ac:dyDescent="0.35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5" x14ac:dyDescent="0.35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8" x14ac:dyDescent="0.35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8" x14ac:dyDescent="0.35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5" x14ac:dyDescent="0.35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8" x14ac:dyDescent="0.35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6" x14ac:dyDescent="0.35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58" x14ac:dyDescent="0.35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8" x14ac:dyDescent="0.35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58" x14ac:dyDescent="0.35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5" x14ac:dyDescent="0.35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58" x14ac:dyDescent="0.35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8" x14ac:dyDescent="0.35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8" x14ac:dyDescent="0.35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58" x14ac:dyDescent="0.35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8" x14ac:dyDescent="0.35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5" x14ac:dyDescent="0.35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8" x14ac:dyDescent="0.35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8" x14ac:dyDescent="0.35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35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8" x14ac:dyDescent="0.35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8" x14ac:dyDescent="0.35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58" x14ac:dyDescent="0.35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5" x14ac:dyDescent="0.35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8" x14ac:dyDescent="0.35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9" x14ac:dyDescent="0.35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9" x14ac:dyDescent="0.35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5" x14ac:dyDescent="0.35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8" x14ac:dyDescent="0.35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9" x14ac:dyDescent="0.35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8" x14ac:dyDescent="0.35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8" x14ac:dyDescent="0.35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8" x14ac:dyDescent="0.35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5" x14ac:dyDescent="0.35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5" x14ac:dyDescent="0.35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8" x14ac:dyDescent="0.35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8" x14ac:dyDescent="0.35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8" x14ac:dyDescent="0.35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3.5" x14ac:dyDescent="0.35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5" x14ac:dyDescent="0.35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.5" x14ac:dyDescent="0.35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8" x14ac:dyDescent="0.35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3.5" x14ac:dyDescent="0.35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5" x14ac:dyDescent="0.35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8" x14ac:dyDescent="0.35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9" x14ac:dyDescent="0.35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5" x14ac:dyDescent="0.35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58" x14ac:dyDescent="0.35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8" x14ac:dyDescent="0.35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9" x14ac:dyDescent="0.35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8" x14ac:dyDescent="0.35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8" x14ac:dyDescent="0.35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58" x14ac:dyDescent="0.35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5" x14ac:dyDescent="0.35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8" x14ac:dyDescent="0.35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5" x14ac:dyDescent="0.35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2.5" x14ac:dyDescent="0.35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58" x14ac:dyDescent="0.35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5" x14ac:dyDescent="0.35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8" x14ac:dyDescent="0.35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58" x14ac:dyDescent="0.35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5" x14ac:dyDescent="0.35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8" x14ac:dyDescent="0.35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8" x14ac:dyDescent="0.35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8" x14ac:dyDescent="0.35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9" x14ac:dyDescent="0.35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9" x14ac:dyDescent="0.35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8" x14ac:dyDescent="0.35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2.5" x14ac:dyDescent="0.35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5" x14ac:dyDescent="0.35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8" x14ac:dyDescent="0.35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9" x14ac:dyDescent="0.35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8" x14ac:dyDescent="0.35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58" x14ac:dyDescent="0.35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5" x14ac:dyDescent="0.35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5" x14ac:dyDescent="0.35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8" x14ac:dyDescent="0.35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9" x14ac:dyDescent="0.35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9" x14ac:dyDescent="0.35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8" x14ac:dyDescent="0.35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58" x14ac:dyDescent="0.35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8" x14ac:dyDescent="0.35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8" x14ac:dyDescent="0.35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9" x14ac:dyDescent="0.35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8" x14ac:dyDescent="0.35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8" x14ac:dyDescent="0.35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5" x14ac:dyDescent="0.35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8" x14ac:dyDescent="0.35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8" x14ac:dyDescent="0.35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58" x14ac:dyDescent="0.35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8" x14ac:dyDescent="0.35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58" x14ac:dyDescent="0.35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58" x14ac:dyDescent="0.35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5" x14ac:dyDescent="0.35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8" x14ac:dyDescent="0.35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8" x14ac:dyDescent="0.35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58" x14ac:dyDescent="0.35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58" x14ac:dyDescent="0.35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8" x14ac:dyDescent="0.35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58" x14ac:dyDescent="0.35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8" x14ac:dyDescent="0.35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58" x14ac:dyDescent="0.35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5" x14ac:dyDescent="0.35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58" x14ac:dyDescent="0.35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"canceled"</formula>
    </cfRule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10F2-6264-42E6-8FCB-315CB3C07B17}">
  <dimension ref="A1:F6"/>
  <sheetViews>
    <sheetView workbookViewId="0">
      <selection activeCell="D11" sqref="D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08984375" bestFit="1" customWidth="1"/>
    <col min="9" max="9" width="12.90625" bestFit="1" customWidth="1"/>
    <col min="10" max="10" width="10.90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  <col min="33" max="41" width="15.7265625" bestFit="1" customWidth="1"/>
    <col min="42" max="42" width="10.7265625" bestFit="1" customWidth="1"/>
  </cols>
  <sheetData>
    <row r="1" spans="1:6" x14ac:dyDescent="0.35">
      <c r="A1" s="12" t="s">
        <v>8221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1E2BC-CA82-424D-A1D4-D65218CB848C}">
  <dimension ref="A1:E7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8221</v>
      </c>
      <c r="B1" t="s">
        <v>8364</v>
      </c>
    </row>
    <row r="2" spans="1:5" x14ac:dyDescent="0.35">
      <c r="A2" s="12" t="s">
        <v>8359</v>
      </c>
      <c r="B2" t="s">
        <v>8315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1F760-EF5A-489F-AFD4-5873C45586BC}">
  <dimension ref="A1:F18"/>
  <sheetViews>
    <sheetView workbookViewId="0">
      <selection activeCell="K1" sqref="K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8379</v>
      </c>
      <c r="B1" t="s">
        <v>8364</v>
      </c>
    </row>
    <row r="2" spans="1:6" x14ac:dyDescent="0.35">
      <c r="A2" s="12" t="s">
        <v>8359</v>
      </c>
      <c r="B2" t="s">
        <v>8315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35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D1A58-5DE6-4C80-AB52-A56916AED25E}">
  <dimension ref="A1:F6"/>
  <sheetViews>
    <sheetView workbookViewId="0">
      <selection activeCell="F2" sqref="F2:F6"/>
    </sheetView>
  </sheetViews>
  <sheetFormatPr defaultRowHeight="14.5" x14ac:dyDescent="0.35"/>
  <cols>
    <col min="1" max="1" width="33.54296875" customWidth="1"/>
    <col min="2" max="2" width="29.81640625" customWidth="1"/>
    <col min="3" max="3" width="17.453125" customWidth="1"/>
    <col min="4" max="4" width="16.81640625" style="8" customWidth="1"/>
    <col min="5" max="5" width="17.453125" style="8" customWidth="1"/>
    <col min="6" max="6" width="18" customWidth="1"/>
  </cols>
  <sheetData>
    <row r="1" spans="1:6" x14ac:dyDescent="0.35">
      <c r="A1" s="9" t="s">
        <v>8380</v>
      </c>
      <c r="B1" s="9" t="s">
        <v>8381</v>
      </c>
      <c r="C1" s="9" t="s">
        <v>8382</v>
      </c>
      <c r="D1" s="18" t="s">
        <v>8383</v>
      </c>
      <c r="E1" s="18" t="s">
        <v>8306</v>
      </c>
      <c r="F1" s="9" t="s">
        <v>8384</v>
      </c>
    </row>
    <row r="2" spans="1:6" ht="72.5" x14ac:dyDescent="0.35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VLOOKUP(A2,Kickstarter!B:E, 4, FALSE)</f>
        <v>2020</v>
      </c>
      <c r="E2" s="8">
        <f>VLOOKUP(A2, Kickstarter!B:P, 15, FALSE)</f>
        <v>51.79</v>
      </c>
      <c r="F2">
        <f>VLOOKUP(A2,Kickstarter!B:L, 11, FALSE)</f>
        <v>39</v>
      </c>
    </row>
    <row r="3" spans="1:6" ht="72.5" x14ac:dyDescent="0.35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VLOOKUP(A3,Kickstarter!B:E, 4, FALSE)</f>
        <v>2020</v>
      </c>
      <c r="E3" s="8">
        <f>VLOOKUP(A3, Kickstarter!B:P, 15, FALSE)</f>
        <v>36.07</v>
      </c>
      <c r="F3">
        <f>VLOOKUP(A3,Kickstarter!B:L, 11, FALSE)</f>
        <v>56</v>
      </c>
    </row>
    <row r="4" spans="1:6" ht="72.5" x14ac:dyDescent="0.35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VLOOKUP(A4,Kickstarter!B:E, 4, FALSE)</f>
        <v>2576</v>
      </c>
      <c r="E4" s="8">
        <f>VLOOKUP(A4, Kickstarter!B:P, 15, FALSE)</f>
        <v>33.03</v>
      </c>
      <c r="F4">
        <f>VLOOKUP(A4,Kickstarter!B:L, 11, FALSE)</f>
        <v>78</v>
      </c>
    </row>
    <row r="5" spans="1:6" ht="58" x14ac:dyDescent="0.35">
      <c r="A5" s="17" t="s">
        <v>3328</v>
      </c>
      <c r="B5" s="3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VLOOKUP(A5,Kickstarter!B:E, 4, FALSE)</f>
        <v>1168</v>
      </c>
      <c r="E5" s="8">
        <f>VLOOKUP(A5, Kickstarter!B:P, 15, FALSE)</f>
        <v>44.92</v>
      </c>
      <c r="F5">
        <f>VLOOKUP(A5,Kickstarter!B:L, 11, FALSE)</f>
        <v>26</v>
      </c>
    </row>
    <row r="6" spans="1:6" ht="72.5" x14ac:dyDescent="0.35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VLOOKUP(A6,Kickstarter!B:E, 4, FALSE)</f>
        <v>4137</v>
      </c>
      <c r="E6" s="8">
        <f>VLOOKUP(A6, 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Category Statistics</vt:lpstr>
      <vt:lpstr>Subcategory Statistics</vt:lpstr>
      <vt:lpstr>Outcomes Based on Launch Dates</vt:lpstr>
      <vt:lpstr>Edinburgh Research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Gonzales</cp:lastModifiedBy>
  <dcterms:created xsi:type="dcterms:W3CDTF">2017-04-20T15:17:24Z</dcterms:created>
  <dcterms:modified xsi:type="dcterms:W3CDTF">2021-08-23T23:10:54Z</dcterms:modified>
</cp:coreProperties>
</file>