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tamc-F\Desktop\基金净值估算\"/>
    </mc:Choice>
  </mc:AlternateContent>
  <bookViews>
    <workbookView xWindow="0" yWindow="0" windowWidth="15570" windowHeight="1042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73" i="1" l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73" i="1"/>
  <c r="C69" i="1"/>
  <c r="C65" i="1"/>
  <c r="C61" i="1"/>
  <c r="C57" i="1"/>
  <c r="C53" i="1"/>
  <c r="C49" i="1"/>
  <c r="C45" i="1"/>
  <c r="C41" i="1"/>
  <c r="C37" i="1"/>
  <c r="C33" i="1"/>
  <c r="C29" i="1"/>
  <c r="C25" i="1"/>
  <c r="C21" i="1"/>
  <c r="C17" i="1"/>
  <c r="C13" i="1"/>
  <c r="C9" i="1"/>
  <c r="C5" i="1"/>
  <c r="C58" i="1"/>
  <c r="C38" i="1"/>
  <c r="C26" i="1"/>
  <c r="C10" i="1"/>
  <c r="C72" i="1"/>
  <c r="C68" i="1"/>
  <c r="C64" i="1"/>
  <c r="C60" i="1"/>
  <c r="C56" i="1"/>
  <c r="C52" i="1"/>
  <c r="C48" i="1"/>
  <c r="C44" i="1"/>
  <c r="C40" i="1"/>
  <c r="C36" i="1"/>
  <c r="C32" i="1"/>
  <c r="C28" i="1"/>
  <c r="C24" i="1"/>
  <c r="C20" i="1"/>
  <c r="C16" i="1"/>
  <c r="C12" i="1"/>
  <c r="C8" i="1"/>
  <c r="C4" i="1"/>
  <c r="C70" i="1"/>
  <c r="C62" i="1"/>
  <c r="C50" i="1"/>
  <c r="C42" i="1"/>
  <c r="C30" i="1"/>
  <c r="C18" i="1"/>
  <c r="C6" i="1"/>
  <c r="C71" i="1"/>
  <c r="C67" i="1"/>
  <c r="C63" i="1"/>
  <c r="C59" i="1"/>
  <c r="C55" i="1"/>
  <c r="C51" i="1"/>
  <c r="C47" i="1"/>
  <c r="C43" i="1"/>
  <c r="C39" i="1"/>
  <c r="C35" i="1"/>
  <c r="C31" i="1"/>
  <c r="C27" i="1"/>
  <c r="C23" i="1"/>
  <c r="C19" i="1"/>
  <c r="C15" i="1"/>
  <c r="C11" i="1"/>
  <c r="C7" i="1"/>
  <c r="C3" i="1"/>
  <c r="C66" i="1"/>
  <c r="C54" i="1"/>
  <c r="C46" i="1"/>
  <c r="C34" i="1"/>
  <c r="C22" i="1"/>
  <c r="C14" i="1"/>
  <c r="C2" i="1"/>
  <c r="I2" i="1" l="1"/>
  <c r="H2" i="1"/>
  <c r="I3" i="1"/>
  <c r="H3" i="1"/>
  <c r="I4" i="1"/>
  <c r="H4" i="1"/>
  <c r="I5" i="1"/>
  <c r="H5" i="1"/>
  <c r="I6" i="1"/>
  <c r="H6" i="1"/>
  <c r="I7" i="1"/>
  <c r="H7" i="1"/>
  <c r="I8" i="1"/>
  <c r="H8" i="1"/>
  <c r="I9" i="1"/>
  <c r="H9" i="1"/>
  <c r="I10" i="1"/>
  <c r="H10" i="1"/>
  <c r="I11" i="1"/>
  <c r="H11" i="1"/>
  <c r="I12" i="1"/>
  <c r="H12" i="1"/>
  <c r="I13" i="1"/>
  <c r="H13" i="1"/>
  <c r="I14" i="1"/>
  <c r="H14" i="1"/>
  <c r="I15" i="1"/>
  <c r="H15" i="1"/>
  <c r="I16" i="1"/>
  <c r="H16" i="1"/>
  <c r="I17" i="1"/>
  <c r="H17" i="1"/>
  <c r="I18" i="1"/>
  <c r="H18" i="1"/>
  <c r="I19" i="1"/>
  <c r="H19" i="1"/>
  <c r="I20" i="1"/>
  <c r="H20" i="1"/>
  <c r="I21" i="1"/>
  <c r="H21" i="1"/>
  <c r="I22" i="1"/>
  <c r="H22" i="1"/>
  <c r="I23" i="1"/>
  <c r="H23" i="1"/>
  <c r="I24" i="1"/>
  <c r="H24" i="1"/>
  <c r="I25" i="1"/>
  <c r="H25" i="1"/>
  <c r="I26" i="1"/>
  <c r="H26" i="1"/>
  <c r="I27" i="1"/>
  <c r="H27" i="1"/>
  <c r="I28" i="1"/>
  <c r="H28" i="1"/>
  <c r="I29" i="1"/>
  <c r="H29" i="1"/>
  <c r="I30" i="1"/>
  <c r="H30" i="1"/>
  <c r="I31" i="1"/>
  <c r="H31" i="1"/>
  <c r="I32" i="1"/>
  <c r="H32" i="1"/>
  <c r="I33" i="1"/>
  <c r="H33" i="1"/>
  <c r="I34" i="1"/>
  <c r="H34" i="1"/>
  <c r="I35" i="1"/>
  <c r="H35" i="1"/>
  <c r="I36" i="1"/>
  <c r="H36" i="1"/>
  <c r="I37" i="1"/>
  <c r="H37" i="1"/>
  <c r="I38" i="1"/>
  <c r="H38" i="1"/>
  <c r="I39" i="1"/>
  <c r="H39" i="1"/>
  <c r="I40" i="1"/>
  <c r="H40" i="1"/>
  <c r="I41" i="1"/>
  <c r="H41" i="1"/>
  <c r="I42" i="1"/>
  <c r="H42" i="1"/>
  <c r="I43" i="1"/>
  <c r="H43" i="1"/>
  <c r="I44" i="1"/>
  <c r="H44" i="1"/>
  <c r="I45" i="1"/>
  <c r="H45" i="1"/>
  <c r="I46" i="1"/>
  <c r="H46" i="1"/>
  <c r="I47" i="1"/>
  <c r="H47" i="1"/>
  <c r="I48" i="1"/>
  <c r="H48" i="1"/>
  <c r="I49" i="1"/>
  <c r="H49" i="1"/>
  <c r="I50" i="1"/>
  <c r="H50" i="1"/>
  <c r="I51" i="1"/>
  <c r="H51" i="1"/>
  <c r="I52" i="1"/>
  <c r="H52" i="1"/>
  <c r="I53" i="1"/>
  <c r="H53" i="1"/>
  <c r="I54" i="1"/>
  <c r="H54" i="1"/>
  <c r="I55" i="1"/>
  <c r="H55" i="1"/>
  <c r="I56" i="1"/>
  <c r="H56" i="1"/>
  <c r="I57" i="1"/>
  <c r="H57" i="1"/>
  <c r="I58" i="1"/>
  <c r="H58" i="1"/>
  <c r="I59" i="1"/>
  <c r="H59" i="1"/>
  <c r="I60" i="1"/>
  <c r="H60" i="1"/>
  <c r="I61" i="1"/>
  <c r="H61" i="1"/>
  <c r="I62" i="1"/>
  <c r="H62" i="1"/>
  <c r="I63" i="1"/>
  <c r="H63" i="1"/>
  <c r="I64" i="1"/>
  <c r="H64" i="1"/>
  <c r="I65" i="1"/>
  <c r="H65" i="1"/>
  <c r="I66" i="1"/>
  <c r="H66" i="1"/>
  <c r="I67" i="1"/>
  <c r="H67" i="1"/>
  <c r="I68" i="1"/>
  <c r="H68" i="1"/>
  <c r="I69" i="1"/>
  <c r="H69" i="1"/>
  <c r="I70" i="1"/>
  <c r="H70" i="1"/>
  <c r="I71" i="1"/>
  <c r="H71" i="1"/>
  <c r="I72" i="1"/>
  <c r="H72" i="1"/>
  <c r="I73" i="1"/>
  <c r="H73" i="1"/>
</calcChain>
</file>

<file path=xl/sharedStrings.xml><?xml version="1.0" encoding="utf-8"?>
<sst xmlns="http://schemas.openxmlformats.org/spreadsheetml/2006/main" count="153" uniqueCount="153">
  <si>
    <t>代码</t>
  </si>
  <si>
    <t>名称</t>
  </si>
  <si>
    <t>Wind Price</t>
  </si>
  <si>
    <t>净值估算</t>
  </si>
  <si>
    <t>到期日</t>
  </si>
  <si>
    <t>剩余期限</t>
  </si>
  <si>
    <t>股票占比</t>
  </si>
  <si>
    <t>预期回报</t>
  </si>
  <si>
    <t>年化预期回报</t>
  </si>
  <si>
    <t>501073.SH</t>
  </si>
  <si>
    <t>科创混合</t>
  </si>
  <si>
    <t>169106.SZ</t>
  </si>
  <si>
    <t>东证创优</t>
  </si>
  <si>
    <t>501053.SH</t>
  </si>
  <si>
    <t>东证目优</t>
  </si>
  <si>
    <t>501097.SH</t>
  </si>
  <si>
    <t>科创国寿</t>
  </si>
  <si>
    <t>501062.SH</t>
  </si>
  <si>
    <t>南方瑞合</t>
  </si>
  <si>
    <t>501076.SH</t>
  </si>
  <si>
    <t>科创基金</t>
  </si>
  <si>
    <t>501096.SH</t>
  </si>
  <si>
    <t>科创国联</t>
  </si>
  <si>
    <t>501083.SH</t>
  </si>
  <si>
    <t>科创银华</t>
  </si>
  <si>
    <t>166025.SZ</t>
  </si>
  <si>
    <t>中欧远见</t>
  </si>
  <si>
    <t>501070.SH</t>
  </si>
  <si>
    <t>广发睿阳</t>
  </si>
  <si>
    <t>163418.SZ</t>
  </si>
  <si>
    <t>兴全合兴</t>
  </si>
  <si>
    <t>501080.SH</t>
  </si>
  <si>
    <t>科创中金</t>
  </si>
  <si>
    <t>501202.SH</t>
  </si>
  <si>
    <t>科创华泰</t>
  </si>
  <si>
    <t>501038.SH</t>
  </si>
  <si>
    <t>银华明择</t>
  </si>
  <si>
    <t>501095.SH</t>
  </si>
  <si>
    <t>BOCI科创</t>
  </si>
  <si>
    <t>501063.SH</t>
  </si>
  <si>
    <t>添富悦享</t>
  </si>
  <si>
    <t>161040.SZ</t>
  </si>
  <si>
    <t>创业富国</t>
  </si>
  <si>
    <t>162720.SZ</t>
  </si>
  <si>
    <t>创业广发</t>
  </si>
  <si>
    <t>501064.SH</t>
  </si>
  <si>
    <t>国泰价值</t>
  </si>
  <si>
    <t>501200.SH</t>
  </si>
  <si>
    <t>科创加银</t>
  </si>
  <si>
    <t>501079.SH</t>
  </si>
  <si>
    <t>科创大成</t>
  </si>
  <si>
    <t>506006.SH</t>
  </si>
  <si>
    <t>添富科创</t>
  </si>
  <si>
    <t>501098.SH</t>
  </si>
  <si>
    <t>科创建信</t>
  </si>
  <si>
    <t>501075.SH</t>
  </si>
  <si>
    <t>科创主题</t>
  </si>
  <si>
    <t>501081.SH</t>
  </si>
  <si>
    <t>科创中欧</t>
  </si>
  <si>
    <t>506002.SH</t>
  </si>
  <si>
    <t>易基科创</t>
  </si>
  <si>
    <t>167508.SZ</t>
  </si>
  <si>
    <t>安信价值</t>
  </si>
  <si>
    <t>168207.SZ</t>
  </si>
  <si>
    <t>中融创业</t>
  </si>
  <si>
    <t>160529.SZ</t>
  </si>
  <si>
    <t>创业博时</t>
  </si>
  <si>
    <t>506000.SH</t>
  </si>
  <si>
    <t>科创板基</t>
  </si>
  <si>
    <t>501092.SH</t>
  </si>
  <si>
    <t>交银瑞思</t>
  </si>
  <si>
    <t>501206.SH</t>
  </si>
  <si>
    <t>添富创新</t>
  </si>
  <si>
    <t>506005.SH</t>
  </si>
  <si>
    <t>科创板BS</t>
  </si>
  <si>
    <t>501065.SH</t>
  </si>
  <si>
    <t>经典成长</t>
  </si>
  <si>
    <t>169107.SZ</t>
  </si>
  <si>
    <t>东证恒阳</t>
  </si>
  <si>
    <t>160143.SZ</t>
  </si>
  <si>
    <t>创业LOF</t>
  </si>
  <si>
    <t>161729.SZ</t>
  </si>
  <si>
    <t>招商瑞利</t>
  </si>
  <si>
    <t>501046.SH</t>
  </si>
  <si>
    <t>财通福鑫</t>
  </si>
  <si>
    <t>501203.SH</t>
  </si>
  <si>
    <t>易基未来</t>
  </si>
  <si>
    <t>160926.SZ</t>
  </si>
  <si>
    <t>创业大成</t>
  </si>
  <si>
    <t>501071.SH</t>
  </si>
  <si>
    <t>泓德丰泽</t>
  </si>
  <si>
    <t>501085.SH</t>
  </si>
  <si>
    <t>科创财通</t>
  </si>
  <si>
    <t>160325.SZ</t>
  </si>
  <si>
    <t>华夏创业</t>
  </si>
  <si>
    <t>501078.SH</t>
  </si>
  <si>
    <t>科创配置</t>
  </si>
  <si>
    <t>161132.SZ</t>
  </si>
  <si>
    <t>易基科顺</t>
  </si>
  <si>
    <t>501082.SH</t>
  </si>
  <si>
    <t>科创投资</t>
  </si>
  <si>
    <t>160526.SZ</t>
  </si>
  <si>
    <t>博时优势</t>
  </si>
  <si>
    <t>501205.SH</t>
  </si>
  <si>
    <t>鹏华创新</t>
  </si>
  <si>
    <t>501099.SH</t>
  </si>
  <si>
    <t>科创平安</t>
  </si>
  <si>
    <t>501093.SH</t>
  </si>
  <si>
    <t>华夏翔阳</t>
  </si>
  <si>
    <t>160645.SZ</t>
  </si>
  <si>
    <t>鹏华回报</t>
  </si>
  <si>
    <t>169102.SZ</t>
  </si>
  <si>
    <t>东证睿阳</t>
  </si>
  <si>
    <t>161837.SZ</t>
  </si>
  <si>
    <t>银华大盘</t>
  </si>
  <si>
    <t>501088.SH</t>
  </si>
  <si>
    <t>嘉实瑞虹</t>
  </si>
  <si>
    <t>161914.SZ</t>
  </si>
  <si>
    <t>万家创业</t>
  </si>
  <si>
    <t>169103.SZ</t>
  </si>
  <si>
    <t>东证睿轩</t>
  </si>
  <si>
    <t>506003.SH</t>
  </si>
  <si>
    <t>富国科创</t>
  </si>
  <si>
    <t>501207.SH</t>
  </si>
  <si>
    <t>华夏创新</t>
  </si>
  <si>
    <t>160527.SZ</t>
  </si>
  <si>
    <t>研究优选</t>
  </si>
  <si>
    <t>501087.SH</t>
  </si>
  <si>
    <t>交银瑞丰</t>
  </si>
  <si>
    <t>501201.SH</t>
  </si>
  <si>
    <t>科创红土</t>
  </si>
  <si>
    <t>501091.SH</t>
  </si>
  <si>
    <t>嘉实瑞熙</t>
  </si>
  <si>
    <t>506001.SH</t>
  </si>
  <si>
    <t>万家科创</t>
  </si>
  <si>
    <t>166027.SZ</t>
  </si>
  <si>
    <t>中欧创业</t>
  </si>
  <si>
    <t>501049.SH</t>
  </si>
  <si>
    <t>东证睿玺</t>
  </si>
  <si>
    <t>501054.SH</t>
  </si>
  <si>
    <t>东证睿泽</t>
  </si>
  <si>
    <t>501077.SH</t>
  </si>
  <si>
    <t>科创富国</t>
  </si>
  <si>
    <t>501208.SH</t>
  </si>
  <si>
    <t>中欧创新</t>
  </si>
  <si>
    <t>166024.SZ</t>
  </si>
  <si>
    <t>中欧恒利</t>
  </si>
  <si>
    <t>160726.SZ</t>
  </si>
  <si>
    <t>嘉实瑞享</t>
  </si>
  <si>
    <t>161912.SZ</t>
  </si>
  <si>
    <t>社会责任</t>
  </si>
  <si>
    <t>501066.SH</t>
  </si>
  <si>
    <t>东证恒元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</si>
</sst>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2.2509999999999999</v>
        <stp/>
        <stp>501079.SH</stp>
        <stp>LastPrice</stp>
        <tr r="C22" s="1"/>
      </tp>
      <tp>
        <v>2.4090000000000003</v>
        <stp/>
        <stp>501078.SH</stp>
        <stp>LastPrice</stp>
        <tr r="C45" s="1"/>
      </tp>
      <tp>
        <v>1.5720000000000001</v>
        <stp/>
        <stp>501071.SH</stp>
        <stp>LastPrice</stp>
        <tr r="C42" s="1"/>
      </tp>
      <tp>
        <v>1.661</v>
        <stp/>
        <stp>501070.SH</stp>
        <stp>LastPrice</stp>
        <tr r="C11" s="1"/>
      </tp>
      <tp>
        <v>1.1420000000000001</v>
        <stp/>
        <stp>501073.SH</stp>
        <stp>LastPrice</stp>
        <tr r="C2" s="1"/>
      </tp>
      <tp>
        <v>2.0449999999999999</v>
        <stp/>
        <stp>501075.SH</stp>
        <stp>LastPrice</stp>
        <tr r="C25" s="1"/>
      </tp>
      <tp>
        <v>2.3540000000000001</v>
        <stp/>
        <stp>501077.SH</stp>
        <stp>LastPrice</stp>
        <tr r="C68" s="1"/>
      </tp>
      <tp>
        <v>1.597</v>
        <stp/>
        <stp>501076.SH</stp>
        <stp>LastPrice</stp>
        <tr r="C7" s="1"/>
      </tp>
      <tp>
        <v>1</v>
        <stp/>
        <stp>501063.SH</stp>
        <stp>LastPrice</stp>
        <tr r="C17" s="1"/>
      </tp>
      <tp>
        <v>1.2230000000000001</v>
        <stp/>
        <stp>501062.SH</stp>
        <stp>LastPrice</stp>
        <tr r="C6" s="1"/>
      </tp>
      <tp>
        <v>1.74</v>
        <stp/>
        <stp>501065.SH</stp>
        <stp>LastPrice</stp>
        <tr r="C35" s="1"/>
      </tp>
      <tp>
        <v>2.8330000000000002</v>
        <stp/>
        <stp>501064.SH</stp>
        <stp>LastPrice</stp>
        <tr r="C20" s="1"/>
      </tp>
      <tp>
        <v>1.821</v>
        <stp/>
        <stp>501066.SH</stp>
        <stp>LastPrice</stp>
        <tr r="C73" s="1"/>
      </tp>
      <tp>
        <v>0.99</v>
        <stp/>
        <stp>501053.SH</stp>
        <stp>LastPrice</stp>
        <tr r="C4" s="1"/>
      </tp>
      <tp>
        <v>1.42</v>
        <stp/>
        <stp>501054.SH</stp>
        <stp>LastPrice</stp>
        <tr r="C67" s="1"/>
      </tp>
      <tp>
        <v>1.0269999999999999</v>
        <stp/>
        <stp>501049.SH</stp>
        <stp>LastPrice</stp>
        <tr r="C66" s="1"/>
      </tp>
      <tp>
        <v>2.645</v>
        <stp/>
        <stp>501046.SH</stp>
        <stp>LastPrice</stp>
        <tr r="C39" s="1"/>
      </tp>
      <tp>
        <v>2.2880000000000003</v>
        <stp/>
        <stp>501038.SH</stp>
        <stp>LastPrice</stp>
        <tr r="C15" s="1"/>
      </tp>
      <tp>
        <v>1.1850000000000001</v>
        <stp/>
        <stp>501208.SH</stp>
        <stp>LastPrice</stp>
        <tr r="C69" s="1"/>
      </tp>
      <tp>
        <v>1.27</v>
        <stp/>
        <stp>506001.SH</stp>
        <stp>LastPrice</stp>
        <tr r="C64" s="1"/>
      </tp>
      <tp>
        <v>2.12</v>
        <stp/>
        <stp>501201.SH</stp>
        <stp>LastPrice</stp>
        <tr r="C62" s="1"/>
      </tp>
      <tp>
        <v>1.016</v>
        <stp/>
        <stp>506000.SH</stp>
        <stp>LastPrice</stp>
        <tr r="C31" s="1"/>
      </tp>
      <tp>
        <v>1.1919999999999999</v>
        <stp/>
        <stp>501200.SH</stp>
        <stp>LastPrice</stp>
        <tr r="C21" s="1"/>
      </tp>
      <tp>
        <v>0.97199999999999998</v>
        <stp/>
        <stp>506003.SH</stp>
        <stp>LastPrice</stp>
        <tr r="C58" s="1"/>
      </tp>
      <tp>
        <v>1.155</v>
        <stp/>
        <stp>501203.SH</stp>
        <stp>LastPrice</stp>
        <tr r="C40" s="1"/>
      </tp>
      <tp>
        <v>1.2050000000000001</v>
        <stp/>
        <stp>506002.SH</stp>
        <stp>LastPrice</stp>
        <tr r="C27" s="1"/>
      </tp>
      <tp>
        <v>1.075</v>
        <stp/>
        <stp>501202.SH</stp>
        <stp>LastPrice</stp>
        <tr r="C14" s="1"/>
      </tp>
      <tp>
        <v>1.073</v>
        <stp/>
        <stp>506005.SH</stp>
        <stp>LastPrice</stp>
        <tr r="C34" s="1"/>
      </tp>
      <tp>
        <v>0.80800000000000005</v>
        <stp/>
        <stp>501205.SH</stp>
        <stp>LastPrice</stp>
        <tr r="C49" s="1"/>
      </tp>
      <tp>
        <v>1.0640000000000001</v>
        <stp/>
        <stp>501207.SH</stp>
        <stp>LastPrice</stp>
        <tr r="C59" s="1"/>
      </tp>
      <tp>
        <v>1.153</v>
        <stp/>
        <stp>506006.SH</stp>
        <stp>LastPrice</stp>
        <tr r="C23" s="1"/>
      </tp>
      <tp>
        <v>0.96899999999999997</v>
        <stp/>
        <stp>501206.SH</stp>
        <stp>LastPrice</stp>
        <tr r="C33" s="1"/>
      </tp>
      <tp>
        <v>1.992</v>
        <stp/>
        <stp>501099.SH</stp>
        <stp>LastPrice</stp>
        <tr r="C50" s="1"/>
      </tp>
      <tp>
        <v>1.327</v>
        <stp/>
        <stp>501098.SH</stp>
        <stp>LastPrice</stp>
        <tr r="C24" s="1"/>
      </tp>
      <tp>
        <v>1.4430000000000001</v>
        <stp/>
        <stp>501091.SH</stp>
        <stp>LastPrice</stp>
        <tr r="C63" s="1"/>
      </tp>
      <tp>
        <v>1.448</v>
        <stp/>
        <stp>501093.SH</stp>
        <stp>LastPrice</stp>
        <tr r="C51" s="1"/>
      </tp>
      <tp>
        <v>1.0860000000000001</v>
        <stp/>
        <stp>501092.SH</stp>
        <stp>LastPrice</stp>
        <tr r="C32" s="1"/>
      </tp>
      <tp>
        <v>0.94200000000000006</v>
        <stp/>
        <stp>501095.SH</stp>
        <stp>LastPrice</stp>
        <tr r="C16" s="1"/>
      </tp>
      <tp>
        <v>1.278</v>
        <stp/>
        <stp>501097.SH</stp>
        <stp>LastPrice</stp>
        <tr r="C5" s="1"/>
      </tp>
      <tp>
        <v>1.165</v>
        <stp/>
        <stp>501096.SH</stp>
        <stp>LastPrice</stp>
        <tr r="C8" s="1"/>
      </tp>
      <tp>
        <v>1.4430000000000001</v>
        <stp/>
        <stp>501088.SH</stp>
        <stp>LastPrice</stp>
        <tr r="C55" s="1"/>
      </tp>
      <tp>
        <v>1.903</v>
        <stp/>
        <stp>501081.SH</stp>
        <stp>LastPrice</stp>
        <tr r="C26" s="1"/>
      </tp>
      <tp>
        <v>1.6870000000000001</v>
        <stp/>
        <stp>501080.SH</stp>
        <stp>LastPrice</stp>
        <tr r="C13" s="1"/>
      </tp>
      <tp>
        <v>1.7830000000000001</v>
        <stp/>
        <stp>501083.SH</stp>
        <stp>LastPrice</stp>
        <tr r="C9" s="1"/>
      </tp>
      <tp>
        <v>2.137</v>
        <stp/>
        <stp>501082.SH</stp>
        <stp>LastPrice</stp>
        <tr r="C47" s="1"/>
      </tp>
      <tp>
        <v>1.57</v>
        <stp/>
        <stp>501085.SH</stp>
        <stp>LastPrice</stp>
        <tr r="C43" s="1"/>
      </tp>
      <tp>
        <v>1.58</v>
        <stp/>
        <stp>501087.SH</stp>
        <stp>LastPrice</stp>
        <tr r="C61" s="1"/>
      </tp>
      <tp>
        <v>0.99099999999999999</v>
        <stp/>
        <stp>163418.SZ</stp>
        <stp>LastPrice</stp>
        <tr r="C12" s="1"/>
      </tp>
      <tp>
        <v>1.103</v>
        <stp/>
        <stp>161914.SZ</stp>
        <stp>LastPrice</stp>
        <tr r="C56" s="1"/>
      </tp>
      <tp>
        <v>2.19</v>
        <stp/>
        <stp>161912.SZ</stp>
        <stp>LastPrice</stp>
        <tr r="C72" s="1"/>
      </tp>
      <tp>
        <v>1.2330000000000001</v>
        <stp/>
        <stp>167508.SZ</stp>
        <stp>LastPrice</stp>
        <tr r="C28" s="1"/>
      </tp>
      <tp>
        <v>1.0669999999999999</v>
        <stp/>
        <stp>168207.SZ</stp>
        <stp>LastPrice</stp>
        <tr r="C29" s="1"/>
      </tp>
      <tp>
        <v>1.161</v>
        <stp/>
        <stp>169107.SZ</stp>
        <stp>LastPrice</stp>
        <tr r="C36" s="1"/>
      </tp>
      <tp>
        <v>0.995</v>
        <stp/>
        <stp>169106.SZ</stp>
        <stp>LastPrice</stp>
        <tr r="C3" s="1"/>
      </tp>
      <tp>
        <v>1.78</v>
        <stp/>
        <stp>169103.SZ</stp>
        <stp>LastPrice</stp>
        <tr r="C57" s="1"/>
      </tp>
      <tp>
        <v>2.1139999999999999</v>
        <stp/>
        <stp>169102.SZ</stp>
        <stp>LastPrice</stp>
        <tr r="C53" s="1"/>
      </tp>
      <tp>
        <v>1.8089999999999999</v>
        <stp/>
        <stp>161837.SZ</stp>
        <stp>LastPrice</stp>
        <tr r="C54" s="1"/>
      </tp>
      <tp>
        <v>1.8460000000000001</v>
        <stp/>
        <stp>161132.SZ</stp>
        <stp>LastPrice</stp>
        <tr r="C46" s="1"/>
      </tp>
      <tp>
        <v>1.139</v>
        <stp/>
        <stp>160529.SZ</stp>
        <stp>LastPrice</stp>
        <tr r="C30" s="1"/>
      </tp>
      <tp>
        <v>2.1579999999999999</v>
        <stp/>
        <stp>161729.SZ</stp>
        <stp>LastPrice</stp>
        <tr r="C38" s="1"/>
      </tp>
      <tp>
        <v>1.038</v>
        <stp/>
        <stp>166027.SZ</stp>
        <stp>LastPrice</stp>
        <tr r="C65" s="1"/>
      </tp>
      <tp>
        <v>1.0289999999999999</v>
        <stp/>
        <stp>160527.SZ</stp>
        <stp>LastPrice</stp>
        <tr r="C60" s="1"/>
      </tp>
      <tp>
        <v>1.155</v>
        <stp/>
        <stp>160926.SZ</stp>
        <stp>LastPrice</stp>
        <tr r="C41" s="1"/>
      </tp>
      <tp>
        <v>1.3280000000000001</v>
        <stp/>
        <stp>160526.SZ</stp>
        <stp>LastPrice</stp>
        <tr r="C48" s="1"/>
      </tp>
      <tp>
        <v>1.2290000000000001</v>
        <stp/>
        <stp>160726.SZ</stp>
        <stp>LastPrice</stp>
        <tr r="C71" s="1"/>
      </tp>
      <tp>
        <v>1.1930000000000001</v>
        <stp/>
        <stp>166025.SZ</stp>
        <stp>LastPrice</stp>
        <tr r="C10" s="1"/>
      </tp>
      <tp>
        <v>1.1360000000000001</v>
        <stp/>
        <stp>160325.SZ</stp>
        <stp>LastPrice</stp>
        <tr r="C44" s="1"/>
      </tp>
      <tp>
        <v>1.002</v>
        <stp/>
        <stp>166024.SZ</stp>
        <stp>LastPrice</stp>
        <tr r="C70" s="1"/>
      </tp>
      <tp>
        <v>1.0820000000000001</v>
        <stp/>
        <stp>162720.SZ</stp>
        <stp>LastPrice</stp>
        <tr r="C19" s="1"/>
      </tp>
      <tp>
        <v>1.661</v>
        <stp/>
        <stp>160645.SZ</stp>
        <stp>LastPrice</stp>
        <tr r="C52" s="1"/>
      </tp>
      <tp>
        <v>1.177</v>
        <stp/>
        <stp>160143.SZ</stp>
        <stp>LastPrice</stp>
        <tr r="C37" s="1"/>
      </tp>
      <tp>
        <v>1.3460000000000001</v>
        <stp/>
        <stp>161040.SZ</stp>
        <stp>LastPrice</stp>
        <tr r="C18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t="s">
        <v>10</v>
      </c>
      <c r="C2">
        <f>RTD("wdf.rtq",,A2,"LastPrice")</f>
        <v>1.1420000000000001</v>
      </c>
      <c r="D2">
        <v>1.2105999999999999</v>
      </c>
      <c r="E2" s="2">
        <v>44723</v>
      </c>
      <c r="F2">
        <f t="shared" ref="F2:F33" ca="1" si="0">(E2-TODAY())/365</f>
        <v>0.86575342465753424</v>
      </c>
      <c r="G2">
        <v>9.0700000000000003E-2</v>
      </c>
      <c r="H2">
        <f t="shared" ref="H2:H33" si="1">D2/C2-1</f>
        <v>6.007005253940445E-2</v>
      </c>
      <c r="I2">
        <f t="shared" ref="I2:I33" ca="1" si="2">(D2/C2)^(1/F2)-1</f>
        <v>6.9702539419806531E-2</v>
      </c>
    </row>
    <row r="3" spans="1:9" x14ac:dyDescent="0.15">
      <c r="A3" s="1" t="s">
        <v>11</v>
      </c>
      <c r="B3" t="s">
        <v>12</v>
      </c>
      <c r="C3">
        <f>RTD("wdf.rtq",,A3,"LastPrice")</f>
        <v>0.995</v>
      </c>
      <c r="D3">
        <v>1.0205</v>
      </c>
      <c r="E3" s="2">
        <v>45390</v>
      </c>
      <c r="F3">
        <f t="shared" ca="1" si="0"/>
        <v>2.6931506849315068</v>
      </c>
      <c r="G3">
        <v>0.12809999999999999</v>
      </c>
      <c r="H3">
        <f t="shared" si="1"/>
        <v>2.5628140703517488E-2</v>
      </c>
      <c r="I3">
        <f t="shared" ca="1" si="2"/>
        <v>9.4404313850984245E-3</v>
      </c>
    </row>
    <row r="4" spans="1:9" x14ac:dyDescent="0.15">
      <c r="A4" s="1" t="s">
        <v>13</v>
      </c>
      <c r="B4" t="s">
        <v>14</v>
      </c>
      <c r="C4">
        <f>RTD("wdf.rtq",,A4,"LastPrice")</f>
        <v>0.99</v>
      </c>
      <c r="D4">
        <v>1.0157</v>
      </c>
      <c r="E4" s="2">
        <v>45296</v>
      </c>
      <c r="F4">
        <f t="shared" ca="1" si="0"/>
        <v>2.4356164383561643</v>
      </c>
      <c r="G4">
        <v>0.15379999999999999</v>
      </c>
      <c r="H4">
        <f t="shared" si="1"/>
        <v>2.595959595959596E-2</v>
      </c>
      <c r="I4">
        <f t="shared" ca="1" si="2"/>
        <v>1.0577886844833406E-2</v>
      </c>
    </row>
    <row r="5" spans="1:9" x14ac:dyDescent="0.15">
      <c r="A5" s="1" t="s">
        <v>15</v>
      </c>
      <c r="B5" t="s">
        <v>16</v>
      </c>
      <c r="C5">
        <f>RTD("wdf.rtq",,A5,"LastPrice")</f>
        <v>1.278</v>
      </c>
      <c r="D5">
        <v>1.3346</v>
      </c>
      <c r="E5" s="2">
        <v>45011</v>
      </c>
      <c r="F5">
        <f t="shared" ca="1" si="0"/>
        <v>1.6547945205479453</v>
      </c>
      <c r="G5">
        <v>0.23569999999999999</v>
      </c>
      <c r="H5">
        <f t="shared" si="1"/>
        <v>4.4287949921752778E-2</v>
      </c>
      <c r="I5">
        <f t="shared" ca="1" si="2"/>
        <v>2.6533612652388294E-2</v>
      </c>
    </row>
    <row r="6" spans="1:9" x14ac:dyDescent="0.15">
      <c r="A6" s="1" t="s">
        <v>17</v>
      </c>
      <c r="B6" t="s">
        <v>18</v>
      </c>
      <c r="C6">
        <f>RTD("wdf.rtq",,A6,"LastPrice")</f>
        <v>1.2230000000000001</v>
      </c>
      <c r="D6">
        <v>1.2591000000000001</v>
      </c>
      <c r="E6" s="2">
        <v>44445</v>
      </c>
      <c r="F6">
        <f t="shared" ca="1" si="0"/>
        <v>0.10410958904109589</v>
      </c>
      <c r="G6">
        <v>0.44009999999999999</v>
      </c>
      <c r="H6">
        <f t="shared" si="1"/>
        <v>2.9517579721995091E-2</v>
      </c>
      <c r="I6">
        <f t="shared" ca="1" si="2"/>
        <v>0.32236289836261234</v>
      </c>
    </row>
    <row r="7" spans="1:9" x14ac:dyDescent="0.15">
      <c r="A7" s="1" t="s">
        <v>19</v>
      </c>
      <c r="B7" t="s">
        <v>20</v>
      </c>
      <c r="C7">
        <f>RTD("wdf.rtq",,A7,"LastPrice")</f>
        <v>1.597</v>
      </c>
      <c r="D7">
        <v>1.7115</v>
      </c>
      <c r="E7" s="2">
        <v>44722</v>
      </c>
      <c r="F7">
        <f t="shared" ca="1" si="0"/>
        <v>0.86301369863013699</v>
      </c>
      <c r="G7">
        <v>0.46710000000000002</v>
      </c>
      <c r="H7">
        <f t="shared" si="1"/>
        <v>7.1696931747025738E-2</v>
      </c>
      <c r="I7">
        <f t="shared" ca="1" si="2"/>
        <v>8.3540923819561907E-2</v>
      </c>
    </row>
    <row r="8" spans="1:9" x14ac:dyDescent="0.15">
      <c r="A8" s="1" t="s">
        <v>21</v>
      </c>
      <c r="B8" t="s">
        <v>22</v>
      </c>
      <c r="C8">
        <f>RTD("wdf.rtq",,A8,"LastPrice")</f>
        <v>1.165</v>
      </c>
      <c r="D8">
        <v>1.3514999999999999</v>
      </c>
      <c r="E8" s="2">
        <v>45005</v>
      </c>
      <c r="F8">
        <f t="shared" ca="1" si="0"/>
        <v>1.6383561643835616</v>
      </c>
      <c r="G8">
        <v>0.50509999999999999</v>
      </c>
      <c r="H8">
        <f t="shared" si="1"/>
        <v>0.16008583690987122</v>
      </c>
      <c r="I8">
        <f t="shared" ca="1" si="2"/>
        <v>9.4870366745843482E-2</v>
      </c>
    </row>
    <row r="9" spans="1:9" x14ac:dyDescent="0.15">
      <c r="A9" s="1" t="s">
        <v>23</v>
      </c>
      <c r="B9" t="s">
        <v>24</v>
      </c>
      <c r="C9">
        <f>RTD("wdf.rtq",,A9,"LastPrice")</f>
        <v>1.7830000000000001</v>
      </c>
      <c r="D9">
        <v>1.9519</v>
      </c>
      <c r="E9" s="2">
        <v>44747</v>
      </c>
      <c r="F9">
        <f t="shared" ca="1" si="0"/>
        <v>0.93150684931506844</v>
      </c>
      <c r="G9">
        <v>0.58350000000000002</v>
      </c>
      <c r="H9">
        <f t="shared" si="1"/>
        <v>9.4727986539540066E-2</v>
      </c>
      <c r="I9">
        <f t="shared" ca="1" si="2"/>
        <v>0.10203752868891258</v>
      </c>
    </row>
    <row r="10" spans="1:9" x14ac:dyDescent="0.15">
      <c r="A10" s="1" t="s">
        <v>25</v>
      </c>
      <c r="B10" t="s">
        <v>26</v>
      </c>
      <c r="C10">
        <f>RTD("wdf.rtq",,A10,"LastPrice")</f>
        <v>1.1930000000000001</v>
      </c>
      <c r="D10">
        <v>1.2782</v>
      </c>
      <c r="E10" s="2">
        <v>45059</v>
      </c>
      <c r="F10">
        <f t="shared" ca="1" si="0"/>
        <v>1.7863013698630137</v>
      </c>
      <c r="G10">
        <v>0.62290000000000001</v>
      </c>
      <c r="H10">
        <f t="shared" si="1"/>
        <v>7.1416596814752653E-2</v>
      </c>
      <c r="I10">
        <f t="shared" ca="1" si="2"/>
        <v>3.937238315188063E-2</v>
      </c>
    </row>
    <row r="11" spans="1:9" x14ac:dyDescent="0.15">
      <c r="A11" s="1" t="s">
        <v>27</v>
      </c>
      <c r="B11" t="s">
        <v>28</v>
      </c>
      <c r="C11">
        <f>RTD("wdf.rtq",,A11,"LastPrice")</f>
        <v>1.661</v>
      </c>
      <c r="D11">
        <v>1.7245999999999999</v>
      </c>
      <c r="E11" s="2">
        <v>44592</v>
      </c>
      <c r="F11">
        <f t="shared" ca="1" si="0"/>
        <v>0.50684931506849318</v>
      </c>
      <c r="G11">
        <v>0.64319999999999999</v>
      </c>
      <c r="H11">
        <f t="shared" si="1"/>
        <v>3.8290186634557521E-2</v>
      </c>
      <c r="I11">
        <f t="shared" ca="1" si="2"/>
        <v>7.6952258451929767E-2</v>
      </c>
    </row>
    <row r="12" spans="1:9" x14ac:dyDescent="0.15">
      <c r="A12" s="1" t="s">
        <v>29</v>
      </c>
      <c r="B12" t="s">
        <v>30</v>
      </c>
      <c r="C12">
        <f>RTD("wdf.rtq",,A12,"LastPrice")</f>
        <v>0.99099999999999999</v>
      </c>
      <c r="D12">
        <v>1.0403</v>
      </c>
      <c r="E12" s="2">
        <v>44938</v>
      </c>
      <c r="F12">
        <f t="shared" ca="1" si="0"/>
        <v>1.4547945205479451</v>
      </c>
      <c r="G12">
        <v>0.69620000000000004</v>
      </c>
      <c r="H12">
        <f t="shared" si="1"/>
        <v>4.9747729566094856E-2</v>
      </c>
      <c r="I12">
        <f t="shared" ca="1" si="2"/>
        <v>3.3935429155949492E-2</v>
      </c>
    </row>
    <row r="13" spans="1:9" x14ac:dyDescent="0.15">
      <c r="A13" s="1" t="s">
        <v>31</v>
      </c>
      <c r="B13" t="s">
        <v>32</v>
      </c>
      <c r="C13">
        <f>RTD("wdf.rtq",,A13,"LastPrice")</f>
        <v>1.6870000000000001</v>
      </c>
      <c r="D13">
        <v>1.9015</v>
      </c>
      <c r="E13" s="2">
        <v>44753</v>
      </c>
      <c r="F13">
        <f t="shared" ca="1" si="0"/>
        <v>0.94794520547945205</v>
      </c>
      <c r="G13">
        <v>0.73899999999999999</v>
      </c>
      <c r="H13">
        <f t="shared" si="1"/>
        <v>0.12714878482513337</v>
      </c>
      <c r="I13">
        <f t="shared" ca="1" si="2"/>
        <v>0.13458152832189518</v>
      </c>
    </row>
    <row r="14" spans="1:9" x14ac:dyDescent="0.15">
      <c r="A14" s="1" t="s">
        <v>33</v>
      </c>
      <c r="B14" t="s">
        <v>34</v>
      </c>
      <c r="C14">
        <f>RTD("wdf.rtq",,A14,"LastPrice")</f>
        <v>1.075</v>
      </c>
      <c r="D14">
        <v>1.2981</v>
      </c>
      <c r="E14" s="2">
        <v>45124</v>
      </c>
      <c r="F14">
        <f t="shared" ca="1" si="0"/>
        <v>1.9643835616438357</v>
      </c>
      <c r="G14">
        <v>0.73919999999999997</v>
      </c>
      <c r="H14">
        <f t="shared" si="1"/>
        <v>0.20753488372093032</v>
      </c>
      <c r="I14">
        <f t="shared" ca="1" si="2"/>
        <v>0.1007591611710088</v>
      </c>
    </row>
    <row r="15" spans="1:9" x14ac:dyDescent="0.15">
      <c r="A15" s="1" t="s">
        <v>35</v>
      </c>
      <c r="B15" t="s">
        <v>36</v>
      </c>
      <c r="C15">
        <f>RTD("wdf.rtq",,A15,"LastPrice")</f>
        <v>2.2880000000000003</v>
      </c>
      <c r="D15">
        <v>2.3618999999999999</v>
      </c>
      <c r="E15" s="2">
        <v>44621</v>
      </c>
      <c r="F15">
        <f t="shared" ca="1" si="0"/>
        <v>0.58630136986301373</v>
      </c>
      <c r="G15">
        <v>0.74829999999999997</v>
      </c>
      <c r="H15">
        <f t="shared" si="1"/>
        <v>3.2298951048950864E-2</v>
      </c>
      <c r="I15">
        <f t="shared" ca="1" si="2"/>
        <v>5.5715116657218511E-2</v>
      </c>
    </row>
    <row r="16" spans="1:9" x14ac:dyDescent="0.15">
      <c r="A16" s="1" t="s">
        <v>37</v>
      </c>
      <c r="B16" t="s">
        <v>38</v>
      </c>
      <c r="C16">
        <f>RTD("wdf.rtq",,A16,"LastPrice")</f>
        <v>0.94200000000000006</v>
      </c>
      <c r="D16">
        <v>1.1378999999999999</v>
      </c>
      <c r="E16" s="2">
        <v>44997</v>
      </c>
      <c r="F16">
        <f t="shared" ca="1" si="0"/>
        <v>1.6164383561643836</v>
      </c>
      <c r="G16">
        <v>0.75639999999999996</v>
      </c>
      <c r="H16">
        <f t="shared" si="1"/>
        <v>0.20796178343949023</v>
      </c>
      <c r="I16">
        <f t="shared" ca="1" si="2"/>
        <v>0.12398812290510941</v>
      </c>
    </row>
    <row r="17" spans="1:9" x14ac:dyDescent="0.15">
      <c r="A17" s="1" t="s">
        <v>39</v>
      </c>
      <c r="B17" t="s">
        <v>40</v>
      </c>
      <c r="C17">
        <f>RTD("wdf.rtq",,A17,"LastPrice")</f>
        <v>1</v>
      </c>
      <c r="D17">
        <v>1.0544</v>
      </c>
      <c r="E17" s="2">
        <v>44968</v>
      </c>
      <c r="F17">
        <f t="shared" ca="1" si="0"/>
        <v>1.536986301369863</v>
      </c>
      <c r="G17">
        <v>0.75690000000000002</v>
      </c>
      <c r="H17">
        <f t="shared" si="1"/>
        <v>5.4400000000000004E-2</v>
      </c>
      <c r="I17">
        <f t="shared" ca="1" si="2"/>
        <v>3.5065566008043891E-2</v>
      </c>
    </row>
    <row r="18" spans="1:9" x14ac:dyDescent="0.15">
      <c r="A18" s="1" t="s">
        <v>41</v>
      </c>
      <c r="B18" t="s">
        <v>42</v>
      </c>
      <c r="C18">
        <f>RTD("wdf.rtq",,A18,"LastPrice")</f>
        <v>1.3460000000000001</v>
      </c>
      <c r="D18">
        <v>1.4977</v>
      </c>
      <c r="E18" s="2">
        <v>44756</v>
      </c>
      <c r="F18">
        <f t="shared" ca="1" si="0"/>
        <v>0.95616438356164379</v>
      </c>
      <c r="G18">
        <v>0.76090000000000002</v>
      </c>
      <c r="H18">
        <f t="shared" si="1"/>
        <v>0.11270430906389306</v>
      </c>
      <c r="I18">
        <f t="shared" ca="1" si="2"/>
        <v>0.11816543490776454</v>
      </c>
    </row>
    <row r="19" spans="1:9" x14ac:dyDescent="0.15">
      <c r="A19" s="1" t="s">
        <v>43</v>
      </c>
      <c r="B19" t="s">
        <v>44</v>
      </c>
      <c r="C19">
        <f>RTD("wdf.rtq",,A19,"LastPrice")</f>
        <v>1.0820000000000001</v>
      </c>
      <c r="D19">
        <v>1.2664</v>
      </c>
      <c r="E19" s="2">
        <v>44828</v>
      </c>
      <c r="F19">
        <f t="shared" ca="1" si="0"/>
        <v>1.1534246575342466</v>
      </c>
      <c r="G19">
        <v>0.77190000000000003</v>
      </c>
      <c r="H19">
        <f t="shared" si="1"/>
        <v>0.17042513863216247</v>
      </c>
      <c r="I19">
        <f t="shared" ca="1" si="2"/>
        <v>0.1461799324284565</v>
      </c>
    </row>
    <row r="20" spans="1:9" x14ac:dyDescent="0.15">
      <c r="A20" s="1" t="s">
        <v>45</v>
      </c>
      <c r="B20" t="s">
        <v>46</v>
      </c>
      <c r="C20">
        <f>RTD("wdf.rtq",,A20,"LastPrice")</f>
        <v>2.8330000000000002</v>
      </c>
      <c r="D20">
        <v>2.9085000000000001</v>
      </c>
      <c r="E20" s="2">
        <v>44571</v>
      </c>
      <c r="F20">
        <f t="shared" ca="1" si="0"/>
        <v>0.44931506849315067</v>
      </c>
      <c r="G20">
        <v>0.78280000000000005</v>
      </c>
      <c r="H20">
        <f t="shared" si="1"/>
        <v>2.6650194140487082E-2</v>
      </c>
      <c r="I20">
        <f t="shared" ca="1" si="2"/>
        <v>6.0283524909706676E-2</v>
      </c>
    </row>
    <row r="21" spans="1:9" x14ac:dyDescent="0.15">
      <c r="A21" s="1" t="s">
        <v>47</v>
      </c>
      <c r="B21" t="s">
        <v>48</v>
      </c>
      <c r="C21">
        <f>RTD("wdf.rtq",,A21,"LastPrice")</f>
        <v>1.1919999999999999</v>
      </c>
      <c r="D21">
        <v>1.2658</v>
      </c>
      <c r="E21" s="2">
        <v>45061</v>
      </c>
      <c r="F21">
        <f t="shared" ca="1" si="0"/>
        <v>1.7917808219178082</v>
      </c>
      <c r="G21">
        <v>0.7863</v>
      </c>
      <c r="H21">
        <f t="shared" si="1"/>
        <v>6.1912751677852373E-2</v>
      </c>
      <c r="I21">
        <f t="shared" ca="1" si="2"/>
        <v>3.4094630446144025E-2</v>
      </c>
    </row>
    <row r="22" spans="1:9" x14ac:dyDescent="0.15">
      <c r="A22" s="1" t="s">
        <v>49</v>
      </c>
      <c r="B22" t="s">
        <v>50</v>
      </c>
      <c r="C22">
        <f>RTD("wdf.rtq",,A22,"LastPrice")</f>
        <v>2.2509999999999999</v>
      </c>
      <c r="D22">
        <v>2.5116000000000001</v>
      </c>
      <c r="E22" s="2">
        <v>44760</v>
      </c>
      <c r="F22">
        <f t="shared" ca="1" si="0"/>
        <v>0.9671232876712329</v>
      </c>
      <c r="G22">
        <v>0.78669999999999995</v>
      </c>
      <c r="H22">
        <f t="shared" si="1"/>
        <v>0.11577076854731239</v>
      </c>
      <c r="I22">
        <f t="shared" ca="1" si="2"/>
        <v>0.11993356051927284</v>
      </c>
    </row>
    <row r="23" spans="1:9" x14ac:dyDescent="0.15">
      <c r="A23" s="1" t="s">
        <v>51</v>
      </c>
      <c r="B23" t="s">
        <v>52</v>
      </c>
      <c r="C23">
        <f>RTD("wdf.rtq",,A23,"LastPrice")</f>
        <v>1.153</v>
      </c>
      <c r="D23">
        <v>1.321</v>
      </c>
      <c r="E23" s="2">
        <v>44770</v>
      </c>
      <c r="F23">
        <f t="shared" ca="1" si="0"/>
        <v>0.9945205479452055</v>
      </c>
      <c r="G23">
        <v>0.78769999999999996</v>
      </c>
      <c r="H23">
        <f t="shared" si="1"/>
        <v>0.14570685169124009</v>
      </c>
      <c r="I23">
        <f t="shared" ca="1" si="2"/>
        <v>0.14656580210934345</v>
      </c>
    </row>
    <row r="24" spans="1:9" x14ac:dyDescent="0.15">
      <c r="A24" s="1" t="s">
        <v>53</v>
      </c>
      <c r="B24" t="s">
        <v>54</v>
      </c>
      <c r="C24">
        <f>RTD("wdf.rtq",,A24,"LastPrice")</f>
        <v>1.327</v>
      </c>
      <c r="D24">
        <v>1.4746999999999999</v>
      </c>
      <c r="E24" s="2">
        <v>45011</v>
      </c>
      <c r="F24">
        <f t="shared" ca="1" si="0"/>
        <v>1.6547945205479453</v>
      </c>
      <c r="G24">
        <v>0.7913</v>
      </c>
      <c r="H24">
        <f t="shared" si="1"/>
        <v>0.11130369253956296</v>
      </c>
      <c r="I24">
        <f t="shared" ca="1" si="2"/>
        <v>6.5852106260529064E-2</v>
      </c>
    </row>
    <row r="25" spans="1:9" x14ac:dyDescent="0.15">
      <c r="A25" s="1" t="s">
        <v>55</v>
      </c>
      <c r="B25" t="s">
        <v>56</v>
      </c>
      <c r="C25">
        <f>RTD("wdf.rtq",,A25,"LastPrice")</f>
        <v>2.0449999999999999</v>
      </c>
      <c r="D25">
        <v>2.2355</v>
      </c>
      <c r="E25" s="2">
        <v>44724</v>
      </c>
      <c r="F25">
        <f t="shared" ca="1" si="0"/>
        <v>0.86849315068493149</v>
      </c>
      <c r="G25">
        <v>0.79630000000000001</v>
      </c>
      <c r="H25">
        <f t="shared" si="1"/>
        <v>9.315403422982893E-2</v>
      </c>
      <c r="I25">
        <f t="shared" ca="1" si="2"/>
        <v>0.10799672468658428</v>
      </c>
    </row>
    <row r="26" spans="1:9" x14ac:dyDescent="0.15">
      <c r="A26" s="1" t="s">
        <v>57</v>
      </c>
      <c r="B26" t="s">
        <v>58</v>
      </c>
      <c r="C26">
        <f>RTD("wdf.rtq",,A26,"LastPrice")</f>
        <v>1.903</v>
      </c>
      <c r="D26">
        <v>2.0855000000000001</v>
      </c>
      <c r="E26" s="2">
        <v>44740</v>
      </c>
      <c r="F26">
        <f t="shared" ca="1" si="0"/>
        <v>0.9123287671232877</v>
      </c>
      <c r="G26">
        <v>0.79649999999999999</v>
      </c>
      <c r="H26">
        <f t="shared" si="1"/>
        <v>9.5901208617971578E-2</v>
      </c>
      <c r="I26">
        <f t="shared" ca="1" si="2"/>
        <v>0.10558791470264417</v>
      </c>
    </row>
    <row r="27" spans="1:9" x14ac:dyDescent="0.15">
      <c r="A27" s="1" t="s">
        <v>59</v>
      </c>
      <c r="B27" t="s">
        <v>60</v>
      </c>
      <c r="C27">
        <f>RTD("wdf.rtq",,A27,"LastPrice")</f>
        <v>1.2050000000000001</v>
      </c>
      <c r="D27">
        <v>1.3708</v>
      </c>
      <c r="E27" s="2">
        <v>44770</v>
      </c>
      <c r="F27">
        <f t="shared" ca="1" si="0"/>
        <v>0.9945205479452055</v>
      </c>
      <c r="G27">
        <v>0.80259999999999998</v>
      </c>
      <c r="H27">
        <f t="shared" si="1"/>
        <v>0.13759336099585062</v>
      </c>
      <c r="I27">
        <f t="shared" ca="1" si="2"/>
        <v>0.13840165233889579</v>
      </c>
    </row>
    <row r="28" spans="1:9" x14ac:dyDescent="0.15">
      <c r="A28" s="1" t="s">
        <v>61</v>
      </c>
      <c r="B28" t="s">
        <v>62</v>
      </c>
      <c r="C28">
        <f>RTD("wdf.rtq",,A28,"LastPrice")</f>
        <v>1.2330000000000001</v>
      </c>
      <c r="D28">
        <v>1.2931999999999999</v>
      </c>
      <c r="E28" s="2">
        <v>44681</v>
      </c>
      <c r="F28">
        <f t="shared" ca="1" si="0"/>
        <v>0.75068493150684934</v>
      </c>
      <c r="G28">
        <v>0.81130000000000002</v>
      </c>
      <c r="H28">
        <f t="shared" si="1"/>
        <v>4.8824006488239924E-2</v>
      </c>
      <c r="I28">
        <f t="shared" ca="1" si="2"/>
        <v>6.5560975566400614E-2</v>
      </c>
    </row>
    <row r="29" spans="1:9" x14ac:dyDescent="0.15">
      <c r="A29" s="1" t="s">
        <v>63</v>
      </c>
      <c r="B29" t="s">
        <v>64</v>
      </c>
      <c r="C29">
        <f>RTD("wdf.rtq",,A29,"LastPrice")</f>
        <v>1.0669999999999999</v>
      </c>
      <c r="D29">
        <v>1.2404999999999999</v>
      </c>
      <c r="E29" s="2">
        <v>44794</v>
      </c>
      <c r="F29">
        <f t="shared" ca="1" si="0"/>
        <v>1.0602739726027397</v>
      </c>
      <c r="G29">
        <v>0.81230000000000002</v>
      </c>
      <c r="H29">
        <f t="shared" si="1"/>
        <v>0.16260543580131204</v>
      </c>
      <c r="I29">
        <f t="shared" ca="1" si="2"/>
        <v>0.15269041203073419</v>
      </c>
    </row>
    <row r="30" spans="1:9" x14ac:dyDescent="0.15">
      <c r="A30" s="1" t="s">
        <v>65</v>
      </c>
      <c r="B30" t="s">
        <v>66</v>
      </c>
      <c r="C30">
        <f>RTD("wdf.rtq",,A30,"LastPrice")</f>
        <v>1.139</v>
      </c>
      <c r="D30">
        <v>1.3181</v>
      </c>
      <c r="E30" s="2">
        <v>44807</v>
      </c>
      <c r="F30">
        <f t="shared" ca="1" si="0"/>
        <v>1.095890410958904</v>
      </c>
      <c r="G30">
        <v>0.82820000000000005</v>
      </c>
      <c r="H30">
        <f t="shared" si="1"/>
        <v>0.15724319578577695</v>
      </c>
      <c r="I30">
        <f t="shared" ca="1" si="2"/>
        <v>0.1425493834861673</v>
      </c>
    </row>
    <row r="31" spans="1:9" x14ac:dyDescent="0.15">
      <c r="A31" s="1" t="s">
        <v>67</v>
      </c>
      <c r="B31" t="s">
        <v>68</v>
      </c>
      <c r="C31">
        <f>RTD("wdf.rtq",,A31,"LastPrice")</f>
        <v>1.016</v>
      </c>
      <c r="D31">
        <v>1.2673000000000001</v>
      </c>
      <c r="E31" s="2">
        <v>45135</v>
      </c>
      <c r="F31">
        <f t="shared" ca="1" si="0"/>
        <v>1.9945205479452055</v>
      </c>
      <c r="G31">
        <v>0.83030000000000004</v>
      </c>
      <c r="H31">
        <f t="shared" si="1"/>
        <v>0.2473425196850394</v>
      </c>
      <c r="I31">
        <f t="shared" ca="1" si="2"/>
        <v>0.11718401224101416</v>
      </c>
    </row>
    <row r="32" spans="1:9" x14ac:dyDescent="0.15">
      <c r="A32" s="1" t="s">
        <v>69</v>
      </c>
      <c r="B32" t="s">
        <v>70</v>
      </c>
      <c r="C32">
        <f>RTD("wdf.rtq",,A32,"LastPrice")</f>
        <v>1.0860000000000001</v>
      </c>
      <c r="D32">
        <v>1.1906000000000001</v>
      </c>
      <c r="E32" s="2">
        <v>44978</v>
      </c>
      <c r="F32">
        <f t="shared" ca="1" si="0"/>
        <v>1.5643835616438355</v>
      </c>
      <c r="G32">
        <v>0.83150000000000002</v>
      </c>
      <c r="H32">
        <f t="shared" si="1"/>
        <v>9.6316758747698072E-2</v>
      </c>
      <c r="I32">
        <f t="shared" ca="1" si="2"/>
        <v>6.0543044589382866E-2</v>
      </c>
    </row>
    <row r="33" spans="1:9" x14ac:dyDescent="0.15">
      <c r="A33" s="1" t="s">
        <v>71</v>
      </c>
      <c r="B33" t="s">
        <v>72</v>
      </c>
      <c r="C33">
        <f>RTD("wdf.rtq",,A33,"LastPrice")</f>
        <v>0.96899999999999997</v>
      </c>
      <c r="D33">
        <v>1.0369999999999999</v>
      </c>
      <c r="E33" s="2">
        <v>44664</v>
      </c>
      <c r="F33">
        <f t="shared" ca="1" si="0"/>
        <v>0.70410958904109588</v>
      </c>
      <c r="G33">
        <v>0.85160000000000002</v>
      </c>
      <c r="H33">
        <f t="shared" si="1"/>
        <v>7.0175438596491224E-2</v>
      </c>
      <c r="I33">
        <f t="shared" ca="1" si="2"/>
        <v>0.10111568058255549</v>
      </c>
    </row>
    <row r="34" spans="1:9" x14ac:dyDescent="0.15">
      <c r="A34" s="1" t="s">
        <v>73</v>
      </c>
      <c r="B34" t="s">
        <v>74</v>
      </c>
      <c r="C34">
        <f>RTD("wdf.rtq",,A34,"LastPrice")</f>
        <v>1.073</v>
      </c>
      <c r="D34">
        <v>1.3232999999999999</v>
      </c>
      <c r="E34" s="2">
        <v>45136</v>
      </c>
      <c r="F34">
        <f t="shared" ref="F34:F65" ca="1" si="3">(E34-TODAY())/365</f>
        <v>1.9972602739726026</v>
      </c>
      <c r="G34">
        <v>0.8538</v>
      </c>
      <c r="H34">
        <f t="shared" ref="H34:H65" si="4">D34/C34-1</f>
        <v>0.23327120223671938</v>
      </c>
      <c r="I34">
        <f t="shared" ref="I34:I65" ca="1" si="5">(D34/C34)^(1/F34)-1</f>
        <v>0.11068715602011969</v>
      </c>
    </row>
    <row r="35" spans="1:9" x14ac:dyDescent="0.15">
      <c r="A35" s="1" t="s">
        <v>75</v>
      </c>
      <c r="B35" t="s">
        <v>76</v>
      </c>
      <c r="C35">
        <f>RTD("wdf.rtq",,A35,"LastPrice")</f>
        <v>1.74</v>
      </c>
      <c r="D35">
        <v>1.7699</v>
      </c>
      <c r="E35" s="2">
        <v>44535</v>
      </c>
      <c r="F35">
        <f t="shared" ca="1" si="3"/>
        <v>0.35068493150684932</v>
      </c>
      <c r="G35">
        <v>0.85450000000000004</v>
      </c>
      <c r="H35">
        <f t="shared" si="4"/>
        <v>1.7183908045977025E-2</v>
      </c>
      <c r="I35">
        <f t="shared" ca="1" si="5"/>
        <v>4.978432189252735E-2</v>
      </c>
    </row>
    <row r="36" spans="1:9" x14ac:dyDescent="0.15">
      <c r="A36" s="1" t="s">
        <v>77</v>
      </c>
      <c r="B36" t="s">
        <v>78</v>
      </c>
      <c r="C36">
        <f>RTD("wdf.rtq",,A36,"LastPrice")</f>
        <v>1.161</v>
      </c>
      <c r="D36">
        <v>1.3116000000000001</v>
      </c>
      <c r="E36" s="2">
        <v>45701</v>
      </c>
      <c r="F36">
        <f t="shared" ca="1" si="3"/>
        <v>3.5452054794520547</v>
      </c>
      <c r="G36">
        <v>0.8579</v>
      </c>
      <c r="H36">
        <f t="shared" si="4"/>
        <v>0.1297157622739018</v>
      </c>
      <c r="I36">
        <f t="shared" ca="1" si="5"/>
        <v>3.5001733204349961E-2</v>
      </c>
    </row>
    <row r="37" spans="1:9" x14ac:dyDescent="0.15">
      <c r="A37" s="1" t="s">
        <v>79</v>
      </c>
      <c r="B37" t="s">
        <v>80</v>
      </c>
      <c r="C37">
        <f>RTD("wdf.rtq",,A37,"LastPrice")</f>
        <v>1.177</v>
      </c>
      <c r="D37">
        <v>1.3574999999999999</v>
      </c>
      <c r="E37" s="2">
        <v>44805</v>
      </c>
      <c r="F37">
        <f t="shared" ca="1" si="3"/>
        <v>1.0904109589041096</v>
      </c>
      <c r="G37">
        <v>0.85980000000000001</v>
      </c>
      <c r="H37">
        <f t="shared" si="4"/>
        <v>0.15335598980458776</v>
      </c>
      <c r="I37">
        <f t="shared" ca="1" si="5"/>
        <v>0.13979227346885859</v>
      </c>
    </row>
    <row r="38" spans="1:9" x14ac:dyDescent="0.15">
      <c r="A38" s="1" t="s">
        <v>81</v>
      </c>
      <c r="B38" t="s">
        <v>82</v>
      </c>
      <c r="C38">
        <f>RTD("wdf.rtq",,A38,"LastPrice")</f>
        <v>2.1579999999999999</v>
      </c>
      <c r="D38">
        <v>2.2747000000000002</v>
      </c>
      <c r="E38" s="2">
        <v>44760</v>
      </c>
      <c r="F38">
        <f t="shared" ca="1" si="3"/>
        <v>0.9671232876712329</v>
      </c>
      <c r="G38">
        <v>0.86519999999999997</v>
      </c>
      <c r="H38">
        <f t="shared" si="4"/>
        <v>5.4077849860982408E-2</v>
      </c>
      <c r="I38">
        <f t="shared" ca="1" si="5"/>
        <v>5.596671494008354E-2</v>
      </c>
    </row>
    <row r="39" spans="1:9" x14ac:dyDescent="0.15">
      <c r="A39" s="1" t="s">
        <v>83</v>
      </c>
      <c r="B39" t="s">
        <v>84</v>
      </c>
      <c r="C39">
        <f>RTD("wdf.rtq",,A39,"LastPrice")</f>
        <v>2.645</v>
      </c>
      <c r="D39">
        <v>2.8325999999999998</v>
      </c>
      <c r="E39" s="2">
        <v>44678</v>
      </c>
      <c r="F39">
        <f t="shared" ca="1" si="3"/>
        <v>0.74246575342465748</v>
      </c>
      <c r="G39">
        <v>0.87450000000000006</v>
      </c>
      <c r="H39">
        <f t="shared" si="4"/>
        <v>7.0926275992438503E-2</v>
      </c>
      <c r="I39">
        <f t="shared" ca="1" si="5"/>
        <v>9.6685455165758993E-2</v>
      </c>
    </row>
    <row r="40" spans="1:9" x14ac:dyDescent="0.15">
      <c r="A40" s="1" t="s">
        <v>85</v>
      </c>
      <c r="B40" t="s">
        <v>86</v>
      </c>
      <c r="C40">
        <f>RTD("wdf.rtq",,A40,"LastPrice")</f>
        <v>1.155</v>
      </c>
      <c r="D40">
        <v>1.2294</v>
      </c>
      <c r="E40" s="2">
        <v>44649</v>
      </c>
      <c r="F40">
        <f t="shared" ca="1" si="3"/>
        <v>0.66301369863013704</v>
      </c>
      <c r="G40">
        <v>0.87770000000000004</v>
      </c>
      <c r="H40">
        <f t="shared" si="4"/>
        <v>6.4415584415584481E-2</v>
      </c>
      <c r="I40">
        <f t="shared" ca="1" si="5"/>
        <v>9.8729781867229471E-2</v>
      </c>
    </row>
    <row r="41" spans="1:9" x14ac:dyDescent="0.15">
      <c r="A41" s="1" t="s">
        <v>87</v>
      </c>
      <c r="B41" t="s">
        <v>88</v>
      </c>
      <c r="C41">
        <f>RTD("wdf.rtq",,A41,"LastPrice")</f>
        <v>1.155</v>
      </c>
      <c r="D41">
        <v>1.3211999999999999</v>
      </c>
      <c r="E41" s="2">
        <v>44758</v>
      </c>
      <c r="F41">
        <f t="shared" ca="1" si="3"/>
        <v>0.9616438356164384</v>
      </c>
      <c r="G41">
        <v>0.89239999999999997</v>
      </c>
      <c r="H41">
        <f t="shared" si="4"/>
        <v>0.14389610389610374</v>
      </c>
      <c r="I41">
        <f t="shared" ca="1" si="5"/>
        <v>0.15004647267156579</v>
      </c>
    </row>
    <row r="42" spans="1:9" x14ac:dyDescent="0.15">
      <c r="A42" s="1" t="s">
        <v>89</v>
      </c>
      <c r="B42" t="s">
        <v>90</v>
      </c>
      <c r="C42">
        <f>RTD("wdf.rtq",,A42,"LastPrice")</f>
        <v>1.5720000000000001</v>
      </c>
      <c r="D42">
        <v>1.6613</v>
      </c>
      <c r="E42" s="2">
        <v>44648</v>
      </c>
      <c r="F42">
        <f t="shared" ca="1" si="3"/>
        <v>0.66027397260273968</v>
      </c>
      <c r="G42">
        <v>0.89249999999999996</v>
      </c>
      <c r="H42">
        <f t="shared" si="4"/>
        <v>5.6806615776081371E-2</v>
      </c>
      <c r="I42">
        <f t="shared" ca="1" si="5"/>
        <v>8.728092203613369E-2</v>
      </c>
    </row>
    <row r="43" spans="1:9" x14ac:dyDescent="0.15">
      <c r="A43" s="1" t="s">
        <v>91</v>
      </c>
      <c r="B43" t="s">
        <v>92</v>
      </c>
      <c r="C43">
        <f>RTD("wdf.rtq",,A43,"LastPrice")</f>
        <v>1.57</v>
      </c>
      <c r="D43">
        <v>1.7723</v>
      </c>
      <c r="E43" s="2">
        <v>44753</v>
      </c>
      <c r="F43">
        <f t="shared" ca="1" si="3"/>
        <v>0.94794520547945205</v>
      </c>
      <c r="G43">
        <v>0.89410000000000001</v>
      </c>
      <c r="H43">
        <f t="shared" si="4"/>
        <v>0.12885350318471334</v>
      </c>
      <c r="I43">
        <f t="shared" ca="1" si="5"/>
        <v>0.13639179222321407</v>
      </c>
    </row>
    <row r="44" spans="1:9" x14ac:dyDescent="0.15">
      <c r="A44" s="1" t="s">
        <v>93</v>
      </c>
      <c r="B44" t="s">
        <v>94</v>
      </c>
      <c r="C44">
        <f>RTD("wdf.rtq",,A44,"LastPrice")</f>
        <v>1.1360000000000001</v>
      </c>
      <c r="D44">
        <v>1.2995000000000001</v>
      </c>
      <c r="E44" s="2">
        <v>44766</v>
      </c>
      <c r="F44">
        <f t="shared" ca="1" si="3"/>
        <v>0.98356164383561639</v>
      </c>
      <c r="G44">
        <v>0.89480000000000004</v>
      </c>
      <c r="H44">
        <f t="shared" si="4"/>
        <v>0.14392605633802824</v>
      </c>
      <c r="I44">
        <f t="shared" ca="1" si="5"/>
        <v>0.14649974589150405</v>
      </c>
    </row>
    <row r="45" spans="1:9" x14ac:dyDescent="0.15">
      <c r="A45" s="1" t="s">
        <v>95</v>
      </c>
      <c r="B45" t="s">
        <v>96</v>
      </c>
      <c r="C45">
        <f>RTD("wdf.rtq",,A45,"LastPrice")</f>
        <v>2.4090000000000003</v>
      </c>
      <c r="D45">
        <v>2.6724000000000001</v>
      </c>
      <c r="E45" s="2">
        <v>44723</v>
      </c>
      <c r="F45">
        <f t="shared" ca="1" si="3"/>
        <v>0.86575342465753424</v>
      </c>
      <c r="G45">
        <v>0.89480000000000004</v>
      </c>
      <c r="H45">
        <f t="shared" si="4"/>
        <v>0.10933997509339966</v>
      </c>
      <c r="I45">
        <f t="shared" ca="1" si="5"/>
        <v>0.1273338252677747</v>
      </c>
    </row>
    <row r="46" spans="1:9" x14ac:dyDescent="0.15">
      <c r="A46" s="1" t="s">
        <v>97</v>
      </c>
      <c r="B46" t="s">
        <v>98</v>
      </c>
      <c r="C46">
        <f>RTD("wdf.rtq",,A46,"LastPrice")</f>
        <v>1.8460000000000001</v>
      </c>
      <c r="D46">
        <v>1.8702000000000001</v>
      </c>
      <c r="E46" s="2">
        <v>44495</v>
      </c>
      <c r="F46">
        <f t="shared" ca="1" si="3"/>
        <v>0.24109589041095891</v>
      </c>
      <c r="G46">
        <v>0.89690000000000003</v>
      </c>
      <c r="H46">
        <f t="shared" si="4"/>
        <v>1.3109425785482021E-2</v>
      </c>
      <c r="I46">
        <f t="shared" ca="1" si="5"/>
        <v>5.5506766875627056E-2</v>
      </c>
    </row>
    <row r="47" spans="1:9" x14ac:dyDescent="0.15">
      <c r="A47" s="1" t="s">
        <v>99</v>
      </c>
      <c r="B47" t="s">
        <v>100</v>
      </c>
      <c r="C47">
        <f>RTD("wdf.rtq",,A47,"LastPrice")</f>
        <v>2.137</v>
      </c>
      <c r="D47">
        <v>2.3942999999999999</v>
      </c>
      <c r="E47" s="2">
        <v>44739</v>
      </c>
      <c r="F47">
        <f t="shared" ca="1" si="3"/>
        <v>0.90958904109589045</v>
      </c>
      <c r="G47">
        <v>0.90790000000000004</v>
      </c>
      <c r="H47">
        <f t="shared" si="4"/>
        <v>0.12040243331773515</v>
      </c>
      <c r="I47">
        <f t="shared" ca="1" si="5"/>
        <v>0.13313513088358797</v>
      </c>
    </row>
    <row r="48" spans="1:9" x14ac:dyDescent="0.15">
      <c r="A48" s="1" t="s">
        <v>101</v>
      </c>
      <c r="B48" t="s">
        <v>102</v>
      </c>
      <c r="C48">
        <f>RTD("wdf.rtq",,A48,"LastPrice")</f>
        <v>1.3280000000000001</v>
      </c>
      <c r="D48">
        <v>1.4158999999999999</v>
      </c>
      <c r="E48" s="2">
        <v>44715</v>
      </c>
      <c r="F48">
        <f t="shared" ca="1" si="3"/>
        <v>0.84383561643835614</v>
      </c>
      <c r="G48">
        <v>0.91200000000000003</v>
      </c>
      <c r="H48">
        <f t="shared" si="4"/>
        <v>6.6189759036144435E-2</v>
      </c>
      <c r="I48">
        <f t="shared" ca="1" si="5"/>
        <v>7.8911191164634298E-2</v>
      </c>
    </row>
    <row r="49" spans="1:9" x14ac:dyDescent="0.15">
      <c r="A49" s="1" t="s">
        <v>103</v>
      </c>
      <c r="B49" t="s">
        <v>104</v>
      </c>
      <c r="C49">
        <f>RTD("wdf.rtq",,A49,"LastPrice")</f>
        <v>0.80800000000000005</v>
      </c>
      <c r="D49">
        <v>0.84179999999999999</v>
      </c>
      <c r="E49" s="2">
        <v>44650</v>
      </c>
      <c r="F49">
        <f t="shared" ca="1" si="3"/>
        <v>0.66575342465753429</v>
      </c>
      <c r="G49">
        <v>0.91639999999999999</v>
      </c>
      <c r="H49">
        <f t="shared" si="4"/>
        <v>4.1831683168316758E-2</v>
      </c>
      <c r="I49">
        <f t="shared" ca="1" si="5"/>
        <v>6.348890017135278E-2</v>
      </c>
    </row>
    <row r="50" spans="1:9" x14ac:dyDescent="0.15">
      <c r="A50" s="1" t="s">
        <v>105</v>
      </c>
      <c r="B50" t="s">
        <v>106</v>
      </c>
      <c r="C50">
        <f>RTD("wdf.rtq",,A50,"LastPrice")</f>
        <v>1.992</v>
      </c>
      <c r="D50">
        <v>2.1486999999999998</v>
      </c>
      <c r="E50" s="2">
        <v>45026</v>
      </c>
      <c r="F50">
        <f t="shared" ca="1" si="3"/>
        <v>1.6958904109589041</v>
      </c>
      <c r="G50">
        <v>0.91800000000000004</v>
      </c>
      <c r="H50">
        <f t="shared" si="4"/>
        <v>7.8664658634538087E-2</v>
      </c>
      <c r="I50">
        <f t="shared" ca="1" si="5"/>
        <v>4.5663258319624589E-2</v>
      </c>
    </row>
    <row r="51" spans="1:9" x14ac:dyDescent="0.15">
      <c r="A51" s="1" t="s">
        <v>107</v>
      </c>
      <c r="B51" t="s">
        <v>108</v>
      </c>
      <c r="C51">
        <f>RTD("wdf.rtq",,A51,"LastPrice")</f>
        <v>1.448</v>
      </c>
      <c r="D51">
        <v>1.5065999999999999</v>
      </c>
      <c r="E51" s="2">
        <v>44626</v>
      </c>
      <c r="F51">
        <f t="shared" ca="1" si="3"/>
        <v>0.6</v>
      </c>
      <c r="G51">
        <v>0.91949999999999998</v>
      </c>
      <c r="H51">
        <f t="shared" si="4"/>
        <v>4.0469613259668469E-2</v>
      </c>
      <c r="I51">
        <f t="shared" ca="1" si="5"/>
        <v>6.8355201313482494E-2</v>
      </c>
    </row>
    <row r="52" spans="1:9" x14ac:dyDescent="0.15">
      <c r="A52" s="1" t="s">
        <v>109</v>
      </c>
      <c r="B52" t="s">
        <v>110</v>
      </c>
      <c r="C52">
        <f>RTD("wdf.rtq",,A52,"LastPrice")</f>
        <v>1.661</v>
      </c>
      <c r="D52">
        <v>1.7763</v>
      </c>
      <c r="E52" s="2">
        <v>44737</v>
      </c>
      <c r="F52">
        <f t="shared" ca="1" si="3"/>
        <v>0.90410958904109584</v>
      </c>
      <c r="G52">
        <v>0.91959999999999997</v>
      </c>
      <c r="H52">
        <f t="shared" si="4"/>
        <v>6.9416014449126928E-2</v>
      </c>
      <c r="I52">
        <f t="shared" ca="1" si="5"/>
        <v>7.7055290319822056E-2</v>
      </c>
    </row>
    <row r="53" spans="1:9" x14ac:dyDescent="0.15">
      <c r="A53" s="1" t="s">
        <v>111</v>
      </c>
      <c r="B53" t="s">
        <v>112</v>
      </c>
      <c r="C53">
        <f>RTD("wdf.rtq",,A53,"LastPrice")</f>
        <v>2.1139999999999999</v>
      </c>
      <c r="D53">
        <v>2.2162000000000002</v>
      </c>
      <c r="E53" s="2">
        <v>44577</v>
      </c>
      <c r="F53">
        <f t="shared" ca="1" si="3"/>
        <v>0.46575342465753422</v>
      </c>
      <c r="G53">
        <v>0.92249999999999999</v>
      </c>
      <c r="H53">
        <f t="shared" si="4"/>
        <v>4.8344370860927244E-2</v>
      </c>
      <c r="I53">
        <f t="shared" ca="1" si="5"/>
        <v>0.10668296376861353</v>
      </c>
    </row>
    <row r="54" spans="1:9" x14ac:dyDescent="0.15">
      <c r="A54" s="1" t="s">
        <v>113</v>
      </c>
      <c r="B54" t="s">
        <v>114</v>
      </c>
      <c r="C54">
        <f>RTD("wdf.rtq",,A54,"LastPrice")</f>
        <v>1.8089999999999999</v>
      </c>
      <c r="D54">
        <v>1.8794999999999999</v>
      </c>
      <c r="E54" s="2">
        <v>44546</v>
      </c>
      <c r="F54">
        <f t="shared" ca="1" si="3"/>
        <v>0.38082191780821917</v>
      </c>
      <c r="G54">
        <v>0.9264</v>
      </c>
      <c r="H54">
        <f t="shared" si="4"/>
        <v>3.8971807628524147E-2</v>
      </c>
      <c r="I54">
        <f t="shared" ca="1" si="5"/>
        <v>0.10560453087672461</v>
      </c>
    </row>
    <row r="55" spans="1:9" x14ac:dyDescent="0.15">
      <c r="A55" s="1" t="s">
        <v>115</v>
      </c>
      <c r="B55" t="s">
        <v>116</v>
      </c>
      <c r="C55">
        <f>RTD("wdf.rtq",,A55,"LastPrice")</f>
        <v>1.4430000000000001</v>
      </c>
      <c r="D55">
        <v>1.5496000000000001</v>
      </c>
      <c r="E55" s="2">
        <v>44808</v>
      </c>
      <c r="F55">
        <f t="shared" ca="1" si="3"/>
        <v>1.0986301369863014</v>
      </c>
      <c r="G55">
        <v>0.92920000000000003</v>
      </c>
      <c r="H55">
        <f t="shared" si="4"/>
        <v>7.3873873873873785E-2</v>
      </c>
      <c r="I55">
        <f t="shared" ca="1" si="5"/>
        <v>6.7024592002445926E-2</v>
      </c>
    </row>
    <row r="56" spans="1:9" x14ac:dyDescent="0.15">
      <c r="A56" s="1" t="s">
        <v>117</v>
      </c>
      <c r="B56" t="s">
        <v>118</v>
      </c>
      <c r="C56">
        <f>RTD("wdf.rtq",,A56,"LastPrice")</f>
        <v>1.103</v>
      </c>
      <c r="D56">
        <v>1.268</v>
      </c>
      <c r="E56" s="2">
        <v>44787</v>
      </c>
      <c r="F56">
        <f t="shared" ca="1" si="3"/>
        <v>1.0410958904109588</v>
      </c>
      <c r="G56">
        <v>0.9405</v>
      </c>
      <c r="H56">
        <f t="shared" si="4"/>
        <v>0.14959202175883957</v>
      </c>
      <c r="I56">
        <f t="shared" ca="1" si="5"/>
        <v>0.14328329160926812</v>
      </c>
    </row>
    <row r="57" spans="1:9" x14ac:dyDescent="0.15">
      <c r="A57" s="1" t="s">
        <v>119</v>
      </c>
      <c r="B57" t="s">
        <v>120</v>
      </c>
      <c r="C57">
        <f>RTD("wdf.rtq",,A57,"LastPrice")</f>
        <v>1.78</v>
      </c>
      <c r="D57">
        <v>1.8411999999999999</v>
      </c>
      <c r="E57" s="2">
        <v>44629</v>
      </c>
      <c r="F57">
        <f t="shared" ca="1" si="3"/>
        <v>0.60821917808219184</v>
      </c>
      <c r="G57">
        <v>0.94310000000000005</v>
      </c>
      <c r="H57">
        <f t="shared" si="4"/>
        <v>3.4382022471910023E-2</v>
      </c>
      <c r="I57">
        <f t="shared" ca="1" si="5"/>
        <v>5.7152450536008814E-2</v>
      </c>
    </row>
    <row r="58" spans="1:9" x14ac:dyDescent="0.15">
      <c r="A58" s="1" t="s">
        <v>121</v>
      </c>
      <c r="B58" t="s">
        <v>122</v>
      </c>
      <c r="C58">
        <f>RTD("wdf.rtq",,A58,"LastPrice")</f>
        <v>0.97199999999999998</v>
      </c>
      <c r="D58">
        <v>1.1113999999999999</v>
      </c>
      <c r="E58" s="2">
        <v>44771</v>
      </c>
      <c r="F58">
        <f t="shared" ca="1" si="3"/>
        <v>0.99726027397260275</v>
      </c>
      <c r="G58">
        <v>0.94440000000000002</v>
      </c>
      <c r="H58">
        <f t="shared" si="4"/>
        <v>0.14341563786008238</v>
      </c>
      <c r="I58">
        <f t="shared" ca="1" si="5"/>
        <v>0.143836705793978</v>
      </c>
    </row>
    <row r="59" spans="1:9" x14ac:dyDescent="0.15">
      <c r="A59" s="1" t="s">
        <v>123</v>
      </c>
      <c r="B59" t="s">
        <v>124</v>
      </c>
      <c r="C59">
        <f>RTD("wdf.rtq",,A59,"LastPrice")</f>
        <v>1.0640000000000001</v>
      </c>
      <c r="D59">
        <v>1.1471</v>
      </c>
      <c r="E59" s="2">
        <v>44664</v>
      </c>
      <c r="F59">
        <f t="shared" ca="1" si="3"/>
        <v>0.70410958904109588</v>
      </c>
      <c r="G59">
        <v>0.95120000000000005</v>
      </c>
      <c r="H59">
        <f t="shared" si="4"/>
        <v>7.8101503759398394E-2</v>
      </c>
      <c r="I59">
        <f t="shared" ca="1" si="5"/>
        <v>0.11271599351534323</v>
      </c>
    </row>
    <row r="60" spans="1:9" x14ac:dyDescent="0.15">
      <c r="A60" s="1" t="s">
        <v>125</v>
      </c>
      <c r="B60" t="s">
        <v>126</v>
      </c>
      <c r="C60">
        <f>RTD("wdf.rtq",,A60,"LastPrice")</f>
        <v>1.0289999999999999</v>
      </c>
      <c r="D60">
        <v>1.1840999999999999</v>
      </c>
      <c r="E60" s="2">
        <v>45005</v>
      </c>
      <c r="F60">
        <f t="shared" ca="1" si="3"/>
        <v>1.6383561643835616</v>
      </c>
      <c r="G60">
        <v>0.95189999999999997</v>
      </c>
      <c r="H60">
        <f t="shared" si="4"/>
        <v>0.15072886297376087</v>
      </c>
      <c r="I60">
        <f t="shared" ca="1" si="5"/>
        <v>8.9471729787263143E-2</v>
      </c>
    </row>
    <row r="61" spans="1:9" x14ac:dyDescent="0.15">
      <c r="A61" s="1" t="s">
        <v>127</v>
      </c>
      <c r="B61" t="s">
        <v>128</v>
      </c>
      <c r="C61">
        <f>RTD("wdf.rtq",,A61,"LastPrice")</f>
        <v>1.58</v>
      </c>
      <c r="D61">
        <v>1.6311</v>
      </c>
      <c r="E61" s="2">
        <v>44808</v>
      </c>
      <c r="F61">
        <f t="shared" ca="1" si="3"/>
        <v>1.0986301369863014</v>
      </c>
      <c r="G61">
        <v>0.95730000000000004</v>
      </c>
      <c r="H61">
        <f t="shared" si="4"/>
        <v>3.2341772151898596E-2</v>
      </c>
      <c r="I61">
        <f t="shared" ca="1" si="5"/>
        <v>2.9396028163467092E-2</v>
      </c>
    </row>
    <row r="62" spans="1:9" x14ac:dyDescent="0.15">
      <c r="A62" s="1" t="s">
        <v>129</v>
      </c>
      <c r="B62" t="s">
        <v>130</v>
      </c>
      <c r="C62">
        <f>RTD("wdf.rtq",,A62,"LastPrice")</f>
        <v>2.12</v>
      </c>
      <c r="D62">
        <v>2.0226999999999999</v>
      </c>
      <c r="E62" s="2">
        <v>45130</v>
      </c>
      <c r="F62">
        <f t="shared" ca="1" si="3"/>
        <v>1.9808219178082191</v>
      </c>
      <c r="G62">
        <v>0.96079999999999999</v>
      </c>
      <c r="H62">
        <f t="shared" si="4"/>
        <v>-4.5896226415094388E-2</v>
      </c>
      <c r="I62">
        <f t="shared" ca="1" si="5"/>
        <v>-2.3439777879672996E-2</v>
      </c>
    </row>
    <row r="63" spans="1:9" x14ac:dyDescent="0.15">
      <c r="A63" s="1" t="s">
        <v>131</v>
      </c>
      <c r="B63" t="s">
        <v>132</v>
      </c>
      <c r="C63">
        <f>RTD("wdf.rtq",,A63,"LastPrice")</f>
        <v>1.4430000000000001</v>
      </c>
      <c r="D63">
        <v>1.5667</v>
      </c>
      <c r="E63" s="2">
        <v>44946</v>
      </c>
      <c r="F63">
        <f t="shared" ca="1" si="3"/>
        <v>1.4767123287671233</v>
      </c>
      <c r="G63">
        <v>0.9637</v>
      </c>
      <c r="H63">
        <f t="shared" si="4"/>
        <v>8.572418572418572E-2</v>
      </c>
      <c r="I63">
        <f t="shared" ca="1" si="5"/>
        <v>5.7276399578960246E-2</v>
      </c>
    </row>
    <row r="64" spans="1:9" x14ac:dyDescent="0.15">
      <c r="A64" s="1" t="s">
        <v>133</v>
      </c>
      <c r="B64" t="s">
        <v>134</v>
      </c>
      <c r="C64">
        <f>RTD("wdf.rtq",,A64,"LastPrice")</f>
        <v>1.27</v>
      </c>
      <c r="D64">
        <v>1.4366000000000001</v>
      </c>
      <c r="E64" s="2">
        <v>44776</v>
      </c>
      <c r="F64">
        <f t="shared" ca="1" si="3"/>
        <v>1.010958904109589</v>
      </c>
      <c r="G64">
        <v>0.96440000000000003</v>
      </c>
      <c r="H64">
        <f t="shared" si="4"/>
        <v>0.1311811023622047</v>
      </c>
      <c r="I64">
        <f t="shared" ca="1" si="5"/>
        <v>0.12967065374979692</v>
      </c>
    </row>
    <row r="65" spans="1:9" x14ac:dyDescent="0.15">
      <c r="A65" s="1" t="s">
        <v>135</v>
      </c>
      <c r="B65" t="s">
        <v>136</v>
      </c>
      <c r="C65">
        <f>RTD("wdf.rtq",,A65,"LastPrice")</f>
        <v>1.038</v>
      </c>
      <c r="D65">
        <v>1.1578999999999999</v>
      </c>
      <c r="E65" s="2">
        <v>44758</v>
      </c>
      <c r="F65">
        <f t="shared" ca="1" si="3"/>
        <v>0.9616438356164384</v>
      </c>
      <c r="G65">
        <v>0.96819999999999995</v>
      </c>
      <c r="H65">
        <f t="shared" si="4"/>
        <v>0.11551059730250479</v>
      </c>
      <c r="I65">
        <f t="shared" ca="1" si="5"/>
        <v>0.12038487767058603</v>
      </c>
    </row>
    <row r="66" spans="1:9" x14ac:dyDescent="0.15">
      <c r="A66" s="1" t="s">
        <v>137</v>
      </c>
      <c r="B66" t="s">
        <v>138</v>
      </c>
      <c r="C66">
        <f>RTD("wdf.rtq",,A66,"LastPrice")</f>
        <v>1.0269999999999999</v>
      </c>
      <c r="D66">
        <v>1.1154999999999999</v>
      </c>
      <c r="E66" s="2">
        <v>45258</v>
      </c>
      <c r="F66">
        <f t="shared" ref="F66:F73" ca="1" si="6">(E66-TODAY())/365</f>
        <v>2.3315068493150686</v>
      </c>
      <c r="G66">
        <v>0.96970000000000001</v>
      </c>
      <c r="H66">
        <f t="shared" ref="H66:H73" si="7">D66/C66-1</f>
        <v>8.6173320350535487E-2</v>
      </c>
      <c r="I66">
        <f t="shared" ref="I66:I73" ca="1" si="8">(D66/C66)^(1/F66)-1</f>
        <v>3.6089791410637506E-2</v>
      </c>
    </row>
    <row r="67" spans="1:9" x14ac:dyDescent="0.15">
      <c r="A67" s="1" t="s">
        <v>139</v>
      </c>
      <c r="B67" t="s">
        <v>140</v>
      </c>
      <c r="C67">
        <f>RTD("wdf.rtq",,A67,"LastPrice")</f>
        <v>1.42</v>
      </c>
      <c r="D67">
        <v>1.55</v>
      </c>
      <c r="E67" s="2">
        <v>45346</v>
      </c>
      <c r="F67">
        <f t="shared" ca="1" si="6"/>
        <v>2.5726027397260274</v>
      </c>
      <c r="G67">
        <v>0.97050000000000003</v>
      </c>
      <c r="H67">
        <f t="shared" si="7"/>
        <v>9.1549295774647987E-2</v>
      </c>
      <c r="I67">
        <f t="shared" ca="1" si="8"/>
        <v>3.4636713699705224E-2</v>
      </c>
    </row>
    <row r="68" spans="1:9" x14ac:dyDescent="0.15">
      <c r="A68" s="1" t="s">
        <v>141</v>
      </c>
      <c r="B68" t="s">
        <v>142</v>
      </c>
      <c r="C68">
        <f>RTD("wdf.rtq",,A68,"LastPrice")</f>
        <v>2.3540000000000001</v>
      </c>
      <c r="D68">
        <v>2.621</v>
      </c>
      <c r="E68" s="2">
        <v>44723</v>
      </c>
      <c r="F68">
        <f t="shared" ca="1" si="6"/>
        <v>0.86575342465753424</v>
      </c>
      <c r="G68">
        <v>0.97250000000000003</v>
      </c>
      <c r="H68">
        <f t="shared" si="7"/>
        <v>0.11342395921835169</v>
      </c>
      <c r="I68">
        <f t="shared" ca="1" si="8"/>
        <v>0.13212896775169014</v>
      </c>
    </row>
    <row r="69" spans="1:9" x14ac:dyDescent="0.15">
      <c r="A69" s="1" t="s">
        <v>143</v>
      </c>
      <c r="B69" t="s">
        <v>144</v>
      </c>
      <c r="C69">
        <f>RTD("wdf.rtq",,A69,"LastPrice")</f>
        <v>1.1850000000000001</v>
      </c>
      <c r="D69">
        <v>1.25</v>
      </c>
      <c r="E69" s="2">
        <v>44660</v>
      </c>
      <c r="F69">
        <f t="shared" ca="1" si="6"/>
        <v>0.69315068493150689</v>
      </c>
      <c r="G69">
        <v>0.9758</v>
      </c>
      <c r="H69">
        <f t="shared" si="7"/>
        <v>5.4852320675105481E-2</v>
      </c>
      <c r="I69">
        <f t="shared" ca="1" si="8"/>
        <v>8.0085976962742444E-2</v>
      </c>
    </row>
    <row r="70" spans="1:9" x14ac:dyDescent="0.15">
      <c r="A70" s="1" t="s">
        <v>145</v>
      </c>
      <c r="B70" t="s">
        <v>146</v>
      </c>
      <c r="C70">
        <f>RTD("wdf.rtq",,A70,"LastPrice")</f>
        <v>1.002</v>
      </c>
      <c r="D70">
        <v>1.0640000000000001</v>
      </c>
      <c r="E70" s="2">
        <v>45258</v>
      </c>
      <c r="F70">
        <f t="shared" ca="1" si="6"/>
        <v>2.3315068493150686</v>
      </c>
      <c r="G70">
        <v>0.97740000000000005</v>
      </c>
      <c r="H70">
        <f t="shared" si="7"/>
        <v>6.1876247504990101E-2</v>
      </c>
      <c r="I70">
        <f t="shared" ca="1" si="8"/>
        <v>2.6084873640362938E-2</v>
      </c>
    </row>
    <row r="71" spans="1:9" x14ac:dyDescent="0.15">
      <c r="A71" s="1" t="s">
        <v>147</v>
      </c>
      <c r="B71" t="s">
        <v>148</v>
      </c>
      <c r="C71">
        <f>RTD("wdf.rtq",,A71,"LastPrice")</f>
        <v>1.2290000000000001</v>
      </c>
      <c r="D71">
        <v>1.3282</v>
      </c>
      <c r="E71" s="2">
        <v>44791</v>
      </c>
      <c r="F71">
        <f t="shared" ca="1" si="6"/>
        <v>1.0520547945205478</v>
      </c>
      <c r="G71">
        <v>0.98199999999999998</v>
      </c>
      <c r="H71">
        <f t="shared" si="7"/>
        <v>8.0716029292107416E-2</v>
      </c>
      <c r="I71">
        <f t="shared" ca="1" si="8"/>
        <v>7.6573217633645996E-2</v>
      </c>
    </row>
    <row r="72" spans="1:9" x14ac:dyDescent="0.15">
      <c r="A72" s="1" t="s">
        <v>149</v>
      </c>
      <c r="B72" t="s">
        <v>150</v>
      </c>
      <c r="C72">
        <f>RTD("wdf.rtq",,A72,"LastPrice")</f>
        <v>2.19</v>
      </c>
      <c r="D72">
        <v>2.3588</v>
      </c>
      <c r="E72" s="2">
        <v>44668</v>
      </c>
      <c r="F72">
        <f t="shared" ca="1" si="6"/>
        <v>0.71506849315068488</v>
      </c>
      <c r="G72">
        <v>0.98499999999999999</v>
      </c>
      <c r="H72">
        <f t="shared" si="7"/>
        <v>7.7077625570776354E-2</v>
      </c>
      <c r="I72">
        <f t="shared" ca="1" si="8"/>
        <v>0.10942100762510609</v>
      </c>
    </row>
    <row r="73" spans="1:9" x14ac:dyDescent="0.15">
      <c r="A73" s="1" t="s">
        <v>151</v>
      </c>
      <c r="B73" t="s">
        <v>152</v>
      </c>
      <c r="C73">
        <f>RTD("wdf.rtq",,A73,"LastPrice")</f>
        <v>1.821</v>
      </c>
      <c r="D73">
        <v>1.9734</v>
      </c>
      <c r="E73" s="2">
        <v>45232</v>
      </c>
      <c r="F73">
        <f t="shared" ca="1" si="6"/>
        <v>2.2602739726027399</v>
      </c>
      <c r="G73">
        <v>0.98740000000000006</v>
      </c>
      <c r="H73">
        <f t="shared" si="7"/>
        <v>8.3690280065897849E-2</v>
      </c>
      <c r="I73">
        <f t="shared" ca="1" si="8"/>
        <v>3.619835135063898E-2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rtamc-F</cp:lastModifiedBy>
  <dcterms:created xsi:type="dcterms:W3CDTF">2021-07-30T14:08:31Z</dcterms:created>
  <dcterms:modified xsi:type="dcterms:W3CDTF">2021-07-30T06:37:14Z</dcterms:modified>
</cp:coreProperties>
</file>