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outpu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M28" i="1"/>
  <c r="H28" i="1"/>
  <c r="K28" i="1"/>
  <c r="P9" i="1"/>
  <c r="K9" i="1"/>
  <c r="G9" i="1"/>
  <c r="M7" i="1"/>
  <c r="I7" i="1"/>
  <c r="I28" i="1"/>
  <c r="J9" i="1"/>
  <c r="F9" i="1"/>
  <c r="J7" i="1"/>
  <c r="F7" i="1"/>
  <c r="J28" i="1"/>
  <c r="F28" i="1"/>
  <c r="G28" i="1"/>
  <c r="M9" i="1"/>
  <c r="I9" i="1"/>
  <c r="P7" i="1"/>
  <c r="K7" i="1"/>
  <c r="G7" i="1"/>
  <c r="N9" i="1"/>
  <c r="H9" i="1"/>
  <c r="N7" i="1"/>
  <c r="H7" i="1"/>
  <c r="L7" i="1" l="1"/>
  <c r="L9" i="1"/>
  <c r="B11" i="1"/>
  <c r="F10" i="1"/>
  <c r="K10" i="1"/>
  <c r="H10" i="1"/>
  <c r="G10" i="1"/>
  <c r="M10" i="1"/>
  <c r="N10" i="1"/>
  <c r="I10" i="1"/>
  <c r="P10" i="1"/>
  <c r="J10" i="1"/>
  <c r="L10" i="1" l="1"/>
  <c r="B12" i="1"/>
  <c r="M11" i="1"/>
  <c r="N11" i="1"/>
  <c r="P11" i="1"/>
  <c r="G11" i="1"/>
  <c r="J11" i="1"/>
  <c r="K11" i="1"/>
  <c r="I11" i="1"/>
  <c r="F11" i="1"/>
  <c r="H11" i="1"/>
  <c r="L11" i="1" l="1"/>
  <c r="B13" i="1"/>
  <c r="N12" i="1"/>
  <c r="M12" i="1"/>
  <c r="G12" i="1"/>
  <c r="F12" i="1"/>
  <c r="K12" i="1"/>
  <c r="J12" i="1"/>
  <c r="I12" i="1"/>
  <c r="H12" i="1"/>
  <c r="P12" i="1"/>
  <c r="L12" i="1" l="1"/>
  <c r="B14" i="1"/>
  <c r="M13" i="1"/>
  <c r="N13" i="1"/>
  <c r="H13" i="1"/>
  <c r="K13" i="1"/>
  <c r="J13" i="1"/>
  <c r="F13" i="1"/>
  <c r="P13" i="1"/>
  <c r="G13" i="1"/>
  <c r="I13" i="1"/>
  <c r="L13" i="1" l="1"/>
  <c r="B15" i="1"/>
  <c r="H14" i="1"/>
  <c r="G14" i="1"/>
  <c r="J14" i="1"/>
  <c r="K14" i="1"/>
  <c r="N14" i="1"/>
  <c r="P14" i="1"/>
  <c r="I14" i="1"/>
  <c r="F14" i="1"/>
  <c r="M14" i="1"/>
  <c r="L14" i="1" l="1"/>
  <c r="B16" i="1"/>
  <c r="M15" i="1"/>
  <c r="N15" i="1"/>
  <c r="P15" i="1"/>
  <c r="G15" i="1"/>
  <c r="J15" i="1"/>
  <c r="H15" i="1"/>
  <c r="I15" i="1"/>
  <c r="F15" i="1"/>
  <c r="K15" i="1"/>
  <c r="L15" i="1" l="1"/>
  <c r="B17" i="1"/>
  <c r="N16" i="1"/>
  <c r="M16" i="1"/>
  <c r="G16" i="1"/>
  <c r="F16" i="1"/>
  <c r="K16" i="1"/>
  <c r="J16" i="1"/>
  <c r="H16" i="1"/>
  <c r="P16" i="1"/>
  <c r="I16" i="1"/>
  <c r="L16" i="1" l="1"/>
  <c r="B18" i="1"/>
  <c r="M17" i="1"/>
  <c r="N17" i="1"/>
  <c r="H17" i="1"/>
  <c r="K17" i="1"/>
  <c r="J17" i="1"/>
  <c r="P17" i="1"/>
  <c r="I17" i="1"/>
  <c r="F17" i="1"/>
  <c r="G17" i="1"/>
  <c r="L17" i="1" l="1"/>
  <c r="B19" i="1"/>
  <c r="N18" i="1"/>
  <c r="P18" i="1"/>
  <c r="I18" i="1"/>
  <c r="F18" i="1"/>
  <c r="M18" i="1"/>
  <c r="G18" i="1"/>
  <c r="K18" i="1"/>
  <c r="H18" i="1"/>
  <c r="J18" i="1"/>
  <c r="L18" i="1" l="1"/>
  <c r="B20" i="1"/>
  <c r="M19" i="1"/>
  <c r="N19" i="1"/>
  <c r="P19" i="1"/>
  <c r="G19" i="1"/>
  <c r="J19" i="1"/>
  <c r="F19" i="1"/>
  <c r="K19" i="1"/>
  <c r="H19" i="1"/>
  <c r="I19" i="1"/>
  <c r="L19" i="1" l="1"/>
  <c r="B21" i="1"/>
  <c r="N20" i="1"/>
  <c r="M20" i="1"/>
  <c r="G20" i="1"/>
  <c r="F20" i="1"/>
  <c r="K20" i="1"/>
  <c r="J20" i="1"/>
  <c r="H20" i="1"/>
  <c r="P20" i="1"/>
  <c r="I20" i="1"/>
  <c r="L20" i="1" l="1"/>
  <c r="B23" i="1"/>
  <c r="I21" i="1"/>
  <c r="F21" i="1"/>
  <c r="P21" i="1"/>
  <c r="G21" i="1"/>
  <c r="M21" i="1"/>
  <c r="N21" i="1"/>
  <c r="H21" i="1"/>
  <c r="K21" i="1"/>
  <c r="J21" i="1"/>
  <c r="L21" i="1" l="1"/>
  <c r="B24" i="1"/>
  <c r="N23" i="1"/>
  <c r="P23" i="1"/>
  <c r="I23" i="1"/>
  <c r="F23" i="1"/>
  <c r="M23" i="1"/>
  <c r="J23" i="1"/>
  <c r="H23" i="1"/>
  <c r="G23" i="1"/>
  <c r="K23" i="1"/>
  <c r="L23" i="1" l="1"/>
  <c r="B25" i="1"/>
  <c r="M24" i="1"/>
  <c r="N24" i="1"/>
  <c r="P24" i="1"/>
  <c r="G24" i="1"/>
  <c r="J24" i="1"/>
  <c r="H24" i="1"/>
  <c r="I24" i="1"/>
  <c r="F24" i="1"/>
  <c r="K24" i="1"/>
  <c r="L24" i="1" l="1"/>
  <c r="F25" i="1"/>
  <c r="K25" i="1"/>
  <c r="M25" i="1"/>
  <c r="G25" i="1"/>
  <c r="P25" i="1"/>
  <c r="J25" i="1"/>
  <c r="I25" i="1"/>
  <c r="H25" i="1"/>
  <c r="N25" i="1"/>
  <c r="L25" i="1" l="1"/>
</calcChain>
</file>

<file path=xl/sharedStrings.xml><?xml version="1.0" encoding="utf-8"?>
<sst xmlns="http://schemas.openxmlformats.org/spreadsheetml/2006/main" count="116" uniqueCount="72">
  <si>
    <t>output</t>
  </si>
  <si>
    <t>B</t>
  </si>
  <si>
    <t>C</t>
  </si>
  <si>
    <t>D</t>
  </si>
  <si>
    <t>E</t>
  </si>
  <si>
    <t>F</t>
  </si>
  <si>
    <t>G</t>
  </si>
  <si>
    <t>I</t>
  </si>
  <si>
    <t>J</t>
  </si>
  <si>
    <t>H</t>
  </si>
  <si>
    <t>CHC Established in</t>
  </si>
  <si>
    <t>Full Sample</t>
  </si>
  <si>
    <t>Reweighted Sample</t>
  </si>
  <si>
    <t>1965-1967 (N=26)</t>
  </si>
  <si>
    <t xml:space="preserve">1968-1970 (N=32) </t>
  </si>
  <si>
    <t>1971-1974 (N=56)</t>
  </si>
  <si>
    <t>1975-1980 (N=497)</t>
  </si>
  <si>
    <t>CHC Before 1975 (N=114)</t>
  </si>
  <si>
    <t>Other Counties (N=2930)</t>
  </si>
  <si>
    <t>P-value on t-test of difference (5)-(6)</t>
  </si>
  <si>
    <t>P-value on t-test of difference (5)-(8)</t>
  </si>
  <si>
    <t>copop60</t>
  </si>
  <si>
    <t>Mean Total 1960 Population</t>
  </si>
  <si>
    <t>Percent of Total 1960 Population:</t>
  </si>
  <si>
    <t>_60pcturban</t>
  </si>
  <si>
    <t>in urban area</t>
  </si>
  <si>
    <t>_60pctrurf</t>
  </si>
  <si>
    <t>in rural area</t>
  </si>
  <si>
    <t>_Iregion_1</t>
  </si>
  <si>
    <t>in Northeast</t>
  </si>
  <si>
    <t>_Iregion_2</t>
  </si>
  <si>
    <t>in Midwest</t>
  </si>
  <si>
    <t>_Iregion_4</t>
  </si>
  <si>
    <t>in South</t>
  </si>
  <si>
    <t>_Iregion_5</t>
  </si>
  <si>
    <t>in West</t>
  </si>
  <si>
    <t>_60pct04years</t>
  </si>
  <si>
    <t>under 5 years of age</t>
  </si>
  <si>
    <t>_60pctmt64years</t>
  </si>
  <si>
    <t>65 or older</t>
  </si>
  <si>
    <t>_60pctnonwhit</t>
  </si>
  <si>
    <t>Nonwhite</t>
  </si>
  <si>
    <t>_60pctlt4schl</t>
  </si>
  <si>
    <r>
      <t xml:space="preserve">with </t>
    </r>
    <r>
      <rPr>
        <u/>
        <sz val="11"/>
        <color indexed="8"/>
        <rFont val="Times New Roman"/>
        <family val="1"/>
      </rPr>
      <t>&lt;</t>
    </r>
    <r>
      <rPr>
        <sz val="11"/>
        <color indexed="8"/>
        <rFont val="Times New Roman"/>
        <family val="1"/>
      </rPr>
      <t>4 years of education</t>
    </r>
  </si>
  <si>
    <t>_60pctmt12schl</t>
  </si>
  <si>
    <r>
      <t xml:space="preserve">with </t>
    </r>
    <r>
      <rPr>
        <u/>
        <sz val="11"/>
        <color indexed="8"/>
        <rFont val="Times New Roman"/>
        <family val="1"/>
      </rPr>
      <t>&gt;</t>
    </r>
    <r>
      <rPr>
        <sz val="11"/>
        <color indexed="8"/>
        <rFont val="Times New Roman"/>
        <family val="1"/>
      </rPr>
      <t>12 years of education</t>
    </r>
  </si>
  <si>
    <t>_pct59inclt3k</t>
  </si>
  <si>
    <t>in households with income &lt;$3k</t>
  </si>
  <si>
    <t>_pct59incmt10k</t>
  </si>
  <si>
    <t>in households with income &gt; $10k</t>
  </si>
  <si>
    <t xml:space="preserve">Medical Resources: </t>
  </si>
  <si>
    <t>_tot_act_md</t>
  </si>
  <si>
    <t>Total Active MDs (per 1k)</t>
  </si>
  <si>
    <t>dms</t>
  </si>
  <si>
    <t>Any Medical Students, 1969</t>
  </si>
  <si>
    <t>amr</t>
  </si>
  <si>
    <t>Age-Adjusted Mortality in 1965</t>
  </si>
  <si>
    <t>BOOTSTRAPPED NOW…PERCENTILE T, 1000 REPS</t>
  </si>
  <si>
    <t>_varname</t>
  </si>
  <si>
    <t>_65_67</t>
  </si>
  <si>
    <t>_68_70</t>
  </si>
  <si>
    <t>_71_74</t>
  </si>
  <si>
    <t>_75_80</t>
  </si>
  <si>
    <t>_pre74</t>
  </si>
  <si>
    <t>_other</t>
  </si>
  <si>
    <t>p</t>
  </si>
  <si>
    <t>dfl_</t>
  </si>
  <si>
    <t>pdfl</t>
  </si>
  <si>
    <t>ind</t>
  </si>
  <si>
    <t>chc</t>
  </si>
  <si>
    <t>fips</t>
  </si>
  <si>
    <t>copop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</si>
</sst>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(&quot;#&quot;)&quot;"/>
    <numFmt numFmtId="165" formatCode="_(* #,##0_);_(* \(#,##0\);_(* &quot;-&quot;??_);_(@_)"/>
    <numFmt numFmtId="166" formatCode="0.0"/>
    <numFmt numFmtId="167" formatCode="#,##0.0"/>
    <numFmt numFmtId="168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u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0" fontId="3" fillId="0" borderId="0" xfId="0" applyFont="1" applyBorder="1" applyAlignment="1"/>
    <xf numFmtId="49" fontId="2" fillId="0" borderId="0" xfId="0" applyNumberFormat="1" applyFont="1" applyBorder="1"/>
    <xf numFmtId="164" fontId="2" fillId="0" borderId="0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3" fontId="2" fillId="0" borderId="0" xfId="1" applyNumberFormat="1" applyFont="1" applyBorder="1" applyAlignment="1">
      <alignment horizontal="center" wrapText="1"/>
    </xf>
    <xf numFmtId="3" fontId="2" fillId="0" borderId="3" xfId="1" applyNumberFormat="1" applyFont="1" applyBorder="1" applyAlignment="1">
      <alignment horizontal="center" wrapText="1"/>
    </xf>
    <xf numFmtId="165" fontId="4" fillId="0" borderId="3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 wrapText="1"/>
    </xf>
    <xf numFmtId="1" fontId="2" fillId="0" borderId="0" xfId="1" applyNumberFormat="1" applyFont="1" applyBorder="1" applyAlignment="1">
      <alignment horizontal="center" wrapText="1"/>
    </xf>
    <xf numFmtId="43" fontId="4" fillId="0" borderId="0" xfId="1" applyFont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3" xfId="1" applyFont="1" applyBorder="1" applyAlignment="1">
      <alignment horizontal="center"/>
    </xf>
    <xf numFmtId="2" fontId="4" fillId="0" borderId="0" xfId="1" applyNumberFormat="1" applyFont="1" applyAlignment="1">
      <alignment horizontal="center"/>
    </xf>
    <xf numFmtId="0" fontId="2" fillId="0" borderId="0" xfId="0" applyFont="1"/>
    <xf numFmtId="166" fontId="2" fillId="0" borderId="0" xfId="1" applyNumberFormat="1" applyFont="1" applyBorder="1" applyAlignment="1">
      <alignment horizontal="center" wrapText="1"/>
    </xf>
    <xf numFmtId="166" fontId="2" fillId="0" borderId="3" xfId="1" applyNumberFormat="1" applyFont="1" applyBorder="1" applyAlignment="1">
      <alignment horizontal="center" wrapText="1"/>
    </xf>
    <xf numFmtId="43" fontId="4" fillId="0" borderId="3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6" fontId="4" fillId="0" borderId="3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 wrapText="1"/>
    </xf>
    <xf numFmtId="167" fontId="2" fillId="0" borderId="4" xfId="1" applyNumberFormat="1" applyFont="1" applyBorder="1" applyAlignment="1">
      <alignment horizontal="center" wrapText="1"/>
    </xf>
    <xf numFmtId="168" fontId="4" fillId="0" borderId="4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 wrapText="1"/>
    </xf>
    <xf numFmtId="1" fontId="2" fillId="0" borderId="3" xfId="1" applyNumberFormat="1" applyFont="1" applyBorder="1" applyAlignment="1">
      <alignment horizontal="center" wrapText="1"/>
    </xf>
    <xf numFmtId="0" fontId="2" fillId="0" borderId="5" xfId="0" applyFont="1" applyBorder="1"/>
    <xf numFmtId="43" fontId="1" fillId="0" borderId="0" xfId="1" applyFont="1"/>
    <xf numFmtId="0" fontId="2" fillId="0" borderId="2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J28" sqref="J28"/>
    </sheetView>
  </sheetViews>
  <sheetFormatPr defaultRowHeight="15" x14ac:dyDescent="0.25"/>
  <cols>
    <col min="4" max="4" width="5" customWidth="1"/>
    <col min="5" max="5" width="31.42578125" customWidth="1"/>
    <col min="6" max="9" width="9.140625" customWidth="1"/>
    <col min="10" max="12" width="10.5703125" customWidth="1"/>
    <col min="13" max="14" width="11.5703125" customWidth="1"/>
    <col min="15" max="15" width="10.85546875" customWidth="1"/>
    <col min="16" max="16" width="10.5703125" bestFit="1" customWidth="1"/>
    <col min="261" max="261" width="5" customWidth="1"/>
    <col min="262" max="262" width="33.7109375" customWidth="1"/>
    <col min="263" max="265" width="8" customWidth="1"/>
    <col min="266" max="267" width="9.5703125" customWidth="1"/>
    <col min="268" max="268" width="10" customWidth="1"/>
    <col min="269" max="270" width="10.28515625" customWidth="1"/>
    <col min="271" max="271" width="10.85546875" customWidth="1"/>
    <col min="272" max="272" width="10.5703125" bestFit="1" customWidth="1"/>
    <col min="517" max="517" width="5" customWidth="1"/>
    <col min="518" max="518" width="33.7109375" customWidth="1"/>
    <col min="519" max="521" width="8" customWidth="1"/>
    <col min="522" max="523" width="9.5703125" customWidth="1"/>
    <col min="524" max="524" width="10" customWidth="1"/>
    <col min="525" max="526" width="10.28515625" customWidth="1"/>
    <col min="527" max="527" width="10.85546875" customWidth="1"/>
    <col min="528" max="528" width="10.5703125" bestFit="1" customWidth="1"/>
    <col min="773" max="773" width="5" customWidth="1"/>
    <col min="774" max="774" width="33.7109375" customWidth="1"/>
    <col min="775" max="777" width="8" customWidth="1"/>
    <col min="778" max="779" width="9.5703125" customWidth="1"/>
    <col min="780" max="780" width="10" customWidth="1"/>
    <col min="781" max="782" width="10.28515625" customWidth="1"/>
    <col min="783" max="783" width="10.85546875" customWidth="1"/>
    <col min="784" max="784" width="10.5703125" bestFit="1" customWidth="1"/>
    <col min="1029" max="1029" width="5" customWidth="1"/>
    <col min="1030" max="1030" width="33.7109375" customWidth="1"/>
    <col min="1031" max="1033" width="8" customWidth="1"/>
    <col min="1034" max="1035" width="9.5703125" customWidth="1"/>
    <col min="1036" max="1036" width="10" customWidth="1"/>
    <col min="1037" max="1038" width="10.28515625" customWidth="1"/>
    <col min="1039" max="1039" width="10.85546875" customWidth="1"/>
    <col min="1040" max="1040" width="10.5703125" bestFit="1" customWidth="1"/>
    <col min="1285" max="1285" width="5" customWidth="1"/>
    <col min="1286" max="1286" width="33.7109375" customWidth="1"/>
    <col min="1287" max="1289" width="8" customWidth="1"/>
    <col min="1290" max="1291" width="9.5703125" customWidth="1"/>
    <col min="1292" max="1292" width="10" customWidth="1"/>
    <col min="1293" max="1294" width="10.28515625" customWidth="1"/>
    <col min="1295" max="1295" width="10.85546875" customWidth="1"/>
    <col min="1296" max="1296" width="10.5703125" bestFit="1" customWidth="1"/>
    <col min="1541" max="1541" width="5" customWidth="1"/>
    <col min="1542" max="1542" width="33.7109375" customWidth="1"/>
    <col min="1543" max="1545" width="8" customWidth="1"/>
    <col min="1546" max="1547" width="9.5703125" customWidth="1"/>
    <col min="1548" max="1548" width="10" customWidth="1"/>
    <col min="1549" max="1550" width="10.28515625" customWidth="1"/>
    <col min="1551" max="1551" width="10.85546875" customWidth="1"/>
    <col min="1552" max="1552" width="10.5703125" bestFit="1" customWidth="1"/>
    <col min="1797" max="1797" width="5" customWidth="1"/>
    <col min="1798" max="1798" width="33.7109375" customWidth="1"/>
    <col min="1799" max="1801" width="8" customWidth="1"/>
    <col min="1802" max="1803" width="9.5703125" customWidth="1"/>
    <col min="1804" max="1804" width="10" customWidth="1"/>
    <col min="1805" max="1806" width="10.28515625" customWidth="1"/>
    <col min="1807" max="1807" width="10.85546875" customWidth="1"/>
    <col min="1808" max="1808" width="10.5703125" bestFit="1" customWidth="1"/>
    <col min="2053" max="2053" width="5" customWidth="1"/>
    <col min="2054" max="2054" width="33.7109375" customWidth="1"/>
    <col min="2055" max="2057" width="8" customWidth="1"/>
    <col min="2058" max="2059" width="9.5703125" customWidth="1"/>
    <col min="2060" max="2060" width="10" customWidth="1"/>
    <col min="2061" max="2062" width="10.28515625" customWidth="1"/>
    <col min="2063" max="2063" width="10.85546875" customWidth="1"/>
    <col min="2064" max="2064" width="10.5703125" bestFit="1" customWidth="1"/>
    <col min="2309" max="2309" width="5" customWidth="1"/>
    <col min="2310" max="2310" width="33.7109375" customWidth="1"/>
    <col min="2311" max="2313" width="8" customWidth="1"/>
    <col min="2314" max="2315" width="9.5703125" customWidth="1"/>
    <col min="2316" max="2316" width="10" customWidth="1"/>
    <col min="2317" max="2318" width="10.28515625" customWidth="1"/>
    <col min="2319" max="2319" width="10.85546875" customWidth="1"/>
    <col min="2320" max="2320" width="10.5703125" bestFit="1" customWidth="1"/>
    <col min="2565" max="2565" width="5" customWidth="1"/>
    <col min="2566" max="2566" width="33.7109375" customWidth="1"/>
    <col min="2567" max="2569" width="8" customWidth="1"/>
    <col min="2570" max="2571" width="9.5703125" customWidth="1"/>
    <col min="2572" max="2572" width="10" customWidth="1"/>
    <col min="2573" max="2574" width="10.28515625" customWidth="1"/>
    <col min="2575" max="2575" width="10.85546875" customWidth="1"/>
    <col min="2576" max="2576" width="10.5703125" bestFit="1" customWidth="1"/>
    <col min="2821" max="2821" width="5" customWidth="1"/>
    <col min="2822" max="2822" width="33.7109375" customWidth="1"/>
    <col min="2823" max="2825" width="8" customWidth="1"/>
    <col min="2826" max="2827" width="9.5703125" customWidth="1"/>
    <col min="2828" max="2828" width="10" customWidth="1"/>
    <col min="2829" max="2830" width="10.28515625" customWidth="1"/>
    <col min="2831" max="2831" width="10.85546875" customWidth="1"/>
    <col min="2832" max="2832" width="10.5703125" bestFit="1" customWidth="1"/>
    <col min="3077" max="3077" width="5" customWidth="1"/>
    <col min="3078" max="3078" width="33.7109375" customWidth="1"/>
    <col min="3079" max="3081" width="8" customWidth="1"/>
    <col min="3082" max="3083" width="9.5703125" customWidth="1"/>
    <col min="3084" max="3084" width="10" customWidth="1"/>
    <col min="3085" max="3086" width="10.28515625" customWidth="1"/>
    <col min="3087" max="3087" width="10.85546875" customWidth="1"/>
    <col min="3088" max="3088" width="10.5703125" bestFit="1" customWidth="1"/>
    <col min="3333" max="3333" width="5" customWidth="1"/>
    <col min="3334" max="3334" width="33.7109375" customWidth="1"/>
    <col min="3335" max="3337" width="8" customWidth="1"/>
    <col min="3338" max="3339" width="9.5703125" customWidth="1"/>
    <col min="3340" max="3340" width="10" customWidth="1"/>
    <col min="3341" max="3342" width="10.28515625" customWidth="1"/>
    <col min="3343" max="3343" width="10.85546875" customWidth="1"/>
    <col min="3344" max="3344" width="10.5703125" bestFit="1" customWidth="1"/>
    <col min="3589" max="3589" width="5" customWidth="1"/>
    <col min="3590" max="3590" width="33.7109375" customWidth="1"/>
    <col min="3591" max="3593" width="8" customWidth="1"/>
    <col min="3594" max="3595" width="9.5703125" customWidth="1"/>
    <col min="3596" max="3596" width="10" customWidth="1"/>
    <col min="3597" max="3598" width="10.28515625" customWidth="1"/>
    <col min="3599" max="3599" width="10.85546875" customWidth="1"/>
    <col min="3600" max="3600" width="10.5703125" bestFit="1" customWidth="1"/>
    <col min="3845" max="3845" width="5" customWidth="1"/>
    <col min="3846" max="3846" width="33.7109375" customWidth="1"/>
    <col min="3847" max="3849" width="8" customWidth="1"/>
    <col min="3850" max="3851" width="9.5703125" customWidth="1"/>
    <col min="3852" max="3852" width="10" customWidth="1"/>
    <col min="3853" max="3854" width="10.28515625" customWidth="1"/>
    <col min="3855" max="3855" width="10.85546875" customWidth="1"/>
    <col min="3856" max="3856" width="10.5703125" bestFit="1" customWidth="1"/>
    <col min="4101" max="4101" width="5" customWidth="1"/>
    <col min="4102" max="4102" width="33.7109375" customWidth="1"/>
    <col min="4103" max="4105" width="8" customWidth="1"/>
    <col min="4106" max="4107" width="9.5703125" customWidth="1"/>
    <col min="4108" max="4108" width="10" customWidth="1"/>
    <col min="4109" max="4110" width="10.28515625" customWidth="1"/>
    <col min="4111" max="4111" width="10.85546875" customWidth="1"/>
    <col min="4112" max="4112" width="10.5703125" bestFit="1" customWidth="1"/>
    <col min="4357" max="4357" width="5" customWidth="1"/>
    <col min="4358" max="4358" width="33.7109375" customWidth="1"/>
    <col min="4359" max="4361" width="8" customWidth="1"/>
    <col min="4362" max="4363" width="9.5703125" customWidth="1"/>
    <col min="4364" max="4364" width="10" customWidth="1"/>
    <col min="4365" max="4366" width="10.28515625" customWidth="1"/>
    <col min="4367" max="4367" width="10.85546875" customWidth="1"/>
    <col min="4368" max="4368" width="10.5703125" bestFit="1" customWidth="1"/>
    <col min="4613" max="4613" width="5" customWidth="1"/>
    <col min="4614" max="4614" width="33.7109375" customWidth="1"/>
    <col min="4615" max="4617" width="8" customWidth="1"/>
    <col min="4618" max="4619" width="9.5703125" customWidth="1"/>
    <col min="4620" max="4620" width="10" customWidth="1"/>
    <col min="4621" max="4622" width="10.28515625" customWidth="1"/>
    <col min="4623" max="4623" width="10.85546875" customWidth="1"/>
    <col min="4624" max="4624" width="10.5703125" bestFit="1" customWidth="1"/>
    <col min="4869" max="4869" width="5" customWidth="1"/>
    <col min="4870" max="4870" width="33.7109375" customWidth="1"/>
    <col min="4871" max="4873" width="8" customWidth="1"/>
    <col min="4874" max="4875" width="9.5703125" customWidth="1"/>
    <col min="4876" max="4876" width="10" customWidth="1"/>
    <col min="4877" max="4878" width="10.28515625" customWidth="1"/>
    <col min="4879" max="4879" width="10.85546875" customWidth="1"/>
    <col min="4880" max="4880" width="10.5703125" bestFit="1" customWidth="1"/>
    <col min="5125" max="5125" width="5" customWidth="1"/>
    <col min="5126" max="5126" width="33.7109375" customWidth="1"/>
    <col min="5127" max="5129" width="8" customWidth="1"/>
    <col min="5130" max="5131" width="9.5703125" customWidth="1"/>
    <col min="5132" max="5132" width="10" customWidth="1"/>
    <col min="5133" max="5134" width="10.28515625" customWidth="1"/>
    <col min="5135" max="5135" width="10.85546875" customWidth="1"/>
    <col min="5136" max="5136" width="10.5703125" bestFit="1" customWidth="1"/>
    <col min="5381" max="5381" width="5" customWidth="1"/>
    <col min="5382" max="5382" width="33.7109375" customWidth="1"/>
    <col min="5383" max="5385" width="8" customWidth="1"/>
    <col min="5386" max="5387" width="9.5703125" customWidth="1"/>
    <col min="5388" max="5388" width="10" customWidth="1"/>
    <col min="5389" max="5390" width="10.28515625" customWidth="1"/>
    <col min="5391" max="5391" width="10.85546875" customWidth="1"/>
    <col min="5392" max="5392" width="10.5703125" bestFit="1" customWidth="1"/>
    <col min="5637" max="5637" width="5" customWidth="1"/>
    <col min="5638" max="5638" width="33.7109375" customWidth="1"/>
    <col min="5639" max="5641" width="8" customWidth="1"/>
    <col min="5642" max="5643" width="9.5703125" customWidth="1"/>
    <col min="5644" max="5644" width="10" customWidth="1"/>
    <col min="5645" max="5646" width="10.28515625" customWidth="1"/>
    <col min="5647" max="5647" width="10.85546875" customWidth="1"/>
    <col min="5648" max="5648" width="10.5703125" bestFit="1" customWidth="1"/>
    <col min="5893" max="5893" width="5" customWidth="1"/>
    <col min="5894" max="5894" width="33.7109375" customWidth="1"/>
    <col min="5895" max="5897" width="8" customWidth="1"/>
    <col min="5898" max="5899" width="9.5703125" customWidth="1"/>
    <col min="5900" max="5900" width="10" customWidth="1"/>
    <col min="5901" max="5902" width="10.28515625" customWidth="1"/>
    <col min="5903" max="5903" width="10.85546875" customWidth="1"/>
    <col min="5904" max="5904" width="10.5703125" bestFit="1" customWidth="1"/>
    <col min="6149" max="6149" width="5" customWidth="1"/>
    <col min="6150" max="6150" width="33.7109375" customWidth="1"/>
    <col min="6151" max="6153" width="8" customWidth="1"/>
    <col min="6154" max="6155" width="9.5703125" customWidth="1"/>
    <col min="6156" max="6156" width="10" customWidth="1"/>
    <col min="6157" max="6158" width="10.28515625" customWidth="1"/>
    <col min="6159" max="6159" width="10.85546875" customWidth="1"/>
    <col min="6160" max="6160" width="10.5703125" bestFit="1" customWidth="1"/>
    <col min="6405" max="6405" width="5" customWidth="1"/>
    <col min="6406" max="6406" width="33.7109375" customWidth="1"/>
    <col min="6407" max="6409" width="8" customWidth="1"/>
    <col min="6410" max="6411" width="9.5703125" customWidth="1"/>
    <col min="6412" max="6412" width="10" customWidth="1"/>
    <col min="6413" max="6414" width="10.28515625" customWidth="1"/>
    <col min="6415" max="6415" width="10.85546875" customWidth="1"/>
    <col min="6416" max="6416" width="10.5703125" bestFit="1" customWidth="1"/>
    <col min="6661" max="6661" width="5" customWidth="1"/>
    <col min="6662" max="6662" width="33.7109375" customWidth="1"/>
    <col min="6663" max="6665" width="8" customWidth="1"/>
    <col min="6666" max="6667" width="9.5703125" customWidth="1"/>
    <col min="6668" max="6668" width="10" customWidth="1"/>
    <col min="6669" max="6670" width="10.28515625" customWidth="1"/>
    <col min="6671" max="6671" width="10.85546875" customWidth="1"/>
    <col min="6672" max="6672" width="10.5703125" bestFit="1" customWidth="1"/>
    <col min="6917" max="6917" width="5" customWidth="1"/>
    <col min="6918" max="6918" width="33.7109375" customWidth="1"/>
    <col min="6919" max="6921" width="8" customWidth="1"/>
    <col min="6922" max="6923" width="9.5703125" customWidth="1"/>
    <col min="6924" max="6924" width="10" customWidth="1"/>
    <col min="6925" max="6926" width="10.28515625" customWidth="1"/>
    <col min="6927" max="6927" width="10.85546875" customWidth="1"/>
    <col min="6928" max="6928" width="10.5703125" bestFit="1" customWidth="1"/>
    <col min="7173" max="7173" width="5" customWidth="1"/>
    <col min="7174" max="7174" width="33.7109375" customWidth="1"/>
    <col min="7175" max="7177" width="8" customWidth="1"/>
    <col min="7178" max="7179" width="9.5703125" customWidth="1"/>
    <col min="7180" max="7180" width="10" customWidth="1"/>
    <col min="7181" max="7182" width="10.28515625" customWidth="1"/>
    <col min="7183" max="7183" width="10.85546875" customWidth="1"/>
    <col min="7184" max="7184" width="10.5703125" bestFit="1" customWidth="1"/>
    <col min="7429" max="7429" width="5" customWidth="1"/>
    <col min="7430" max="7430" width="33.7109375" customWidth="1"/>
    <col min="7431" max="7433" width="8" customWidth="1"/>
    <col min="7434" max="7435" width="9.5703125" customWidth="1"/>
    <col min="7436" max="7436" width="10" customWidth="1"/>
    <col min="7437" max="7438" width="10.28515625" customWidth="1"/>
    <col min="7439" max="7439" width="10.85546875" customWidth="1"/>
    <col min="7440" max="7440" width="10.5703125" bestFit="1" customWidth="1"/>
    <col min="7685" max="7685" width="5" customWidth="1"/>
    <col min="7686" max="7686" width="33.7109375" customWidth="1"/>
    <col min="7687" max="7689" width="8" customWidth="1"/>
    <col min="7690" max="7691" width="9.5703125" customWidth="1"/>
    <col min="7692" max="7692" width="10" customWidth="1"/>
    <col min="7693" max="7694" width="10.28515625" customWidth="1"/>
    <col min="7695" max="7695" width="10.85546875" customWidth="1"/>
    <col min="7696" max="7696" width="10.5703125" bestFit="1" customWidth="1"/>
    <col min="7941" max="7941" width="5" customWidth="1"/>
    <col min="7942" max="7942" width="33.7109375" customWidth="1"/>
    <col min="7943" max="7945" width="8" customWidth="1"/>
    <col min="7946" max="7947" width="9.5703125" customWidth="1"/>
    <col min="7948" max="7948" width="10" customWidth="1"/>
    <col min="7949" max="7950" width="10.28515625" customWidth="1"/>
    <col min="7951" max="7951" width="10.85546875" customWidth="1"/>
    <col min="7952" max="7952" width="10.5703125" bestFit="1" customWidth="1"/>
    <col min="8197" max="8197" width="5" customWidth="1"/>
    <col min="8198" max="8198" width="33.7109375" customWidth="1"/>
    <col min="8199" max="8201" width="8" customWidth="1"/>
    <col min="8202" max="8203" width="9.5703125" customWidth="1"/>
    <col min="8204" max="8204" width="10" customWidth="1"/>
    <col min="8205" max="8206" width="10.28515625" customWidth="1"/>
    <col min="8207" max="8207" width="10.85546875" customWidth="1"/>
    <col min="8208" max="8208" width="10.5703125" bestFit="1" customWidth="1"/>
    <col min="8453" max="8453" width="5" customWidth="1"/>
    <col min="8454" max="8454" width="33.7109375" customWidth="1"/>
    <col min="8455" max="8457" width="8" customWidth="1"/>
    <col min="8458" max="8459" width="9.5703125" customWidth="1"/>
    <col min="8460" max="8460" width="10" customWidth="1"/>
    <col min="8461" max="8462" width="10.28515625" customWidth="1"/>
    <col min="8463" max="8463" width="10.85546875" customWidth="1"/>
    <col min="8464" max="8464" width="10.5703125" bestFit="1" customWidth="1"/>
    <col min="8709" max="8709" width="5" customWidth="1"/>
    <col min="8710" max="8710" width="33.7109375" customWidth="1"/>
    <col min="8711" max="8713" width="8" customWidth="1"/>
    <col min="8714" max="8715" width="9.5703125" customWidth="1"/>
    <col min="8716" max="8716" width="10" customWidth="1"/>
    <col min="8717" max="8718" width="10.28515625" customWidth="1"/>
    <col min="8719" max="8719" width="10.85546875" customWidth="1"/>
    <col min="8720" max="8720" width="10.5703125" bestFit="1" customWidth="1"/>
    <col min="8965" max="8965" width="5" customWidth="1"/>
    <col min="8966" max="8966" width="33.7109375" customWidth="1"/>
    <col min="8967" max="8969" width="8" customWidth="1"/>
    <col min="8970" max="8971" width="9.5703125" customWidth="1"/>
    <col min="8972" max="8972" width="10" customWidth="1"/>
    <col min="8973" max="8974" width="10.28515625" customWidth="1"/>
    <col min="8975" max="8975" width="10.85546875" customWidth="1"/>
    <col min="8976" max="8976" width="10.5703125" bestFit="1" customWidth="1"/>
    <col min="9221" max="9221" width="5" customWidth="1"/>
    <col min="9222" max="9222" width="33.7109375" customWidth="1"/>
    <col min="9223" max="9225" width="8" customWidth="1"/>
    <col min="9226" max="9227" width="9.5703125" customWidth="1"/>
    <col min="9228" max="9228" width="10" customWidth="1"/>
    <col min="9229" max="9230" width="10.28515625" customWidth="1"/>
    <col min="9231" max="9231" width="10.85546875" customWidth="1"/>
    <col min="9232" max="9232" width="10.5703125" bestFit="1" customWidth="1"/>
    <col min="9477" max="9477" width="5" customWidth="1"/>
    <col min="9478" max="9478" width="33.7109375" customWidth="1"/>
    <col min="9479" max="9481" width="8" customWidth="1"/>
    <col min="9482" max="9483" width="9.5703125" customWidth="1"/>
    <col min="9484" max="9484" width="10" customWidth="1"/>
    <col min="9485" max="9486" width="10.28515625" customWidth="1"/>
    <col min="9487" max="9487" width="10.85546875" customWidth="1"/>
    <col min="9488" max="9488" width="10.5703125" bestFit="1" customWidth="1"/>
    <col min="9733" max="9733" width="5" customWidth="1"/>
    <col min="9734" max="9734" width="33.7109375" customWidth="1"/>
    <col min="9735" max="9737" width="8" customWidth="1"/>
    <col min="9738" max="9739" width="9.5703125" customWidth="1"/>
    <col min="9740" max="9740" width="10" customWidth="1"/>
    <col min="9741" max="9742" width="10.28515625" customWidth="1"/>
    <col min="9743" max="9743" width="10.85546875" customWidth="1"/>
    <col min="9744" max="9744" width="10.5703125" bestFit="1" customWidth="1"/>
    <col min="9989" max="9989" width="5" customWidth="1"/>
    <col min="9990" max="9990" width="33.7109375" customWidth="1"/>
    <col min="9991" max="9993" width="8" customWidth="1"/>
    <col min="9994" max="9995" width="9.5703125" customWidth="1"/>
    <col min="9996" max="9996" width="10" customWidth="1"/>
    <col min="9997" max="9998" width="10.28515625" customWidth="1"/>
    <col min="9999" max="9999" width="10.85546875" customWidth="1"/>
    <col min="10000" max="10000" width="10.5703125" bestFit="1" customWidth="1"/>
    <col min="10245" max="10245" width="5" customWidth="1"/>
    <col min="10246" max="10246" width="33.7109375" customWidth="1"/>
    <col min="10247" max="10249" width="8" customWidth="1"/>
    <col min="10250" max="10251" width="9.5703125" customWidth="1"/>
    <col min="10252" max="10252" width="10" customWidth="1"/>
    <col min="10253" max="10254" width="10.28515625" customWidth="1"/>
    <col min="10255" max="10255" width="10.85546875" customWidth="1"/>
    <col min="10256" max="10256" width="10.5703125" bestFit="1" customWidth="1"/>
    <col min="10501" max="10501" width="5" customWidth="1"/>
    <col min="10502" max="10502" width="33.7109375" customWidth="1"/>
    <col min="10503" max="10505" width="8" customWidth="1"/>
    <col min="10506" max="10507" width="9.5703125" customWidth="1"/>
    <col min="10508" max="10508" width="10" customWidth="1"/>
    <col min="10509" max="10510" width="10.28515625" customWidth="1"/>
    <col min="10511" max="10511" width="10.85546875" customWidth="1"/>
    <col min="10512" max="10512" width="10.5703125" bestFit="1" customWidth="1"/>
    <col min="10757" max="10757" width="5" customWidth="1"/>
    <col min="10758" max="10758" width="33.7109375" customWidth="1"/>
    <col min="10759" max="10761" width="8" customWidth="1"/>
    <col min="10762" max="10763" width="9.5703125" customWidth="1"/>
    <col min="10764" max="10764" width="10" customWidth="1"/>
    <col min="10765" max="10766" width="10.28515625" customWidth="1"/>
    <col min="10767" max="10767" width="10.85546875" customWidth="1"/>
    <col min="10768" max="10768" width="10.5703125" bestFit="1" customWidth="1"/>
    <col min="11013" max="11013" width="5" customWidth="1"/>
    <col min="11014" max="11014" width="33.7109375" customWidth="1"/>
    <col min="11015" max="11017" width="8" customWidth="1"/>
    <col min="11018" max="11019" width="9.5703125" customWidth="1"/>
    <col min="11020" max="11020" width="10" customWidth="1"/>
    <col min="11021" max="11022" width="10.28515625" customWidth="1"/>
    <col min="11023" max="11023" width="10.85546875" customWidth="1"/>
    <col min="11024" max="11024" width="10.5703125" bestFit="1" customWidth="1"/>
    <col min="11269" max="11269" width="5" customWidth="1"/>
    <col min="11270" max="11270" width="33.7109375" customWidth="1"/>
    <col min="11271" max="11273" width="8" customWidth="1"/>
    <col min="11274" max="11275" width="9.5703125" customWidth="1"/>
    <col min="11276" max="11276" width="10" customWidth="1"/>
    <col min="11277" max="11278" width="10.28515625" customWidth="1"/>
    <col min="11279" max="11279" width="10.85546875" customWidth="1"/>
    <col min="11280" max="11280" width="10.5703125" bestFit="1" customWidth="1"/>
    <col min="11525" max="11525" width="5" customWidth="1"/>
    <col min="11526" max="11526" width="33.7109375" customWidth="1"/>
    <col min="11527" max="11529" width="8" customWidth="1"/>
    <col min="11530" max="11531" width="9.5703125" customWidth="1"/>
    <col min="11532" max="11532" width="10" customWidth="1"/>
    <col min="11533" max="11534" width="10.28515625" customWidth="1"/>
    <col min="11535" max="11535" width="10.85546875" customWidth="1"/>
    <col min="11536" max="11536" width="10.5703125" bestFit="1" customWidth="1"/>
    <col min="11781" max="11781" width="5" customWidth="1"/>
    <col min="11782" max="11782" width="33.7109375" customWidth="1"/>
    <col min="11783" max="11785" width="8" customWidth="1"/>
    <col min="11786" max="11787" width="9.5703125" customWidth="1"/>
    <col min="11788" max="11788" width="10" customWidth="1"/>
    <col min="11789" max="11790" width="10.28515625" customWidth="1"/>
    <col min="11791" max="11791" width="10.85546875" customWidth="1"/>
    <col min="11792" max="11792" width="10.5703125" bestFit="1" customWidth="1"/>
    <col min="12037" max="12037" width="5" customWidth="1"/>
    <col min="12038" max="12038" width="33.7109375" customWidth="1"/>
    <col min="12039" max="12041" width="8" customWidth="1"/>
    <col min="12042" max="12043" width="9.5703125" customWidth="1"/>
    <col min="12044" max="12044" width="10" customWidth="1"/>
    <col min="12045" max="12046" width="10.28515625" customWidth="1"/>
    <col min="12047" max="12047" width="10.85546875" customWidth="1"/>
    <col min="12048" max="12048" width="10.5703125" bestFit="1" customWidth="1"/>
    <col min="12293" max="12293" width="5" customWidth="1"/>
    <col min="12294" max="12294" width="33.7109375" customWidth="1"/>
    <col min="12295" max="12297" width="8" customWidth="1"/>
    <col min="12298" max="12299" width="9.5703125" customWidth="1"/>
    <col min="12300" max="12300" width="10" customWidth="1"/>
    <col min="12301" max="12302" width="10.28515625" customWidth="1"/>
    <col min="12303" max="12303" width="10.85546875" customWidth="1"/>
    <col min="12304" max="12304" width="10.5703125" bestFit="1" customWidth="1"/>
    <col min="12549" max="12549" width="5" customWidth="1"/>
    <col min="12550" max="12550" width="33.7109375" customWidth="1"/>
    <col min="12551" max="12553" width="8" customWidth="1"/>
    <col min="12554" max="12555" width="9.5703125" customWidth="1"/>
    <col min="12556" max="12556" width="10" customWidth="1"/>
    <col min="12557" max="12558" width="10.28515625" customWidth="1"/>
    <col min="12559" max="12559" width="10.85546875" customWidth="1"/>
    <col min="12560" max="12560" width="10.5703125" bestFit="1" customWidth="1"/>
    <col min="12805" max="12805" width="5" customWidth="1"/>
    <col min="12806" max="12806" width="33.7109375" customWidth="1"/>
    <col min="12807" max="12809" width="8" customWidth="1"/>
    <col min="12810" max="12811" width="9.5703125" customWidth="1"/>
    <col min="12812" max="12812" width="10" customWidth="1"/>
    <col min="12813" max="12814" width="10.28515625" customWidth="1"/>
    <col min="12815" max="12815" width="10.85546875" customWidth="1"/>
    <col min="12816" max="12816" width="10.5703125" bestFit="1" customWidth="1"/>
    <col min="13061" max="13061" width="5" customWidth="1"/>
    <col min="13062" max="13062" width="33.7109375" customWidth="1"/>
    <col min="13063" max="13065" width="8" customWidth="1"/>
    <col min="13066" max="13067" width="9.5703125" customWidth="1"/>
    <col min="13068" max="13068" width="10" customWidth="1"/>
    <col min="13069" max="13070" width="10.28515625" customWidth="1"/>
    <col min="13071" max="13071" width="10.85546875" customWidth="1"/>
    <col min="13072" max="13072" width="10.5703125" bestFit="1" customWidth="1"/>
    <col min="13317" max="13317" width="5" customWidth="1"/>
    <col min="13318" max="13318" width="33.7109375" customWidth="1"/>
    <col min="13319" max="13321" width="8" customWidth="1"/>
    <col min="13322" max="13323" width="9.5703125" customWidth="1"/>
    <col min="13324" max="13324" width="10" customWidth="1"/>
    <col min="13325" max="13326" width="10.28515625" customWidth="1"/>
    <col min="13327" max="13327" width="10.85546875" customWidth="1"/>
    <col min="13328" max="13328" width="10.5703125" bestFit="1" customWidth="1"/>
    <col min="13573" max="13573" width="5" customWidth="1"/>
    <col min="13574" max="13574" width="33.7109375" customWidth="1"/>
    <col min="13575" max="13577" width="8" customWidth="1"/>
    <col min="13578" max="13579" width="9.5703125" customWidth="1"/>
    <col min="13580" max="13580" width="10" customWidth="1"/>
    <col min="13581" max="13582" width="10.28515625" customWidth="1"/>
    <col min="13583" max="13583" width="10.85546875" customWidth="1"/>
    <col min="13584" max="13584" width="10.5703125" bestFit="1" customWidth="1"/>
    <col min="13829" max="13829" width="5" customWidth="1"/>
    <col min="13830" max="13830" width="33.7109375" customWidth="1"/>
    <col min="13831" max="13833" width="8" customWidth="1"/>
    <col min="13834" max="13835" width="9.5703125" customWidth="1"/>
    <col min="13836" max="13836" width="10" customWidth="1"/>
    <col min="13837" max="13838" width="10.28515625" customWidth="1"/>
    <col min="13839" max="13839" width="10.85546875" customWidth="1"/>
    <col min="13840" max="13840" width="10.5703125" bestFit="1" customWidth="1"/>
    <col min="14085" max="14085" width="5" customWidth="1"/>
    <col min="14086" max="14086" width="33.7109375" customWidth="1"/>
    <col min="14087" max="14089" width="8" customWidth="1"/>
    <col min="14090" max="14091" width="9.5703125" customWidth="1"/>
    <col min="14092" max="14092" width="10" customWidth="1"/>
    <col min="14093" max="14094" width="10.28515625" customWidth="1"/>
    <col min="14095" max="14095" width="10.85546875" customWidth="1"/>
    <col min="14096" max="14096" width="10.5703125" bestFit="1" customWidth="1"/>
    <col min="14341" max="14341" width="5" customWidth="1"/>
    <col min="14342" max="14342" width="33.7109375" customWidth="1"/>
    <col min="14343" max="14345" width="8" customWidth="1"/>
    <col min="14346" max="14347" width="9.5703125" customWidth="1"/>
    <col min="14348" max="14348" width="10" customWidth="1"/>
    <col min="14349" max="14350" width="10.28515625" customWidth="1"/>
    <col min="14351" max="14351" width="10.85546875" customWidth="1"/>
    <col min="14352" max="14352" width="10.5703125" bestFit="1" customWidth="1"/>
    <col min="14597" max="14597" width="5" customWidth="1"/>
    <col min="14598" max="14598" width="33.7109375" customWidth="1"/>
    <col min="14599" max="14601" width="8" customWidth="1"/>
    <col min="14602" max="14603" width="9.5703125" customWidth="1"/>
    <col min="14604" max="14604" width="10" customWidth="1"/>
    <col min="14605" max="14606" width="10.28515625" customWidth="1"/>
    <col min="14607" max="14607" width="10.85546875" customWidth="1"/>
    <col min="14608" max="14608" width="10.5703125" bestFit="1" customWidth="1"/>
    <col min="14853" max="14853" width="5" customWidth="1"/>
    <col min="14854" max="14854" width="33.7109375" customWidth="1"/>
    <col min="14855" max="14857" width="8" customWidth="1"/>
    <col min="14858" max="14859" width="9.5703125" customWidth="1"/>
    <col min="14860" max="14860" width="10" customWidth="1"/>
    <col min="14861" max="14862" width="10.28515625" customWidth="1"/>
    <col min="14863" max="14863" width="10.85546875" customWidth="1"/>
    <col min="14864" max="14864" width="10.5703125" bestFit="1" customWidth="1"/>
    <col min="15109" max="15109" width="5" customWidth="1"/>
    <col min="15110" max="15110" width="33.7109375" customWidth="1"/>
    <col min="15111" max="15113" width="8" customWidth="1"/>
    <col min="15114" max="15115" width="9.5703125" customWidth="1"/>
    <col min="15116" max="15116" width="10" customWidth="1"/>
    <col min="15117" max="15118" width="10.28515625" customWidth="1"/>
    <col min="15119" max="15119" width="10.85546875" customWidth="1"/>
    <col min="15120" max="15120" width="10.5703125" bestFit="1" customWidth="1"/>
    <col min="15365" max="15365" width="5" customWidth="1"/>
    <col min="15366" max="15366" width="33.7109375" customWidth="1"/>
    <col min="15367" max="15369" width="8" customWidth="1"/>
    <col min="15370" max="15371" width="9.5703125" customWidth="1"/>
    <col min="15372" max="15372" width="10" customWidth="1"/>
    <col min="15373" max="15374" width="10.28515625" customWidth="1"/>
    <col min="15375" max="15375" width="10.85546875" customWidth="1"/>
    <col min="15376" max="15376" width="10.5703125" bestFit="1" customWidth="1"/>
    <col min="15621" max="15621" width="5" customWidth="1"/>
    <col min="15622" max="15622" width="33.7109375" customWidth="1"/>
    <col min="15623" max="15625" width="8" customWidth="1"/>
    <col min="15626" max="15627" width="9.5703125" customWidth="1"/>
    <col min="15628" max="15628" width="10" customWidth="1"/>
    <col min="15629" max="15630" width="10.28515625" customWidth="1"/>
    <col min="15631" max="15631" width="10.85546875" customWidth="1"/>
    <col min="15632" max="15632" width="10.5703125" bestFit="1" customWidth="1"/>
    <col min="15877" max="15877" width="5" customWidth="1"/>
    <col min="15878" max="15878" width="33.7109375" customWidth="1"/>
    <col min="15879" max="15881" width="8" customWidth="1"/>
    <col min="15882" max="15883" width="9.5703125" customWidth="1"/>
    <col min="15884" max="15884" width="10" customWidth="1"/>
    <col min="15885" max="15886" width="10.28515625" customWidth="1"/>
    <col min="15887" max="15887" width="10.85546875" customWidth="1"/>
    <col min="15888" max="15888" width="10.5703125" bestFit="1" customWidth="1"/>
    <col min="16133" max="16133" width="5" customWidth="1"/>
    <col min="16134" max="16134" width="33.7109375" customWidth="1"/>
    <col min="16135" max="16137" width="8" customWidth="1"/>
    <col min="16138" max="16139" width="9.5703125" customWidth="1"/>
    <col min="16140" max="16140" width="10" customWidth="1"/>
    <col min="16141" max="16142" width="10.28515625" customWidth="1"/>
    <col min="16143" max="16143" width="10.85546875" customWidth="1"/>
    <col min="16144" max="16144" width="10.5703125" bestFit="1" customWidth="1"/>
  </cols>
  <sheetData>
    <row r="1" spans="1:16" x14ac:dyDescent="0.25"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6" x14ac:dyDescent="0.25"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M2" t="s">
        <v>7</v>
      </c>
      <c r="N2" t="s">
        <v>8</v>
      </c>
      <c r="P2" t="s">
        <v>9</v>
      </c>
    </row>
    <row r="4" spans="1:16" ht="15" customHeight="1" x14ac:dyDescent="0.25">
      <c r="D4" s="1"/>
      <c r="E4" s="1"/>
      <c r="F4" s="33" t="s">
        <v>10</v>
      </c>
      <c r="G4" s="33"/>
      <c r="H4" s="33"/>
      <c r="I4" s="33"/>
      <c r="J4" s="34" t="s">
        <v>11</v>
      </c>
      <c r="K4" s="34"/>
      <c r="L4" s="34"/>
      <c r="M4" s="34" t="s">
        <v>12</v>
      </c>
      <c r="N4" s="34"/>
      <c r="O4" s="2"/>
    </row>
    <row r="5" spans="1:16" x14ac:dyDescent="0.25">
      <c r="D5" s="3"/>
      <c r="E5" s="3"/>
      <c r="F5" s="4">
        <v>1</v>
      </c>
      <c r="G5" s="4">
        <v>2</v>
      </c>
      <c r="H5" s="4">
        <v>3</v>
      </c>
      <c r="I5" s="5">
        <v>4</v>
      </c>
      <c r="J5" s="4">
        <v>5</v>
      </c>
      <c r="K5" s="4">
        <v>6</v>
      </c>
      <c r="L5" s="4">
        <v>7</v>
      </c>
      <c r="M5" s="5">
        <v>8</v>
      </c>
      <c r="N5" s="4">
        <v>9</v>
      </c>
    </row>
    <row r="6" spans="1:16" ht="60" x14ac:dyDescent="0.25">
      <c r="D6" s="6"/>
      <c r="E6" s="7"/>
      <c r="F6" s="8" t="s">
        <v>13</v>
      </c>
      <c r="G6" s="8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8" t="s">
        <v>19</v>
      </c>
      <c r="M6" s="8" t="s">
        <v>18</v>
      </c>
      <c r="N6" s="8" t="s">
        <v>20</v>
      </c>
    </row>
    <row r="7" spans="1:16" x14ac:dyDescent="0.25">
      <c r="A7" t="s">
        <v>21</v>
      </c>
      <c r="B7">
        <v>4</v>
      </c>
      <c r="D7" s="35" t="s">
        <v>22</v>
      </c>
      <c r="E7" s="35"/>
      <c r="F7" s="9">
        <f ca="1">INDIRECT(F$1&amp;"!"&amp;F$2&amp;$B7)</f>
        <v>675466.4375</v>
      </c>
      <c r="G7" s="9">
        <f t="shared" ref="G7:J25" ca="1" si="0">INDIRECT(G$1&amp;"!"&amp;G$2&amp;$B7)</f>
        <v>432074.78125</v>
      </c>
      <c r="H7" s="9">
        <f t="shared" ca="1" si="0"/>
        <v>249451.65625</v>
      </c>
      <c r="I7" s="10">
        <f t="shared" ca="1" si="0"/>
        <v>76511.5859375</v>
      </c>
      <c r="J7" s="9">
        <f ca="1">INDIRECT(J$1&amp;"!"&amp;J$2&amp;$B7)</f>
        <v>397875.5625</v>
      </c>
      <c r="K7" s="9">
        <f t="shared" ref="K7:K25" ca="1" si="1">INDIRECT(K$1&amp;"!"&amp;K$2&amp;$B7)</f>
        <v>38784.12109375</v>
      </c>
      <c r="L7" s="11" t="str">
        <f ca="1">IF(P7&lt;0.01,"&lt;0.01",P7)</f>
        <v>&lt;0.01</v>
      </c>
      <c r="M7" s="9">
        <f ca="1">INDIRECT(M$1&amp;"!"&amp;M$2&amp;$B7)</f>
        <v>81042.671875</v>
      </c>
      <c r="N7" s="12">
        <f t="shared" ref="N7:N25" ca="1" si="2">INDIRECT(N$1&amp;"!"&amp;N$2&amp;$B7)</f>
        <v>0.33199998736381531</v>
      </c>
      <c r="P7" s="13">
        <f ca="1">INDIRECT(P$1&amp;"!"&amp;P$2&amp;$B7)</f>
        <v>0</v>
      </c>
    </row>
    <row r="8" spans="1:16" x14ac:dyDescent="0.25">
      <c r="D8" s="36" t="s">
        <v>23</v>
      </c>
      <c r="E8" s="36"/>
      <c r="F8" s="14"/>
      <c r="G8" s="14"/>
      <c r="H8" s="15"/>
      <c r="I8" s="16"/>
      <c r="J8" s="14"/>
      <c r="K8" s="14"/>
      <c r="L8" s="11"/>
      <c r="M8" s="14"/>
      <c r="N8" s="17"/>
      <c r="P8" s="14"/>
    </row>
    <row r="9" spans="1:16" x14ac:dyDescent="0.25">
      <c r="A9" t="s">
        <v>24</v>
      </c>
      <c r="B9">
        <v>5</v>
      </c>
      <c r="E9" s="18" t="s">
        <v>25</v>
      </c>
      <c r="F9" s="19">
        <f ca="1">INDIRECT(F$1&amp;"!"&amp;F$2&amp;$B9)</f>
        <v>74.565719604492187</v>
      </c>
      <c r="G9" s="19">
        <f t="shared" ca="1" si="0"/>
        <v>74.787498474121094</v>
      </c>
      <c r="H9" s="19">
        <f t="shared" ca="1" si="0"/>
        <v>57.817855834960937</v>
      </c>
      <c r="I9" s="20">
        <f t="shared" ca="1" si="0"/>
        <v>36.259040832519531</v>
      </c>
      <c r="J9" s="19">
        <f ca="1">INDIRECT(J$1&amp;"!"&amp;J$2&amp;$B9)</f>
        <v>66.400955200195313</v>
      </c>
      <c r="K9" s="19">
        <f t="shared" ca="1" si="1"/>
        <v>30.473068237304688</v>
      </c>
      <c r="L9" s="11" t="str">
        <f t="shared" ref="L9:L21" ca="1" si="3">IF(P9&lt;0.01,"&lt;0.01",P9)</f>
        <v>&lt;0.01</v>
      </c>
      <c r="M9" s="19">
        <f ca="1">INDIRECT(M$1&amp;"!"&amp;M$2&amp;$B9)</f>
        <v>87.150321960449219</v>
      </c>
      <c r="N9" s="12">
        <f t="shared" ca="1" si="2"/>
        <v>0.38999998569488525</v>
      </c>
      <c r="P9" s="19">
        <f ca="1">INDIRECT(P$1&amp;"!"&amp;P$2&amp;$B9)</f>
        <v>0</v>
      </c>
    </row>
    <row r="10" spans="1:16" x14ac:dyDescent="0.25">
      <c r="A10" t="s">
        <v>26</v>
      </c>
      <c r="B10">
        <f>B9+1</f>
        <v>6</v>
      </c>
      <c r="E10" s="18" t="s">
        <v>27</v>
      </c>
      <c r="F10" s="19">
        <f t="shared" ref="F10:F25" ca="1" si="4">INDIRECT(F$1&amp;"!"&amp;F$2&amp;$B10)</f>
        <v>4.5274157524108887</v>
      </c>
      <c r="G10" s="19">
        <f t="shared" ca="1" si="0"/>
        <v>3.9781250953674316</v>
      </c>
      <c r="H10" s="19">
        <f t="shared" ca="1" si="0"/>
        <v>10.294642448425293</v>
      </c>
      <c r="I10" s="20">
        <f t="shared" ca="1" si="0"/>
        <v>18.918241500854492</v>
      </c>
      <c r="J10" s="19">
        <f t="shared" ca="1" si="0"/>
        <v>7.2062525749206543</v>
      </c>
      <c r="K10" s="19">
        <f t="shared" ca="1" si="1"/>
        <v>23.36878776550293</v>
      </c>
      <c r="L10" s="11" t="str">
        <f t="shared" ca="1" si="3"/>
        <v>&lt;0.01</v>
      </c>
      <c r="M10" s="19">
        <f t="shared" ref="M10:M25" ca="1" si="5">INDIRECT(M$1&amp;"!"&amp;M$2&amp;$B10)</f>
        <v>2.0007383823394775</v>
      </c>
      <c r="N10" s="12">
        <f t="shared" ca="1" si="2"/>
        <v>0.41299998760223389</v>
      </c>
      <c r="P10" s="19">
        <f t="shared" ref="P10:P25" ca="1" si="6">INDIRECT(P$1&amp;"!"&amp;P$2&amp;$B10)</f>
        <v>2.0138512656132375E-26</v>
      </c>
    </row>
    <row r="11" spans="1:16" x14ac:dyDescent="0.25">
      <c r="A11" t="s">
        <v>28</v>
      </c>
      <c r="B11">
        <f t="shared" ref="B11:B21" si="7">B10+1</f>
        <v>7</v>
      </c>
      <c r="E11" s="18" t="s">
        <v>29</v>
      </c>
      <c r="F11" s="19">
        <f ca="1">100*INDIRECT(F$1&amp;"!"&amp;F$2&amp;$B11)</f>
        <v>15.384615957736969</v>
      </c>
      <c r="G11" s="19">
        <f t="shared" ref="G11:J14" ca="1" si="8">100*INDIRECT(G$1&amp;"!"&amp;G$2&amp;$B11)</f>
        <v>15.625</v>
      </c>
      <c r="H11" s="19">
        <f t="shared" ca="1" si="8"/>
        <v>19.64285671710968</v>
      </c>
      <c r="I11" s="20">
        <f t="shared" ca="1" si="8"/>
        <v>13.518886268138885</v>
      </c>
      <c r="J11" s="19">
        <f ca="1">100*INDIRECT(J$1&amp;"!"&amp;J$2&amp;$B11)</f>
        <v>17.543859779834747</v>
      </c>
      <c r="K11" s="19">
        <f t="shared" ref="K11:K14" ca="1" si="9">100*INDIRECT(K$1&amp;"!"&amp;K$2&amp;$B11)</f>
        <v>6.5529011189937592</v>
      </c>
      <c r="L11" s="11" t="str">
        <f t="shared" ca="1" si="3"/>
        <v>&lt;0.01</v>
      </c>
      <c r="M11" s="19">
        <f ca="1">100*INDIRECT(M$1&amp;"!"&amp;M$2&amp;$B11)</f>
        <v>3.2421130686998367</v>
      </c>
      <c r="N11" s="12">
        <f t="shared" ca="1" si="2"/>
        <v>0.52499997615814209</v>
      </c>
      <c r="P11" s="19">
        <f t="shared" ca="1" si="6"/>
        <v>5.9320236687199213E-6</v>
      </c>
    </row>
    <row r="12" spans="1:16" x14ac:dyDescent="0.25">
      <c r="A12" t="s">
        <v>30</v>
      </c>
      <c r="B12">
        <f t="shared" si="7"/>
        <v>8</v>
      </c>
      <c r="E12" s="18" t="s">
        <v>31</v>
      </c>
      <c r="F12" s="19">
        <f t="shared" ref="F12:F14" ca="1" si="10">100*INDIRECT(F$1&amp;"!"&amp;F$2&amp;$B12)</f>
        <v>23.076923191547394</v>
      </c>
      <c r="G12" s="19">
        <f t="shared" ca="1" si="8"/>
        <v>18.75</v>
      </c>
      <c r="H12" s="19">
        <f t="shared" ca="1" si="8"/>
        <v>16.07142835855484</v>
      </c>
      <c r="I12" s="20">
        <f t="shared" ca="1" si="8"/>
        <v>19.284294545650482</v>
      </c>
      <c r="J12" s="19">
        <f t="shared" ca="1" si="8"/>
        <v>18.421052396297455</v>
      </c>
      <c r="K12" s="19">
        <f t="shared" ca="1" si="9"/>
        <v>35.051193833351135</v>
      </c>
      <c r="L12" s="11" t="str">
        <f t="shared" ca="1" si="3"/>
        <v>&lt;0.01</v>
      </c>
      <c r="M12" s="19">
        <f t="shared" ref="M12:M14" ca="1" si="11">100*INDIRECT(M$1&amp;"!"&amp;M$2&amp;$B12)</f>
        <v>10.538782924413681</v>
      </c>
      <c r="N12" s="12">
        <f t="shared" ca="1" si="2"/>
        <v>0.71399998664855957</v>
      </c>
      <c r="P12" s="19">
        <f t="shared" ca="1" si="6"/>
        <v>2.4351832689717412E-4</v>
      </c>
    </row>
    <row r="13" spans="1:16" x14ac:dyDescent="0.25">
      <c r="A13" t="s">
        <v>32</v>
      </c>
      <c r="B13">
        <f t="shared" si="7"/>
        <v>9</v>
      </c>
      <c r="E13" s="18" t="s">
        <v>33</v>
      </c>
      <c r="F13" s="19">
        <f t="shared" ca="1" si="10"/>
        <v>38.461539149284363</v>
      </c>
      <c r="G13" s="19">
        <f t="shared" ca="1" si="8"/>
        <v>40.625</v>
      </c>
      <c r="H13" s="19">
        <f t="shared" ca="1" si="8"/>
        <v>44.64285671710968</v>
      </c>
      <c r="I13" s="20">
        <f t="shared" ca="1" si="8"/>
        <v>53.081512451171875</v>
      </c>
      <c r="J13" s="19">
        <f t="shared" ca="1" si="8"/>
        <v>42.105263471603394</v>
      </c>
      <c r="K13" s="19">
        <f t="shared" ca="1" si="9"/>
        <v>45.563140511512756</v>
      </c>
      <c r="L13" s="21">
        <f t="shared" ca="1" si="3"/>
        <v>0.46709445118904114</v>
      </c>
      <c r="M13" s="19">
        <f t="shared" ca="1" si="11"/>
        <v>17.212076485157013</v>
      </c>
      <c r="N13" s="12">
        <f t="shared" ca="1" si="2"/>
        <v>0.51200002431869507</v>
      </c>
      <c r="P13" s="19">
        <f t="shared" ca="1" si="6"/>
        <v>0.46709445118904114</v>
      </c>
    </row>
    <row r="14" spans="1:16" x14ac:dyDescent="0.25">
      <c r="A14" t="s">
        <v>34</v>
      </c>
      <c r="B14">
        <f t="shared" si="7"/>
        <v>10</v>
      </c>
      <c r="E14" s="18" t="s">
        <v>35</v>
      </c>
      <c r="F14" s="19">
        <f t="shared" ca="1" si="10"/>
        <v>23.076923191547394</v>
      </c>
      <c r="G14" s="19">
        <f t="shared" ca="1" si="8"/>
        <v>25</v>
      </c>
      <c r="H14" s="19">
        <f t="shared" ca="1" si="8"/>
        <v>19.64285671710968</v>
      </c>
      <c r="I14" s="20">
        <f t="shared" ca="1" si="8"/>
        <v>14.115308225154877</v>
      </c>
      <c r="J14" s="19">
        <f t="shared" ca="1" si="8"/>
        <v>21.929824352264404</v>
      </c>
      <c r="K14" s="19">
        <f t="shared" ca="1" si="9"/>
        <v>12.83276379108429</v>
      </c>
      <c r="L14" s="11" t="str">
        <f t="shared" ca="1" si="3"/>
        <v>&lt;0.01</v>
      </c>
      <c r="M14" s="19">
        <f t="shared" ca="1" si="11"/>
        <v>69.007027149200439</v>
      </c>
      <c r="N14" s="12">
        <f t="shared" ca="1" si="2"/>
        <v>0.28499999642372131</v>
      </c>
      <c r="P14" s="19">
        <f t="shared" ca="1" si="6"/>
        <v>4.8272125422954559E-3</v>
      </c>
    </row>
    <row r="15" spans="1:16" x14ac:dyDescent="0.25">
      <c r="A15" t="s">
        <v>36</v>
      </c>
      <c r="B15">
        <f t="shared" si="7"/>
        <v>11</v>
      </c>
      <c r="E15" s="18" t="s">
        <v>37</v>
      </c>
      <c r="F15" s="19">
        <f t="shared" ca="1" si="4"/>
        <v>10.986554145812988</v>
      </c>
      <c r="G15" s="19">
        <f t="shared" ca="1" si="0"/>
        <v>11.75</v>
      </c>
      <c r="H15" s="19">
        <f t="shared" ca="1" si="0"/>
        <v>12.257143020629883</v>
      </c>
      <c r="I15" s="20">
        <f t="shared" ca="1" si="0"/>
        <v>11.508553504943848</v>
      </c>
      <c r="J15" s="19">
        <f t="shared" ca="1" si="0"/>
        <v>11.825003623962402</v>
      </c>
      <c r="K15" s="19">
        <f t="shared" ca="1" si="1"/>
        <v>11.11131763458252</v>
      </c>
      <c r="L15" s="11" t="str">
        <f t="shared" ca="1" si="3"/>
        <v>&lt;0.01</v>
      </c>
      <c r="M15" s="19">
        <f t="shared" ca="1" si="5"/>
        <v>13.43187141418457</v>
      </c>
      <c r="N15" s="12">
        <f t="shared" ca="1" si="2"/>
        <v>0.33000001311302185</v>
      </c>
      <c r="P15" s="19">
        <f t="shared" ca="1" si="6"/>
        <v>2.0551018678816035E-5</v>
      </c>
    </row>
    <row r="16" spans="1:16" x14ac:dyDescent="0.25">
      <c r="A16" t="s">
        <v>38</v>
      </c>
      <c r="B16">
        <f t="shared" si="7"/>
        <v>12</v>
      </c>
      <c r="E16" s="18" t="s">
        <v>39</v>
      </c>
      <c r="F16" s="19">
        <f t="shared" ca="1" si="4"/>
        <v>9.6807374954223633</v>
      </c>
      <c r="G16" s="19">
        <f t="shared" ca="1" si="0"/>
        <v>8.5062503814697266</v>
      </c>
      <c r="H16" s="19">
        <f t="shared" ca="1" si="0"/>
        <v>8.4125003814697266</v>
      </c>
      <c r="I16" s="20">
        <f t="shared" ca="1" si="0"/>
        <v>9.6212959289550781</v>
      </c>
      <c r="J16" s="19">
        <f t="shared" ca="1" si="0"/>
        <v>8.728062629699707</v>
      </c>
      <c r="K16" s="19">
        <f t="shared" ca="1" si="1"/>
        <v>10.722283363342285</v>
      </c>
      <c r="L16" s="11" t="str">
        <f t="shared" ca="1" si="3"/>
        <v>&lt;0.01</v>
      </c>
      <c r="M16" s="19">
        <f t="shared" ca="1" si="5"/>
        <v>4.0605611801147461</v>
      </c>
      <c r="N16" s="12">
        <f t="shared" ca="1" si="2"/>
        <v>0.28400000929832458</v>
      </c>
      <c r="P16" s="19">
        <f t="shared" ca="1" si="6"/>
        <v>2.0234793007833929E-10</v>
      </c>
    </row>
    <row r="17" spans="1:16" x14ac:dyDescent="0.25">
      <c r="A17" t="s">
        <v>40</v>
      </c>
      <c r="B17">
        <f t="shared" si="7"/>
        <v>13</v>
      </c>
      <c r="E17" s="18" t="s">
        <v>41</v>
      </c>
      <c r="F17" s="19">
        <f t="shared" ca="1" si="4"/>
        <v>14.746085166931152</v>
      </c>
      <c r="G17" s="19">
        <f t="shared" ca="1" si="0"/>
        <v>17.662500381469727</v>
      </c>
      <c r="H17" s="19">
        <f t="shared" ca="1" si="0"/>
        <v>18.280357360839844</v>
      </c>
      <c r="I17" s="20">
        <f t="shared" ca="1" si="0"/>
        <v>16.025999069213867</v>
      </c>
      <c r="J17" s="19">
        <f t="shared" ca="1" si="0"/>
        <v>17.300861358642578</v>
      </c>
      <c r="K17" s="19">
        <f t="shared" ca="1" si="1"/>
        <v>10.423459053039551</v>
      </c>
      <c r="L17" s="11" t="str">
        <f t="shared" ca="1" si="3"/>
        <v>&lt;0.01</v>
      </c>
      <c r="M17" s="19">
        <f t="shared" ca="1" si="5"/>
        <v>8.097691535949707</v>
      </c>
      <c r="N17" s="12">
        <f t="shared" ca="1" si="2"/>
        <v>0.42599999904632568</v>
      </c>
      <c r="P17" s="19">
        <f t="shared" ca="1" si="6"/>
        <v>1.2387366041366477E-5</v>
      </c>
    </row>
    <row r="18" spans="1:16" x14ac:dyDescent="0.25">
      <c r="A18" t="s">
        <v>42</v>
      </c>
      <c r="B18">
        <f t="shared" si="7"/>
        <v>14</v>
      </c>
      <c r="E18" s="18" t="s">
        <v>43</v>
      </c>
      <c r="F18" s="19">
        <f t="shared" ca="1" si="4"/>
        <v>9.8808298110961914</v>
      </c>
      <c r="G18" s="19">
        <f t="shared" ca="1" si="0"/>
        <v>10.293749809265137</v>
      </c>
      <c r="H18" s="19">
        <f t="shared" ca="1" si="0"/>
        <v>13.223214149475098</v>
      </c>
      <c r="I18" s="20">
        <f t="shared" ca="1" si="0"/>
        <v>13.584542274475098</v>
      </c>
      <c r="J18" s="19">
        <f t="shared" ca="1" si="0"/>
        <v>11.638609886169434</v>
      </c>
      <c r="K18" s="19">
        <f t="shared" ca="1" si="1"/>
        <v>11.132155418395996</v>
      </c>
      <c r="L18" s="21">
        <f t="shared" ca="1" si="3"/>
        <v>0.55377399921417236</v>
      </c>
      <c r="M18" s="19">
        <f t="shared" ca="1" si="5"/>
        <v>4.5690984725952148</v>
      </c>
      <c r="N18" s="12">
        <f t="shared" ca="1" si="2"/>
        <v>0.33000001311302185</v>
      </c>
      <c r="P18" s="19">
        <f t="shared" ca="1" si="6"/>
        <v>0.55377399921417236</v>
      </c>
    </row>
    <row r="19" spans="1:16" x14ac:dyDescent="0.25">
      <c r="A19" t="s">
        <v>44</v>
      </c>
      <c r="B19">
        <f t="shared" si="7"/>
        <v>15</v>
      </c>
      <c r="E19" s="18" t="s">
        <v>45</v>
      </c>
      <c r="F19" s="19">
        <f t="shared" ca="1" si="4"/>
        <v>39.635356903076172</v>
      </c>
      <c r="G19" s="19">
        <f t="shared" ca="1" si="0"/>
        <v>41.424999237060547</v>
      </c>
      <c r="H19" s="19">
        <f t="shared" ca="1" si="0"/>
        <v>38.130355834960938</v>
      </c>
      <c r="I19" s="20">
        <f t="shared" ca="1" si="0"/>
        <v>33.224540710449219</v>
      </c>
      <c r="J19" s="19">
        <f t="shared" ca="1" si="0"/>
        <v>39.398414611816406</v>
      </c>
      <c r="K19" s="19">
        <f t="shared" ca="1" si="1"/>
        <v>36.372444152832031</v>
      </c>
      <c r="L19" s="21">
        <f t="shared" ca="1" si="3"/>
        <v>0.76714861392974854</v>
      </c>
      <c r="M19" s="19">
        <f t="shared" ca="1" si="5"/>
        <v>65.452110290527344</v>
      </c>
      <c r="N19" s="12">
        <f t="shared" ca="1" si="2"/>
        <v>0.39300000667572021</v>
      </c>
      <c r="P19" s="19">
        <f t="shared" ca="1" si="6"/>
        <v>0.76714861392974854</v>
      </c>
    </row>
    <row r="20" spans="1:16" x14ac:dyDescent="0.25">
      <c r="A20" t="s">
        <v>46</v>
      </c>
      <c r="B20">
        <f t="shared" si="7"/>
        <v>16</v>
      </c>
      <c r="E20" s="18" t="s">
        <v>47</v>
      </c>
      <c r="F20" s="19">
        <f t="shared" ca="1" si="4"/>
        <v>24.155536651611328</v>
      </c>
      <c r="G20" s="19">
        <f t="shared" ca="1" si="0"/>
        <v>23.815624237060547</v>
      </c>
      <c r="H20" s="19">
        <f t="shared" ca="1" si="0"/>
        <v>29.658927917480469</v>
      </c>
      <c r="I20" s="20">
        <f t="shared" ca="1" si="0"/>
        <v>36.992103576660156</v>
      </c>
      <c r="J20" s="19">
        <f t="shared" ca="1" si="0"/>
        <v>26.763544082641602</v>
      </c>
      <c r="K20" s="19">
        <f t="shared" ca="1" si="1"/>
        <v>36.150466918945313</v>
      </c>
      <c r="L20" s="11" t="str">
        <f t="shared" ca="1" si="3"/>
        <v>&lt;0.01</v>
      </c>
      <c r="M20" s="19">
        <f t="shared" ca="1" si="5"/>
        <v>10.917916297912598</v>
      </c>
      <c r="N20" s="12">
        <f t="shared" ca="1" si="2"/>
        <v>0.29499998688697815</v>
      </c>
      <c r="P20" s="19">
        <f t="shared" ca="1" si="6"/>
        <v>7.8153605809205828E-10</v>
      </c>
    </row>
    <row r="21" spans="1:16" x14ac:dyDescent="0.25">
      <c r="A21" t="s">
        <v>48</v>
      </c>
      <c r="B21">
        <f t="shared" si="7"/>
        <v>17</v>
      </c>
      <c r="E21" s="18" t="s">
        <v>49</v>
      </c>
      <c r="F21" s="19">
        <f t="shared" ca="1" si="4"/>
        <v>14.773632049560547</v>
      </c>
      <c r="G21" s="19">
        <f t="shared" ca="1" si="0"/>
        <v>13.828125</v>
      </c>
      <c r="H21" s="19">
        <f t="shared" ca="1" si="0"/>
        <v>12.148214340209961</v>
      </c>
      <c r="I21" s="20">
        <f t="shared" ca="1" si="0"/>
        <v>7.9879307746887207</v>
      </c>
      <c r="J21" s="19">
        <f t="shared" ca="1" si="0"/>
        <v>13.218547821044922</v>
      </c>
      <c r="K21" s="19">
        <f t="shared" ca="1" si="1"/>
        <v>7.7009501457214355</v>
      </c>
      <c r="L21" s="11" t="str">
        <f t="shared" ca="1" si="3"/>
        <v>&lt;0.01</v>
      </c>
      <c r="M21" s="19">
        <f t="shared" ca="1" si="5"/>
        <v>31.639724731445312</v>
      </c>
      <c r="N21" s="12">
        <f t="shared" ca="1" si="2"/>
        <v>0.28400000929832458</v>
      </c>
      <c r="P21" s="19">
        <f t="shared" ca="1" si="6"/>
        <v>1.5405748018727054E-31</v>
      </c>
    </row>
    <row r="22" spans="1:16" x14ac:dyDescent="0.25">
      <c r="D22" s="36" t="s">
        <v>50</v>
      </c>
      <c r="E22" s="36"/>
      <c r="F22" s="22"/>
      <c r="G22" s="22"/>
      <c r="H22" s="23"/>
      <c r="I22" s="24"/>
      <c r="J22" s="22"/>
      <c r="K22" s="22"/>
      <c r="L22" s="11"/>
      <c r="M22" s="22"/>
      <c r="N22" s="17"/>
      <c r="P22" s="22"/>
    </row>
    <row r="23" spans="1:16" x14ac:dyDescent="0.25">
      <c r="A23" t="s">
        <v>51</v>
      </c>
      <c r="B23">
        <f>B21+1</f>
        <v>18</v>
      </c>
      <c r="E23" s="18" t="s">
        <v>52</v>
      </c>
      <c r="F23" s="19">
        <f t="shared" ca="1" si="4"/>
        <v>1.6325652599334717</v>
      </c>
      <c r="G23" s="19">
        <f t="shared" ca="1" si="0"/>
        <v>1.6606838703155518</v>
      </c>
      <c r="H23" s="19">
        <f t="shared" ca="1" si="0"/>
        <v>0.96401667594909668</v>
      </c>
      <c r="I23" s="20">
        <f t="shared" ca="1" si="0"/>
        <v>0.66753393411636353</v>
      </c>
      <c r="J23" s="19">
        <f t="shared" ca="1" si="0"/>
        <v>1.3120483160018921</v>
      </c>
      <c r="K23" s="19">
        <f t="shared" ca="1" si="1"/>
        <v>0.63198816776275635</v>
      </c>
      <c r="L23" s="11" t="str">
        <f ca="1">IF(P23&lt;0.01,"&lt;0.01",P23)</f>
        <v>&lt;0.01</v>
      </c>
      <c r="M23" s="19">
        <f t="shared" ca="1" si="5"/>
        <v>1.6086392402648926</v>
      </c>
      <c r="N23" s="12">
        <f t="shared" ca="1" si="2"/>
        <v>0.54799997806549072</v>
      </c>
      <c r="P23" s="19">
        <f t="shared" ca="1" si="6"/>
        <v>0</v>
      </c>
    </row>
    <row r="24" spans="1:16" x14ac:dyDescent="0.25">
      <c r="A24" t="s">
        <v>53</v>
      </c>
      <c r="B24">
        <f t="shared" ref="B24:B25" si="12">B23+1</f>
        <v>19</v>
      </c>
      <c r="E24" s="18" t="s">
        <v>54</v>
      </c>
      <c r="F24" s="19">
        <f t="shared" ca="1" si="4"/>
        <v>0.57692307233810425</v>
      </c>
      <c r="G24" s="19">
        <f t="shared" ca="1" si="0"/>
        <v>0.5</v>
      </c>
      <c r="H24" s="19">
        <f t="shared" ca="1" si="0"/>
        <v>0.1964285671710968</v>
      </c>
      <c r="I24" s="20">
        <f t="shared" ca="1" si="0"/>
        <v>1.3916500844061375E-2</v>
      </c>
      <c r="J24" s="19">
        <f t="shared" ca="1" si="0"/>
        <v>0.3684210479259491</v>
      </c>
      <c r="K24" s="19">
        <f t="shared" ca="1" si="1"/>
        <v>6.1433445662260056E-3</v>
      </c>
      <c r="L24" s="11" t="str">
        <f ca="1">IF(P24&lt;0.01,"&lt;0.01",P24)</f>
        <v>&lt;0.01</v>
      </c>
      <c r="M24" s="19">
        <f t="shared" ca="1" si="5"/>
        <v>0.17311318218708038</v>
      </c>
      <c r="N24" s="12">
        <f t="shared" ca="1" si="2"/>
        <v>0.58099997043609619</v>
      </c>
      <c r="P24" s="19">
        <f t="shared" ca="1" si="6"/>
        <v>0</v>
      </c>
    </row>
    <row r="25" spans="1:16" x14ac:dyDescent="0.25">
      <c r="A25" t="s">
        <v>55</v>
      </c>
      <c r="B25">
        <f t="shared" si="12"/>
        <v>20</v>
      </c>
      <c r="D25" s="32" t="s">
        <v>56</v>
      </c>
      <c r="E25" s="32"/>
      <c r="F25" s="25">
        <f t="shared" ca="1" si="4"/>
        <v>992.6468505859375</v>
      </c>
      <c r="G25" s="25">
        <f t="shared" ca="1" si="0"/>
        <v>990.12506103515625</v>
      </c>
      <c r="H25" s="25">
        <f t="shared" ca="1" si="0"/>
        <v>984.10955810546875</v>
      </c>
      <c r="I25" s="26">
        <f t="shared" ca="1" si="0"/>
        <v>976.67919921875</v>
      </c>
      <c r="J25" s="25">
        <f t="shared" ca="1" si="0"/>
        <v>987.7452392578125</v>
      </c>
      <c r="K25" s="25">
        <f t="shared" ca="1" si="1"/>
        <v>929.61920166015625</v>
      </c>
      <c r="L25" s="27" t="str">
        <f ca="1">IF(P25&lt;0.01,"&lt;0.01",P25)</f>
        <v>&lt;0.01</v>
      </c>
      <c r="M25" s="25">
        <f t="shared" ca="1" si="5"/>
        <v>748.541259765625</v>
      </c>
      <c r="N25" s="28">
        <f t="shared" ca="1" si="2"/>
        <v>0.32899999618530273</v>
      </c>
      <c r="P25" s="19">
        <f t="shared" ca="1" si="6"/>
        <v>3.653687599580735E-5</v>
      </c>
    </row>
    <row r="28" spans="1:16" x14ac:dyDescent="0.25">
      <c r="B28">
        <v>1</v>
      </c>
      <c r="F28" s="13" t="str">
        <f ca="1">INDIRECT(F$1&amp;"!"&amp;F$2&amp;$B28)</f>
        <v>_65_67</v>
      </c>
      <c r="G28" s="13" t="str">
        <f t="shared" ref="G28:M28" ca="1" si="13">INDIRECT(G$1&amp;"!"&amp;G$2&amp;$B28)</f>
        <v>_68_70</v>
      </c>
      <c r="H28" s="13" t="str">
        <f t="shared" ca="1" si="13"/>
        <v>_71_74</v>
      </c>
      <c r="I28" s="29" t="str">
        <f t="shared" ca="1" si="13"/>
        <v>_75_80</v>
      </c>
      <c r="J28" s="13" t="str">
        <f t="shared" ca="1" si="13"/>
        <v>_pre74</v>
      </c>
      <c r="K28" s="13" t="str">
        <f t="shared" ca="1" si="13"/>
        <v>_other</v>
      </c>
      <c r="L28" s="13"/>
      <c r="M28" s="29" t="str">
        <f t="shared" ca="1" si="13"/>
        <v>dfl_</v>
      </c>
      <c r="N28" s="13"/>
    </row>
    <row r="29" spans="1:16" ht="15.75" thickBot="1" x14ac:dyDescent="0.3"/>
    <row r="30" spans="1:16" x14ac:dyDescent="0.25">
      <c r="E30" s="30"/>
      <c r="N30" t="s">
        <v>57</v>
      </c>
    </row>
    <row r="31" spans="1:16" x14ac:dyDescent="0.25">
      <c r="E31" s="18"/>
    </row>
    <row r="32" spans="1:16" x14ac:dyDescent="0.25">
      <c r="E32" s="18"/>
    </row>
    <row r="33" spans="14:14" x14ac:dyDescent="0.25">
      <c r="N33" s="31"/>
    </row>
  </sheetData>
  <mergeCells count="7">
    <mergeCell ref="D25:E25"/>
    <mergeCell ref="F4:I4"/>
    <mergeCell ref="J4:L4"/>
    <mergeCell ref="M4:N4"/>
    <mergeCell ref="D7:E7"/>
    <mergeCell ref="D8:E8"/>
    <mergeCell ref="D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G1" sqref="G1"/>
    </sheetView>
  </sheetViews>
  <sheetFormatPr defaultRowHeight="15" x14ac:dyDescent="0.25"/>
  <sheetData>
    <row r="1" spans="1:14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4" x14ac:dyDescent="0.25">
      <c r="A2" t="s">
        <v>69</v>
      </c>
      <c r="B2">
        <v>1965</v>
      </c>
      <c r="C2">
        <v>1968</v>
      </c>
      <c r="D2">
        <v>1971</v>
      </c>
      <c r="E2">
        <v>1975</v>
      </c>
      <c r="F2">
        <v>1</v>
      </c>
      <c r="G2">
        <v>0</v>
      </c>
      <c r="I2">
        <v>0</v>
      </c>
      <c r="K2">
        <v>0</v>
      </c>
    </row>
    <row r="3" spans="1:14" x14ac:dyDescent="0.25">
      <c r="A3" t="s">
        <v>70</v>
      </c>
      <c r="B3">
        <v>26</v>
      </c>
      <c r="C3">
        <v>32</v>
      </c>
      <c r="D3">
        <v>56</v>
      </c>
      <c r="E3">
        <v>503</v>
      </c>
      <c r="F3">
        <v>114</v>
      </c>
      <c r="G3">
        <v>2930</v>
      </c>
      <c r="I3">
        <v>2930</v>
      </c>
      <c r="K3">
        <v>1</v>
      </c>
    </row>
    <row r="4" spans="1:14" x14ac:dyDescent="0.25">
      <c r="A4" t="s">
        <v>71</v>
      </c>
      <c r="B4">
        <v>675466.4375</v>
      </c>
      <c r="C4">
        <v>432074.78125</v>
      </c>
      <c r="D4">
        <v>249451.65625</v>
      </c>
      <c r="E4">
        <v>76511.5859375</v>
      </c>
      <c r="F4">
        <v>397875.5625</v>
      </c>
      <c r="G4">
        <v>38784.12109375</v>
      </c>
      <c r="H4">
        <v>0</v>
      </c>
      <c r="I4">
        <v>81042.671875</v>
      </c>
      <c r="J4">
        <v>0.33199998736381531</v>
      </c>
      <c r="K4">
        <v>2</v>
      </c>
      <c r="M4" s="35" t="s">
        <v>22</v>
      </c>
      <c r="N4" s="35"/>
    </row>
    <row r="5" spans="1:14" x14ac:dyDescent="0.25">
      <c r="A5" t="s">
        <v>24</v>
      </c>
      <c r="B5">
        <v>74.565719604492187</v>
      </c>
      <c r="C5">
        <v>74.787498474121094</v>
      </c>
      <c r="D5">
        <v>57.817855834960937</v>
      </c>
      <c r="E5">
        <v>36.259040832519531</v>
      </c>
      <c r="F5">
        <v>66.400955200195313</v>
      </c>
      <c r="G5">
        <v>30.473068237304688</v>
      </c>
      <c r="H5">
        <v>0</v>
      </c>
      <c r="I5">
        <v>87.150321960449219</v>
      </c>
      <c r="J5">
        <v>0.38999998569488525</v>
      </c>
      <c r="K5">
        <v>3</v>
      </c>
      <c r="N5" s="18" t="s">
        <v>25</v>
      </c>
    </row>
    <row r="6" spans="1:14" x14ac:dyDescent="0.25">
      <c r="A6" t="s">
        <v>26</v>
      </c>
      <c r="B6">
        <v>4.5274157524108887</v>
      </c>
      <c r="C6">
        <v>3.9781250953674316</v>
      </c>
      <c r="D6">
        <v>10.294642448425293</v>
      </c>
      <c r="E6">
        <v>18.918241500854492</v>
      </c>
      <c r="F6">
        <v>7.2062525749206543</v>
      </c>
      <c r="G6">
        <v>23.36878776550293</v>
      </c>
      <c r="H6">
        <v>2.0138512656132375E-26</v>
      </c>
      <c r="I6">
        <v>2.0007383823394775</v>
      </c>
      <c r="J6">
        <v>0.41299998760223389</v>
      </c>
      <c r="K6">
        <v>4</v>
      </c>
      <c r="N6" s="18" t="s">
        <v>27</v>
      </c>
    </row>
    <row r="7" spans="1:14" x14ac:dyDescent="0.25">
      <c r="A7" t="s">
        <v>28</v>
      </c>
      <c r="B7">
        <v>0.15384615957736969</v>
      </c>
      <c r="C7">
        <v>0.15625</v>
      </c>
      <c r="D7">
        <v>0.1964285671710968</v>
      </c>
      <c r="E7">
        <v>0.13518886268138885</v>
      </c>
      <c r="F7">
        <v>0.17543859779834747</v>
      </c>
      <c r="G7">
        <v>6.5529011189937592E-2</v>
      </c>
      <c r="H7">
        <v>5.9320236687199213E-6</v>
      </c>
      <c r="I7">
        <v>3.2421130686998367E-2</v>
      </c>
      <c r="J7">
        <v>0.52499997615814209</v>
      </c>
      <c r="K7">
        <v>5</v>
      </c>
      <c r="N7" s="18" t="s">
        <v>29</v>
      </c>
    </row>
    <row r="8" spans="1:14" x14ac:dyDescent="0.25">
      <c r="A8" t="s">
        <v>30</v>
      </c>
      <c r="B8">
        <v>0.23076923191547394</v>
      </c>
      <c r="C8">
        <v>0.1875</v>
      </c>
      <c r="D8">
        <v>0.1607142835855484</v>
      </c>
      <c r="E8">
        <v>0.19284294545650482</v>
      </c>
      <c r="F8">
        <v>0.18421052396297455</v>
      </c>
      <c r="G8">
        <v>0.35051193833351135</v>
      </c>
      <c r="H8">
        <v>2.4351832689717412E-4</v>
      </c>
      <c r="I8">
        <v>0.10538782924413681</v>
      </c>
      <c r="J8">
        <v>0.71399998664855957</v>
      </c>
      <c r="K8">
        <v>6</v>
      </c>
      <c r="N8" s="18" t="s">
        <v>31</v>
      </c>
    </row>
    <row r="9" spans="1:14" x14ac:dyDescent="0.25">
      <c r="A9" t="s">
        <v>32</v>
      </c>
      <c r="B9">
        <v>0.38461539149284363</v>
      </c>
      <c r="C9">
        <v>0.40625</v>
      </c>
      <c r="D9">
        <v>0.4464285671710968</v>
      </c>
      <c r="E9">
        <v>0.53081512451171875</v>
      </c>
      <c r="F9">
        <v>0.42105263471603394</v>
      </c>
      <c r="G9">
        <v>0.45563140511512756</v>
      </c>
      <c r="H9">
        <v>0.46709445118904114</v>
      </c>
      <c r="I9">
        <v>0.17212076485157013</v>
      </c>
      <c r="J9">
        <v>0.51200002431869507</v>
      </c>
      <c r="K9">
        <v>7</v>
      </c>
      <c r="N9" s="18" t="s">
        <v>33</v>
      </c>
    </row>
    <row r="10" spans="1:14" x14ac:dyDescent="0.25">
      <c r="A10" t="s">
        <v>34</v>
      </c>
      <c r="B10">
        <v>0.23076923191547394</v>
      </c>
      <c r="C10">
        <v>0.25</v>
      </c>
      <c r="D10">
        <v>0.1964285671710968</v>
      </c>
      <c r="E10">
        <v>0.14115308225154877</v>
      </c>
      <c r="F10">
        <v>0.21929824352264404</v>
      </c>
      <c r="G10">
        <v>0.1283276379108429</v>
      </c>
      <c r="H10">
        <v>4.8272125422954559E-3</v>
      </c>
      <c r="I10">
        <v>0.69007027149200439</v>
      </c>
      <c r="J10">
        <v>0.28499999642372131</v>
      </c>
      <c r="K10">
        <v>8</v>
      </c>
      <c r="N10" s="18" t="s">
        <v>35</v>
      </c>
    </row>
    <row r="11" spans="1:14" x14ac:dyDescent="0.25">
      <c r="A11" t="s">
        <v>36</v>
      </c>
      <c r="B11">
        <v>10.986554145812988</v>
      </c>
      <c r="C11">
        <v>11.75</v>
      </c>
      <c r="D11">
        <v>12.257143020629883</v>
      </c>
      <c r="E11">
        <v>11.508553504943848</v>
      </c>
      <c r="F11">
        <v>11.825003623962402</v>
      </c>
      <c r="G11">
        <v>11.11131763458252</v>
      </c>
      <c r="H11">
        <v>2.0551018678816035E-5</v>
      </c>
      <c r="I11">
        <v>13.43187141418457</v>
      </c>
      <c r="J11">
        <v>0.33000001311302185</v>
      </c>
      <c r="K11">
        <v>9</v>
      </c>
      <c r="N11" s="18" t="s">
        <v>37</v>
      </c>
    </row>
    <row r="12" spans="1:14" x14ac:dyDescent="0.25">
      <c r="A12" t="s">
        <v>38</v>
      </c>
      <c r="B12">
        <v>9.6807374954223633</v>
      </c>
      <c r="C12">
        <v>8.5062503814697266</v>
      </c>
      <c r="D12">
        <v>8.4125003814697266</v>
      </c>
      <c r="E12">
        <v>9.6212959289550781</v>
      </c>
      <c r="F12">
        <v>8.728062629699707</v>
      </c>
      <c r="G12">
        <v>10.722283363342285</v>
      </c>
      <c r="H12">
        <v>2.0234793007833929E-10</v>
      </c>
      <c r="I12">
        <v>4.0605611801147461</v>
      </c>
      <c r="J12">
        <v>0.28400000929832458</v>
      </c>
      <c r="K12">
        <v>10</v>
      </c>
      <c r="N12" s="18" t="s">
        <v>39</v>
      </c>
    </row>
    <row r="13" spans="1:14" x14ac:dyDescent="0.25">
      <c r="A13" t="s">
        <v>40</v>
      </c>
      <c r="B13">
        <v>14.746085166931152</v>
      </c>
      <c r="C13">
        <v>17.662500381469727</v>
      </c>
      <c r="D13">
        <v>18.280357360839844</v>
      </c>
      <c r="E13">
        <v>16.025999069213867</v>
      </c>
      <c r="F13">
        <v>17.300861358642578</v>
      </c>
      <c r="G13">
        <v>10.423459053039551</v>
      </c>
      <c r="H13">
        <v>1.2387366041366477E-5</v>
      </c>
      <c r="I13">
        <v>8.097691535949707</v>
      </c>
      <c r="J13">
        <v>0.42599999904632568</v>
      </c>
      <c r="K13">
        <v>11</v>
      </c>
      <c r="N13" s="18" t="s">
        <v>41</v>
      </c>
    </row>
    <row r="14" spans="1:14" x14ac:dyDescent="0.25">
      <c r="A14" t="s">
        <v>42</v>
      </c>
      <c r="B14">
        <v>9.8808298110961914</v>
      </c>
      <c r="C14">
        <v>10.293749809265137</v>
      </c>
      <c r="D14">
        <v>13.223214149475098</v>
      </c>
      <c r="E14">
        <v>13.584542274475098</v>
      </c>
      <c r="F14">
        <v>11.638609886169434</v>
      </c>
      <c r="G14">
        <v>11.132155418395996</v>
      </c>
      <c r="H14">
        <v>0.55377399921417236</v>
      </c>
      <c r="I14">
        <v>4.5690984725952148</v>
      </c>
      <c r="J14">
        <v>0.33000001311302185</v>
      </c>
      <c r="K14">
        <v>12</v>
      </c>
      <c r="N14" s="18" t="s">
        <v>43</v>
      </c>
    </row>
    <row r="15" spans="1:14" x14ac:dyDescent="0.25">
      <c r="A15" t="s">
        <v>44</v>
      </c>
      <c r="B15">
        <v>39.635356903076172</v>
      </c>
      <c r="C15">
        <v>41.424999237060547</v>
      </c>
      <c r="D15">
        <v>38.130355834960938</v>
      </c>
      <c r="E15">
        <v>33.224540710449219</v>
      </c>
      <c r="F15">
        <v>39.398414611816406</v>
      </c>
      <c r="G15">
        <v>36.372444152832031</v>
      </c>
      <c r="H15">
        <v>0.76714861392974854</v>
      </c>
      <c r="I15">
        <v>65.452110290527344</v>
      </c>
      <c r="J15">
        <v>0.39300000667572021</v>
      </c>
      <c r="K15">
        <v>13</v>
      </c>
      <c r="N15" s="18" t="s">
        <v>45</v>
      </c>
    </row>
    <row r="16" spans="1:14" x14ac:dyDescent="0.25">
      <c r="A16" t="s">
        <v>46</v>
      </c>
      <c r="B16">
        <v>24.155536651611328</v>
      </c>
      <c r="C16">
        <v>23.815624237060547</v>
      </c>
      <c r="D16">
        <v>29.658927917480469</v>
      </c>
      <c r="E16">
        <v>36.992103576660156</v>
      </c>
      <c r="F16">
        <v>26.763544082641602</v>
      </c>
      <c r="G16">
        <v>36.150466918945313</v>
      </c>
      <c r="H16">
        <v>7.8153605809205828E-10</v>
      </c>
      <c r="I16">
        <v>10.917916297912598</v>
      </c>
      <c r="J16">
        <v>0.29499998688697815</v>
      </c>
      <c r="K16">
        <v>14</v>
      </c>
      <c r="N16" s="18" t="s">
        <v>47</v>
      </c>
    </row>
    <row r="17" spans="1:14" x14ac:dyDescent="0.25">
      <c r="A17" t="s">
        <v>48</v>
      </c>
      <c r="B17">
        <v>14.773632049560547</v>
      </c>
      <c r="C17">
        <v>13.828125</v>
      </c>
      <c r="D17">
        <v>12.148214340209961</v>
      </c>
      <c r="E17">
        <v>7.9879307746887207</v>
      </c>
      <c r="F17">
        <v>13.218547821044922</v>
      </c>
      <c r="G17">
        <v>7.7009501457214355</v>
      </c>
      <c r="H17">
        <v>1.5405748018727054E-31</v>
      </c>
      <c r="I17">
        <v>31.639724731445312</v>
      </c>
      <c r="J17">
        <v>0.28400000929832458</v>
      </c>
      <c r="K17">
        <v>15</v>
      </c>
      <c r="N17" s="18" t="s">
        <v>49</v>
      </c>
    </row>
    <row r="18" spans="1:14" x14ac:dyDescent="0.25">
      <c r="A18" t="s">
        <v>51</v>
      </c>
      <c r="B18">
        <v>1.6325652599334717</v>
      </c>
      <c r="C18">
        <v>1.6606838703155518</v>
      </c>
      <c r="D18">
        <v>0.96401667594909668</v>
      </c>
      <c r="E18">
        <v>0.66753393411636353</v>
      </c>
      <c r="F18">
        <v>1.3120483160018921</v>
      </c>
      <c r="G18">
        <v>0.63198816776275635</v>
      </c>
      <c r="H18">
        <v>0</v>
      </c>
      <c r="I18">
        <v>1.6086392402648926</v>
      </c>
      <c r="J18">
        <v>0.54799997806549072</v>
      </c>
      <c r="K18">
        <v>16</v>
      </c>
      <c r="N18" s="18" t="s">
        <v>52</v>
      </c>
    </row>
    <row r="19" spans="1:14" x14ac:dyDescent="0.25">
      <c r="A19" t="s">
        <v>53</v>
      </c>
      <c r="B19">
        <v>0.57692307233810425</v>
      </c>
      <c r="C19">
        <v>0.5</v>
      </c>
      <c r="D19">
        <v>0.1964285671710968</v>
      </c>
      <c r="E19">
        <v>1.3916500844061375E-2</v>
      </c>
      <c r="F19">
        <v>0.3684210479259491</v>
      </c>
      <c r="G19">
        <v>6.1433445662260056E-3</v>
      </c>
      <c r="H19">
        <v>0</v>
      </c>
      <c r="I19">
        <v>0.17311318218708038</v>
      </c>
      <c r="J19">
        <v>0.58099997043609619</v>
      </c>
      <c r="K19">
        <v>17</v>
      </c>
      <c r="N19" s="18" t="s">
        <v>54</v>
      </c>
    </row>
    <row r="20" spans="1:14" x14ac:dyDescent="0.25">
      <c r="A20" t="s">
        <v>55</v>
      </c>
      <c r="B20">
        <v>992.6468505859375</v>
      </c>
      <c r="C20">
        <v>990.12506103515625</v>
      </c>
      <c r="D20">
        <v>984.10955810546875</v>
      </c>
      <c r="E20">
        <v>976.67919921875</v>
      </c>
      <c r="F20">
        <v>987.7452392578125</v>
      </c>
      <c r="G20">
        <v>929.61920166015625</v>
      </c>
      <c r="H20">
        <v>3.653687599580735E-5</v>
      </c>
      <c r="I20">
        <v>748.541259765625</v>
      </c>
      <c r="J20">
        <v>0.32899999618530273</v>
      </c>
      <c r="K20">
        <v>18</v>
      </c>
      <c r="M20" s="6" t="s">
        <v>56</v>
      </c>
      <c r="N20" s="6"/>
    </row>
  </sheetData>
  <mergeCells count="1">
    <mergeCell ref="M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2014-10-06T23:10:54Z</dcterms:created>
  <dcterms:modified xsi:type="dcterms:W3CDTF">2014-10-09T20:32:37Z</dcterms:modified>
</cp:coreProperties>
</file>