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240"/>
  </bookViews>
  <sheets>
    <sheet name="Sheet1" sheetId="1" r:id="rId1"/>
    <sheet name="output" sheetId="2" r:id="rId2"/>
    <sheet name="output_eld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18" i="1" l="1"/>
  <c r="A19" i="1" s="1"/>
  <c r="J16" i="1"/>
  <c r="E16" i="1"/>
  <c r="A7" i="1"/>
  <c r="J5" i="1"/>
  <c r="E5" i="1"/>
  <c r="M25" i="1"/>
  <c r="L25" i="1"/>
  <c r="J25" i="1"/>
  <c r="K25" i="1"/>
  <c r="M24" i="1"/>
  <c r="L24" i="1"/>
  <c r="J24" i="1"/>
  <c r="L23" i="1"/>
  <c r="J23" i="1"/>
  <c r="K24" i="1"/>
  <c r="M23" i="1"/>
  <c r="K23" i="1"/>
  <c r="M22" i="1"/>
  <c r="K22" i="1"/>
  <c r="M21" i="1"/>
  <c r="K21" i="1"/>
  <c r="J22" i="1"/>
  <c r="L21" i="1"/>
  <c r="J21" i="1"/>
  <c r="L22" i="1"/>
  <c r="M20" i="1"/>
  <c r="L20" i="1"/>
  <c r="J20" i="1"/>
  <c r="L19" i="1"/>
  <c r="J19" i="1"/>
  <c r="K20" i="1"/>
  <c r="M19" i="1"/>
  <c r="K19" i="1"/>
  <c r="K17" i="1"/>
  <c r="M17" i="1"/>
  <c r="L18" i="1"/>
  <c r="K18" i="1"/>
  <c r="M18" i="1"/>
  <c r="L17" i="1"/>
  <c r="J18" i="1"/>
  <c r="J17" i="1"/>
  <c r="H25" i="1"/>
  <c r="G25" i="1"/>
  <c r="E25" i="1"/>
  <c r="F25" i="1"/>
  <c r="H24" i="1"/>
  <c r="F24" i="1"/>
  <c r="H23" i="1"/>
  <c r="F23" i="1"/>
  <c r="G24" i="1"/>
  <c r="E24" i="1"/>
  <c r="G23" i="1"/>
  <c r="E23" i="1"/>
  <c r="H22" i="1"/>
  <c r="G22" i="1"/>
  <c r="E22" i="1"/>
  <c r="G21" i="1"/>
  <c r="E21" i="1"/>
  <c r="F22" i="1"/>
  <c r="H21" i="1"/>
  <c r="F21" i="1"/>
  <c r="H20" i="1"/>
  <c r="F20" i="1"/>
  <c r="H19" i="1"/>
  <c r="F19" i="1"/>
  <c r="E20" i="1"/>
  <c r="G19" i="1"/>
  <c r="E19" i="1"/>
  <c r="G20" i="1"/>
  <c r="F17" i="1"/>
  <c r="G17" i="1"/>
  <c r="F18" i="1"/>
  <c r="H18" i="1"/>
  <c r="H17" i="1"/>
  <c r="G18" i="1"/>
  <c r="E18" i="1"/>
  <c r="E17" i="1"/>
  <c r="M13" i="1"/>
  <c r="L13" i="1"/>
  <c r="J13" i="1"/>
  <c r="G13" i="1"/>
  <c r="E13" i="1"/>
  <c r="L12" i="1"/>
  <c r="J12" i="1"/>
  <c r="G12" i="1"/>
  <c r="E12" i="1"/>
  <c r="K13" i="1"/>
  <c r="H13" i="1"/>
  <c r="F13" i="1"/>
  <c r="M12" i="1"/>
  <c r="K12" i="1"/>
  <c r="H12" i="1"/>
  <c r="F12" i="1"/>
  <c r="M11" i="1"/>
  <c r="L11" i="1"/>
  <c r="J11" i="1"/>
  <c r="G11" i="1"/>
  <c r="E11" i="1"/>
  <c r="L10" i="1"/>
  <c r="J10" i="1"/>
  <c r="G10" i="1"/>
  <c r="E10" i="1"/>
  <c r="K11" i="1"/>
  <c r="H11" i="1"/>
  <c r="F11" i="1"/>
  <c r="M10" i="1"/>
  <c r="K10" i="1"/>
  <c r="H10" i="1"/>
  <c r="F10" i="1"/>
  <c r="M9" i="1"/>
  <c r="L9" i="1"/>
  <c r="J9" i="1"/>
  <c r="G9" i="1"/>
  <c r="E9" i="1"/>
  <c r="L8" i="1"/>
  <c r="J8" i="1"/>
  <c r="G8" i="1"/>
  <c r="E8" i="1"/>
  <c r="K9" i="1"/>
  <c r="H9" i="1"/>
  <c r="F9" i="1"/>
  <c r="M8" i="1"/>
  <c r="K8" i="1"/>
  <c r="H8" i="1"/>
  <c r="F8" i="1"/>
  <c r="M7" i="1"/>
  <c r="K7" i="1"/>
  <c r="L7" i="1"/>
  <c r="J7" i="1"/>
  <c r="H7" i="1"/>
  <c r="G7" i="1"/>
  <c r="E7" i="1"/>
  <c r="F7" i="1"/>
  <c r="L6" i="1"/>
  <c r="J6" i="1"/>
  <c r="M6" i="1"/>
  <c r="K6" i="1"/>
  <c r="L14" i="1"/>
  <c r="J14" i="1"/>
  <c r="M14" i="1"/>
  <c r="K14" i="1"/>
  <c r="H14" i="1"/>
  <c r="G14" i="1"/>
  <c r="E14" i="1"/>
  <c r="F14" i="1"/>
  <c r="G6" i="1"/>
  <c r="F6" i="1"/>
  <c r="H6" i="1"/>
  <c r="E6" i="1"/>
  <c r="A8" i="1" l="1"/>
  <c r="A20" i="1"/>
  <c r="A21" i="1" l="1"/>
  <c r="A9" i="1"/>
  <c r="A22" i="1" l="1"/>
  <c r="A10" i="1"/>
  <c r="A23" i="1" l="1"/>
  <c r="A11" i="1"/>
  <c r="A24" i="1" l="1"/>
  <c r="A12" i="1"/>
  <c r="A13" i="1" l="1"/>
</calcChain>
</file>

<file path=xl/sharedStrings.xml><?xml version="1.0" encoding="utf-8"?>
<sst xmlns="http://schemas.openxmlformats.org/spreadsheetml/2006/main" count="179" uniqueCount="72">
  <si>
    <t>A. DV: Deaths per 1,000 Infants</t>
  </si>
  <si>
    <t>B. DV: Deaths per 100,000 Children</t>
  </si>
  <si>
    <r>
      <t>Mean at t</t>
    </r>
    <r>
      <rPr>
        <i/>
        <vertAlign val="superscript"/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>=</t>
    </r>
    <r>
      <rPr>
        <sz val="11"/>
        <color rgb="FF000000"/>
        <rFont val="Times New Roman"/>
        <family val="1"/>
      </rPr>
      <t>-1</t>
    </r>
  </si>
  <si>
    <t>Years -6 to -2</t>
  </si>
  <si>
    <t>Years 0 to 4</t>
  </si>
  <si>
    <t>Years 5 to 9</t>
  </si>
  <si>
    <t>Years 10 to 14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</si>
  <si>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</si>
  <si>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C. DV: Deaths per 100,000 Adults</t>
  </si>
  <si>
    <t>D. DV: Deaths per 100,000 Older Adults</t>
  </si>
  <si>
    <t>Covariates</t>
  </si>
  <si>
    <t>C, U-Y</t>
  </si>
  <si>
    <t>C, U-Y, S-Y, R, D·Year</t>
  </si>
  <si>
    <t>C, U-Y, S-Y, R, C·Year</t>
  </si>
  <si>
    <t>C, U-Y, S-Y, R, P-weights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</si>
  <si>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</si>
  <si>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</si>
  <si>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</si>
  <si>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</si>
  <si>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</si>
  <si>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</si>
  <si>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</si>
  <si>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</si>
  <si>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</si>
  <si>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</si>
  <si>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</si>
  <si>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</si>
  <si>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</si>
  <si>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IMR: xtreg imr _Iyear* _IyeaXDu* _DD* [aw=bwt]</t>
  </si>
  <si>
    <t>IMR: xtreg imr _Iyear* _IyeaXDu* _IyeaXst* D_* R_* H_* _DD* [aw=bwt]</t>
  </si>
  <si>
    <t>IMR: xtreg imr _Iyear* _IyeaXDu* _IyeaXst* _IfipXy* R_* H_* _DD* [aw=bwt]</t>
  </si>
  <si>
    <t>IMR: xtreg imr _Iyear* _IyeaXDu* _IyeaXst* D_* R_* H_* _DD* [aw=dflpopwgt1_inf]</t>
  </si>
  <si>
    <t>AMR 1-14: xtreg amr_ch _Iyear* _IyeaXDu* _DD* [aw=popwt_ch]</t>
  </si>
  <si>
    <t>AMR 1-14: xtreg amr_ch _Iyear* _IyeaXDu* _IyeaXst* D_* R_* H_* _DD* [aw=popwt_ch]</t>
  </si>
  <si>
    <t>AMR 1-14: xtreg amr_ch _Iyear* _IyeaXDu* _IyeaXst* _IfipXy* R_* H_* _DD* [aw=popwt_ch]</t>
  </si>
  <si>
    <t>AMR 1-14: xtreg amr_ch _Iyear* _IyeaXDu* _IyeaXst* D_* R_* H_* _DD* [aw=dflpopwgt1_ch]</t>
  </si>
  <si>
    <t>AMR 15-49: xtreg amr_ad _Iyear* _IyeaXDu* _DD* [aw=popwt_ad]</t>
  </si>
  <si>
    <t>AMR 15-49: xtreg amr_ad _Iyear* _IyeaXDu* _IyeaXst* D_* R_* H_* _DD* [aw=popwt_ad]</t>
  </si>
  <si>
    <t>AMR 15-49: xtreg amr_ad _Iyear* _IyeaXDu* _IyeaXst* _IfipXy* R_* H_* _DD* [aw=popwt_ad]</t>
  </si>
  <si>
    <t>AMR 15-49: xtreg amr_ad _Iyear* _IyeaXDu* _IyeaXst* D_* R_* H_* _DD* [aw=dflpopwgt1_ad]</t>
  </si>
  <si>
    <t>VARIABLES</t>
  </si>
  <si>
    <t>cluster(fips) fe</t>
  </si>
  <si>
    <t>_DDdid1_2</t>
  </si>
  <si>
    <t>_DDdid1_4</t>
  </si>
  <si>
    <t>_DDdid1_5</t>
  </si>
  <si>
    <t>_DDdid1_6</t>
  </si>
  <si>
    <t>Constant</t>
  </si>
  <si>
    <t>Observations</t>
  </si>
  <si>
    <t>R-squared</t>
  </si>
  <si>
    <t>Number of fips</t>
  </si>
  <si>
    <t>output</t>
  </si>
  <si>
    <t>output_eld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</si>
  <si>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</si>
  <si>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</si>
  <si>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</si>
  <si>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</si>
  <si>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</si>
  <si>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</si>
  <si>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</si>
  <si>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</si>
  <si>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</si>
  <si>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</si>
  <si>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</si>
  <si>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i</t>
  </si>
  <si>
    <t>AMR: xtreg amr _Iyear* _IyeaXDu* _DD* [aw=popwt]</t>
  </si>
  <si>
    <t>AMR: xtreg amr _Iyear* _IyeaXDu* _IyeaXst* D_* R_* H_* _DD* [aw=popwt]</t>
  </si>
  <si>
    <t>AMR: xtreg amr _Iyear* _IyeaXDu* _IyeaXst* _IfipXy* R_* H_* _DD* [aw=popwt]</t>
  </si>
  <si>
    <t>AMR: xtreg amr _Iyear* _IyeaXDu* _IyeaXst* D_* R_* H_* _DD* [aw=dflpopwgt1]</t>
  </si>
  <si>
    <t>AMR 50+: xtreg amr_eld _Iyear* _IyeaXDu* _DD* [aw=popwt_eld]</t>
  </si>
  <si>
    <t>AMR 50+: xtreg amr_eld _Iyear* _IyeaXDu* _IyeaXst* D_* R_* H_* _DD* [aw=popwt_eld]</t>
  </si>
  <si>
    <t>AMR 50+: xtreg amr_eld _Iyear* _IyeaXDu* _IyeaXst* _IfipXy* R_* H_* _DD* [aw=popwt_eld]</t>
  </si>
  <si>
    <t>AMR 50+: xtreg amr_eld _Iyear* _IyeaXDu* _IyeaXst* D_* R_* H_* _DD* [aw=dflpopwgt1_eld]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</si>
</sst>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(&quot;#&quot;)&quot;"/>
    <numFmt numFmtId="165" formatCode="0.0"/>
    <numFmt numFmtId="166" formatCode="&quot;[&quot;#0.0&quot;]&quot;"/>
    <numFmt numFmtId="167" formatCode="&quot;[&quot;#0.00&quot;]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Border="1"/>
    <xf numFmtId="165" fontId="5" fillId="0" borderId="0" xfId="0" applyNumberFormat="1" applyFont="1" applyAlignment="1">
      <alignment horizontal="center"/>
    </xf>
    <xf numFmtId="0" fontId="1" fillId="0" borderId="0" xfId="0" applyFont="1"/>
    <xf numFmtId="166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/>
    </xf>
    <xf numFmtId="2" fontId="5" fillId="0" borderId="3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0" fillId="0" borderId="5" xfId="0" applyBorder="1"/>
    <xf numFmtId="0" fontId="0" fillId="0" borderId="5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6" xfId="0" applyBorder="1"/>
    <xf numFmtId="3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udents\ajgb\chc\dofile\an_chc\revision_files_2_2013\figs_tables\table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"/>
      <sheetName val="ch"/>
      <sheetName val="ad"/>
      <sheetName val="eld"/>
      <sheetName val="amr_means_tm1"/>
      <sheetName val="Table 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21.430630000000001</v>
          </cell>
        </row>
        <row r="3">
          <cell r="B3">
            <v>64.250450000000001</v>
          </cell>
        </row>
        <row r="4">
          <cell r="B4">
            <v>290.48259999999999</v>
          </cell>
        </row>
        <row r="5">
          <cell r="B5">
            <v>3212.8409999999999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N17" sqref="N17"/>
    </sheetView>
  </sheetViews>
  <sheetFormatPr defaultRowHeight="15" x14ac:dyDescent="0.25"/>
  <cols>
    <col min="3" max="3" width="8.28515625" customWidth="1"/>
    <col min="4" max="4" width="14" style="4" customWidth="1"/>
    <col min="5" max="8" width="12.42578125" customWidth="1"/>
    <col min="9" max="9" width="2.42578125" customWidth="1"/>
    <col min="10" max="13" width="12.42578125" customWidth="1"/>
  </cols>
  <sheetData>
    <row r="1" spans="1:13" ht="30" x14ac:dyDescent="0.25">
      <c r="A1" t="s">
        <v>50</v>
      </c>
      <c r="B1" s="2" t="s">
        <v>51</v>
      </c>
      <c r="C1" s="2"/>
      <c r="D1" s="3"/>
      <c r="E1" s="1" t="s">
        <v>52</v>
      </c>
      <c r="F1" s="1" t="s">
        <v>53</v>
      </c>
      <c r="G1" s="1" t="s">
        <v>54</v>
      </c>
      <c r="H1" s="1" t="s">
        <v>55</v>
      </c>
      <c r="I1" s="1"/>
      <c r="J1" t="s">
        <v>56</v>
      </c>
      <c r="K1" t="s">
        <v>57</v>
      </c>
      <c r="L1" t="s">
        <v>58</v>
      </c>
      <c r="M1" t="s">
        <v>63</v>
      </c>
    </row>
    <row r="2" spans="1:13" x14ac:dyDescent="0.25">
      <c r="E2" t="s">
        <v>59</v>
      </c>
      <c r="F2" t="s">
        <v>60</v>
      </c>
      <c r="G2" t="s">
        <v>61</v>
      </c>
      <c r="H2" t="s">
        <v>62</v>
      </c>
      <c r="J2" t="s">
        <v>56</v>
      </c>
      <c r="K2" t="s">
        <v>57</v>
      </c>
      <c r="L2" t="s">
        <v>58</v>
      </c>
      <c r="M2" t="s">
        <v>63</v>
      </c>
    </row>
    <row r="3" spans="1:13" s="5" customFormat="1" x14ac:dyDescent="0.25">
      <c r="D3" s="6"/>
      <c r="E3" s="7">
        <v>1</v>
      </c>
      <c r="F3" s="7">
        <v>2</v>
      </c>
      <c r="G3" s="7">
        <v>3</v>
      </c>
      <c r="H3" s="7">
        <v>4</v>
      </c>
      <c r="I3" s="7"/>
      <c r="J3" s="7">
        <v>5</v>
      </c>
      <c r="K3" s="7">
        <v>6</v>
      </c>
      <c r="L3" s="7">
        <v>7</v>
      </c>
      <c r="M3" s="7">
        <v>8</v>
      </c>
    </row>
    <row r="4" spans="1:13" x14ac:dyDescent="0.25">
      <c r="D4" s="8"/>
      <c r="E4" s="9" t="s">
        <v>0</v>
      </c>
      <c r="F4" s="9"/>
      <c r="G4" s="9"/>
      <c r="H4" s="9"/>
      <c r="I4" s="10"/>
      <c r="J4" s="9" t="s">
        <v>1</v>
      </c>
      <c r="K4" s="9"/>
      <c r="L4" s="9"/>
      <c r="M4" s="9"/>
    </row>
    <row r="5" spans="1:13" ht="18" x14ac:dyDescent="0.25">
      <c r="D5" s="11" t="s">
        <v>2</v>
      </c>
      <c r="E5" s="12">
        <f>[1]amr_means_tm1!C2</f>
        <v>21.430630000000001</v>
      </c>
      <c r="F5" s="12"/>
      <c r="G5" s="12"/>
      <c r="H5" s="12"/>
      <c r="I5" s="13"/>
      <c r="J5" s="12">
        <f>[1]amr_means_tm1!B3</f>
        <v>64.250450000000001</v>
      </c>
      <c r="K5" s="12"/>
      <c r="L5" s="12"/>
      <c r="M5" s="12"/>
    </row>
    <row r="6" spans="1:13" x14ac:dyDescent="0.25">
      <c r="A6">
        <v>8</v>
      </c>
      <c r="D6" s="14" t="s">
        <v>3</v>
      </c>
      <c r="E6" s="35">
        <f ca="1">INDIRECT($A$1&amp;"!"&amp;E$1&amp;$A6)</f>
        <v>0.46400000000000002</v>
      </c>
      <c r="F6" s="35">
        <f t="shared" ref="F6:H13" ca="1" si="0">INDIRECT($A$1&amp;"!"&amp;F$1&amp;$A6)</f>
        <v>0.193</v>
      </c>
      <c r="G6" s="35">
        <f t="shared" ca="1" si="0"/>
        <v>0.20300000000000001</v>
      </c>
      <c r="H6" s="35">
        <f t="shared" ca="1" si="0"/>
        <v>0.38200000000000001</v>
      </c>
      <c r="I6" s="15"/>
      <c r="J6" s="35">
        <f ca="1">INDIRECT($A$1&amp;"!"&amp;J$1&amp;$A6)</f>
        <v>-0.66700000000000004</v>
      </c>
      <c r="K6" s="35">
        <f t="shared" ref="K6:M13" ca="1" si="1">INDIRECT($A$1&amp;"!"&amp;K$1&amp;$A6)</f>
        <v>-0.57899999999999996</v>
      </c>
      <c r="L6" s="35">
        <f t="shared" ca="1" si="1"/>
        <v>-0.91400000000000003</v>
      </c>
      <c r="M6" s="35">
        <f t="shared" ca="1" si="1"/>
        <v>-1.272</v>
      </c>
    </row>
    <row r="7" spans="1:13" x14ac:dyDescent="0.25">
      <c r="A7">
        <f>A6+1</f>
        <v>9</v>
      </c>
      <c r="D7" s="16"/>
      <c r="E7" s="36">
        <f ca="1">INDIRECT($A$1&amp;"!"&amp;E$1&amp;$A7)</f>
        <v>0.222</v>
      </c>
      <c r="F7" s="36">
        <f t="shared" ca="1" si="0"/>
        <v>0.20699999999999999</v>
      </c>
      <c r="G7" s="36">
        <f t="shared" ca="1" si="0"/>
        <v>0.22</v>
      </c>
      <c r="H7" s="36">
        <f t="shared" ca="1" si="0"/>
        <v>0.26100000000000001</v>
      </c>
      <c r="I7" s="17"/>
      <c r="J7" s="36">
        <f ca="1">INDIRECT($A$1&amp;"!"&amp;J$1&amp;$A7)</f>
        <v>0.78500000000000003</v>
      </c>
      <c r="K7" s="36">
        <f t="shared" ca="1" si="1"/>
        <v>0.81100000000000005</v>
      </c>
      <c r="L7" s="36">
        <f t="shared" ca="1" si="1"/>
        <v>0.875</v>
      </c>
      <c r="M7" s="36">
        <f t="shared" ca="1" si="1"/>
        <v>0.90400000000000003</v>
      </c>
    </row>
    <row r="8" spans="1:13" x14ac:dyDescent="0.25">
      <c r="A8">
        <f t="shared" ref="A8:A13" si="2">A7+1</f>
        <v>10</v>
      </c>
      <c r="D8" s="16" t="s">
        <v>4</v>
      </c>
      <c r="E8" s="35">
        <f ca="1">INDIRECT($A$1&amp;"!"&amp;E$1&amp;$A8)</f>
        <v>0.14699999999999999</v>
      </c>
      <c r="F8" s="35">
        <f t="shared" ca="1" si="0"/>
        <v>8.8900000000000007E-2</v>
      </c>
      <c r="G8" s="35">
        <f t="shared" ca="1" si="0"/>
        <v>7.0499999999999993E-2</v>
      </c>
      <c r="H8" s="35">
        <f t="shared" ca="1" si="0"/>
        <v>0.25700000000000001</v>
      </c>
      <c r="I8" s="15"/>
      <c r="J8" s="35">
        <f ca="1">INDIRECT($A$1&amp;"!"&amp;J$1&amp;$A8)</f>
        <v>1.107</v>
      </c>
      <c r="K8" s="35">
        <f t="shared" ca="1" si="1"/>
        <v>0.623</v>
      </c>
      <c r="L8" s="35">
        <f t="shared" ca="1" si="1"/>
        <v>0.96599999999999997</v>
      </c>
      <c r="M8" s="35">
        <f t="shared" ca="1" si="1"/>
        <v>-0.89500000000000002</v>
      </c>
    </row>
    <row r="9" spans="1:13" x14ac:dyDescent="0.25">
      <c r="A9">
        <f t="shared" si="2"/>
        <v>11</v>
      </c>
      <c r="D9" s="16"/>
      <c r="E9" s="36">
        <f ca="1">INDIRECT($A$1&amp;"!"&amp;E$1&amp;$A9)</f>
        <v>0.20300000000000001</v>
      </c>
      <c r="F9" s="36">
        <f t="shared" ca="1" si="0"/>
        <v>0.185</v>
      </c>
      <c r="G9" s="36">
        <f t="shared" ca="1" si="0"/>
        <v>0.19400000000000001</v>
      </c>
      <c r="H9" s="36">
        <f t="shared" ca="1" si="0"/>
        <v>0.23100000000000001</v>
      </c>
      <c r="I9" s="17"/>
      <c r="J9" s="36">
        <f ca="1">INDIRECT($A$1&amp;"!"&amp;J$1&amp;$A9)</f>
        <v>0.66900000000000004</v>
      </c>
      <c r="K9" s="36">
        <f t="shared" ca="1" si="1"/>
        <v>0.75800000000000001</v>
      </c>
      <c r="L9" s="36">
        <f t="shared" ca="1" si="1"/>
        <v>0.80900000000000005</v>
      </c>
      <c r="M9" s="36">
        <f t="shared" ca="1" si="1"/>
        <v>0.877</v>
      </c>
    </row>
    <row r="10" spans="1:13" x14ac:dyDescent="0.25">
      <c r="A10">
        <f t="shared" si="2"/>
        <v>12</v>
      </c>
      <c r="D10" s="16" t="s">
        <v>5</v>
      </c>
      <c r="E10" s="35">
        <f ca="1">INDIRECT($A$1&amp;"!"&amp;E$1&amp;$A10)</f>
        <v>-6.79E-3</v>
      </c>
      <c r="F10" s="35">
        <f t="shared" ca="1" si="0"/>
        <v>0.124</v>
      </c>
      <c r="G10" s="35">
        <f t="shared" ca="1" si="0"/>
        <v>7.1999999999999995E-2</v>
      </c>
      <c r="H10" s="35">
        <f t="shared" ca="1" si="0"/>
        <v>8.4900000000000003E-2</v>
      </c>
      <c r="I10" s="15"/>
      <c r="J10" s="35">
        <f ca="1">INDIRECT($A$1&amp;"!"&amp;J$1&amp;$A10)</f>
        <v>1.4510000000000001</v>
      </c>
      <c r="K10" s="35">
        <f t="shared" ca="1" si="1"/>
        <v>0.12</v>
      </c>
      <c r="L10" s="35">
        <f t="shared" ca="1" si="1"/>
        <v>1.028</v>
      </c>
      <c r="M10" s="35">
        <f t="shared" ca="1" si="1"/>
        <v>-0.87</v>
      </c>
    </row>
    <row r="11" spans="1:13" x14ac:dyDescent="0.25">
      <c r="A11">
        <f t="shared" si="2"/>
        <v>13</v>
      </c>
      <c r="D11" s="16"/>
      <c r="E11" s="36">
        <f ca="1">INDIRECT($A$1&amp;"!"&amp;E$1&amp;$A11)</f>
        <v>0.29799999999999999</v>
      </c>
      <c r="F11" s="36">
        <f t="shared" ca="1" si="0"/>
        <v>0.23</v>
      </c>
      <c r="G11" s="36">
        <f t="shared" ca="1" si="0"/>
        <v>0.27300000000000002</v>
      </c>
      <c r="H11" s="36">
        <f t="shared" ca="1" si="0"/>
        <v>0.375</v>
      </c>
      <c r="I11" s="17"/>
      <c r="J11" s="36">
        <f ca="1">INDIRECT($A$1&amp;"!"&amp;J$1&amp;$A11)</f>
        <v>1.024</v>
      </c>
      <c r="K11" s="36">
        <f t="shared" ca="1" si="1"/>
        <v>0.86</v>
      </c>
      <c r="L11" s="36">
        <f t="shared" ca="1" si="1"/>
        <v>1.0189999999999999</v>
      </c>
      <c r="M11" s="36">
        <f t="shared" ca="1" si="1"/>
        <v>0.85299999999999998</v>
      </c>
    </row>
    <row r="12" spans="1:13" x14ac:dyDescent="0.25">
      <c r="A12">
        <f t="shared" si="2"/>
        <v>14</v>
      </c>
      <c r="D12" s="16" t="s">
        <v>6</v>
      </c>
      <c r="E12" s="35">
        <f ca="1">INDIRECT($A$1&amp;"!"&amp;E$1&amp;$A12)</f>
        <v>0.36399999999999999</v>
      </c>
      <c r="F12" s="35">
        <f t="shared" ca="1" si="0"/>
        <v>0.49</v>
      </c>
      <c r="G12" s="35">
        <f t="shared" ca="1" si="0"/>
        <v>0.42199999999999999</v>
      </c>
      <c r="H12" s="35">
        <f t="shared" ca="1" si="0"/>
        <v>0.39900000000000002</v>
      </c>
      <c r="I12" s="15"/>
      <c r="J12" s="35">
        <f ca="1">INDIRECT($A$1&amp;"!"&amp;J$1&amp;$A12)</f>
        <v>0.64700000000000002</v>
      </c>
      <c r="K12" s="35">
        <f t="shared" ca="1" si="1"/>
        <v>-0.745</v>
      </c>
      <c r="L12" s="35">
        <f t="shared" ca="1" si="1"/>
        <v>0.78300000000000003</v>
      </c>
      <c r="M12" s="35">
        <f t="shared" ca="1" si="1"/>
        <v>-1.101</v>
      </c>
    </row>
    <row r="13" spans="1:13" x14ac:dyDescent="0.25">
      <c r="A13">
        <f t="shared" si="2"/>
        <v>15</v>
      </c>
      <c r="D13" s="8"/>
      <c r="E13" s="36">
        <f ca="1">INDIRECT($A$1&amp;"!"&amp;E$1&amp;$A13)</f>
        <v>0.32</v>
      </c>
      <c r="F13" s="36">
        <f t="shared" ca="1" si="0"/>
        <v>0.23899999999999999</v>
      </c>
      <c r="G13" s="36">
        <f t="shared" ca="1" si="0"/>
        <v>0.34899999999999998</v>
      </c>
      <c r="H13" s="36">
        <f t="shared" ca="1" si="0"/>
        <v>0.34699999999999998</v>
      </c>
      <c r="I13" s="17"/>
      <c r="J13" s="36">
        <f ca="1">INDIRECT($A$1&amp;"!"&amp;J$1&amp;$A13)</f>
        <v>1.1020000000000001</v>
      </c>
      <c r="K13" s="36">
        <f t="shared" ca="1" si="1"/>
        <v>0.871</v>
      </c>
      <c r="L13" s="36">
        <f t="shared" ca="1" si="1"/>
        <v>1.363</v>
      </c>
      <c r="M13" s="36">
        <f t="shared" ca="1" si="1"/>
        <v>1.042</v>
      </c>
    </row>
    <row r="14" spans="1:13" ht="18" x14ac:dyDescent="0.25">
      <c r="A14">
        <v>20</v>
      </c>
      <c r="D14" s="18" t="s">
        <v>7</v>
      </c>
      <c r="E14" s="37">
        <f ca="1">INDIRECT($A$1&amp;"!"&amp;E$1&amp;$A14)</f>
        <v>0.58699999999999997</v>
      </c>
      <c r="F14" s="37">
        <f t="shared" ref="F14:H14" ca="1" si="3">INDIRECT($A$1&amp;"!"&amp;F$1&amp;$A14)</f>
        <v>0.62</v>
      </c>
      <c r="G14" s="37">
        <f t="shared" ca="1" si="3"/>
        <v>0.64700000000000002</v>
      </c>
      <c r="H14" s="37">
        <f t="shared" ca="1" si="3"/>
        <v>0.91200000000000003</v>
      </c>
      <c r="I14" s="20"/>
      <c r="J14" s="37">
        <f ca="1">INDIRECT($A$1&amp;"!"&amp;J$1&amp;$A14)</f>
        <v>0.21299999999999999</v>
      </c>
      <c r="K14" s="37">
        <f t="shared" ref="K14:M14" ca="1" si="4">INDIRECT($A$1&amp;"!"&amp;K$1&amp;$A14)</f>
        <v>0.24</v>
      </c>
      <c r="L14" s="37">
        <f t="shared" ca="1" si="4"/>
        <v>0.27300000000000002</v>
      </c>
      <c r="M14" s="37">
        <f t="shared" ca="1" si="4"/>
        <v>0.72199999999999998</v>
      </c>
    </row>
    <row r="15" spans="1:13" x14ac:dyDescent="0.25">
      <c r="D15" s="21"/>
      <c r="E15" s="9" t="s">
        <v>8</v>
      </c>
      <c r="F15" s="9"/>
      <c r="G15" s="9"/>
      <c r="H15" s="9"/>
      <c r="I15" s="10"/>
      <c r="J15" s="9" t="s">
        <v>9</v>
      </c>
      <c r="K15" s="9"/>
      <c r="L15" s="9"/>
      <c r="M15" s="9"/>
    </row>
    <row r="16" spans="1:13" ht="18" x14ac:dyDescent="0.25">
      <c r="D16" s="11" t="s">
        <v>2</v>
      </c>
      <c r="E16" s="12">
        <f>[1]amr_means_tm1!B4</f>
        <v>290.48259999999999</v>
      </c>
      <c r="F16" s="12"/>
      <c r="G16" s="12"/>
      <c r="H16" s="12"/>
      <c r="I16" s="13"/>
      <c r="J16" s="12">
        <f>[1]amr_means_tm1!B5</f>
        <v>3212.8409999999999</v>
      </c>
      <c r="K16" s="12"/>
      <c r="L16" s="12"/>
      <c r="M16" s="12"/>
    </row>
    <row r="17" spans="1:13" x14ac:dyDescent="0.25">
      <c r="A17">
        <v>8</v>
      </c>
      <c r="D17" s="14" t="s">
        <v>3</v>
      </c>
      <c r="E17" s="35">
        <f ca="1">INDIRECT($A$1&amp;"!"&amp;E$2&amp;$A17)</f>
        <v>-4.9720000000000004</v>
      </c>
      <c r="F17" s="35">
        <f t="shared" ref="F17:H25" ca="1" si="5">INDIRECT($A$1&amp;"!"&amp;F$2&amp;$A17)</f>
        <v>-3.476</v>
      </c>
      <c r="G17" s="35">
        <f t="shared" ca="1" si="5"/>
        <v>-4.3689999999999998</v>
      </c>
      <c r="H17" s="35">
        <f t="shared" ca="1" si="5"/>
        <v>-3.0049999999999999</v>
      </c>
      <c r="I17" s="15"/>
      <c r="J17" s="35">
        <f ca="1">INDIRECT($B$1&amp;"!"&amp;J$1&amp;$A17)</f>
        <v>10.59</v>
      </c>
      <c r="K17" s="35">
        <f t="shared" ref="K17:M25" ca="1" si="6">INDIRECT($B$1&amp;"!"&amp;K$1&amp;$A17)</f>
        <v>-1.974</v>
      </c>
      <c r="L17" s="35">
        <f t="shared" ca="1" si="6"/>
        <v>-3.258</v>
      </c>
      <c r="M17" s="35">
        <f t="shared" ca="1" si="6"/>
        <v>5.3129999999999997</v>
      </c>
    </row>
    <row r="18" spans="1:13" x14ac:dyDescent="0.25">
      <c r="A18">
        <f>A17+1</f>
        <v>9</v>
      </c>
      <c r="D18" s="16"/>
      <c r="E18" s="36">
        <f ca="1">INDIRECT($A$1&amp;"!"&amp;E$2&amp;$A18)</f>
        <v>2.5569999999999999</v>
      </c>
      <c r="F18" s="36">
        <f t="shared" ca="1" si="5"/>
        <v>2.0139999999999998</v>
      </c>
      <c r="G18" s="36">
        <f t="shared" ca="1" si="5"/>
        <v>2.2130000000000001</v>
      </c>
      <c r="H18" s="36">
        <f t="shared" ca="1" si="5"/>
        <v>1.9319999999999999</v>
      </c>
      <c r="I18" s="17"/>
      <c r="J18" s="36">
        <f ca="1">INDIRECT($B$1&amp;"!"&amp;J$1&amp;$A18)</f>
        <v>10.210000000000001</v>
      </c>
      <c r="K18" s="36">
        <f t="shared" ca="1" si="6"/>
        <v>8</v>
      </c>
      <c r="L18" s="36">
        <f t="shared" ca="1" si="6"/>
        <v>8.0679999999999996</v>
      </c>
      <c r="M18" s="36">
        <f t="shared" ca="1" si="6"/>
        <v>11.08</v>
      </c>
    </row>
    <row r="19" spans="1:13" x14ac:dyDescent="0.25">
      <c r="A19">
        <f t="shared" ref="A19:A24" si="7">A18+1</f>
        <v>10</v>
      </c>
      <c r="D19" s="16" t="s">
        <v>4</v>
      </c>
      <c r="E19" s="35">
        <f ca="1">INDIRECT($A$1&amp;"!"&amp;E$2&amp;$A19)</f>
        <v>4.2210000000000001</v>
      </c>
      <c r="F19" s="35">
        <f t="shared" ca="1" si="5"/>
        <v>0.436</v>
      </c>
      <c r="G19" s="35">
        <f t="shared" ca="1" si="5"/>
        <v>1.641</v>
      </c>
      <c r="H19" s="35">
        <f t="shared" ca="1" si="5"/>
        <v>0.36799999999999999</v>
      </c>
      <c r="I19" s="15"/>
      <c r="J19" s="35">
        <f ca="1">INDIRECT($B$1&amp;"!"&amp;J$1&amp;$A19)</f>
        <v>-29.54</v>
      </c>
      <c r="K19" s="35">
        <f t="shared" ca="1" si="6"/>
        <v>-41.1</v>
      </c>
      <c r="L19" s="35">
        <f t="shared" ca="1" si="6"/>
        <v>-38.200000000000003</v>
      </c>
      <c r="M19" s="35">
        <f t="shared" ca="1" si="6"/>
        <v>-30.5</v>
      </c>
    </row>
    <row r="20" spans="1:13" x14ac:dyDescent="0.25">
      <c r="A20">
        <f t="shared" si="7"/>
        <v>11</v>
      </c>
      <c r="D20" s="16"/>
      <c r="E20" s="36">
        <f ca="1">INDIRECT($A$1&amp;"!"&amp;E$2&amp;$A20)</f>
        <v>2.859</v>
      </c>
      <c r="F20" s="36">
        <f t="shared" ca="1" si="5"/>
        <v>2.238</v>
      </c>
      <c r="G20" s="36">
        <f t="shared" ca="1" si="5"/>
        <v>2.552</v>
      </c>
      <c r="H20" s="36">
        <f t="shared" ca="1" si="5"/>
        <v>2.9020000000000001</v>
      </c>
      <c r="I20" s="17"/>
      <c r="J20" s="36">
        <f ca="1">INDIRECT($B$1&amp;"!"&amp;J$1&amp;$A20)</f>
        <v>13.71</v>
      </c>
      <c r="K20" s="36">
        <f t="shared" ca="1" si="6"/>
        <v>9.5559999999999992</v>
      </c>
      <c r="L20" s="36">
        <f t="shared" ca="1" si="6"/>
        <v>8.8879999999999999</v>
      </c>
      <c r="M20" s="36">
        <f t="shared" ca="1" si="6"/>
        <v>11.34</v>
      </c>
    </row>
    <row r="21" spans="1:13" x14ac:dyDescent="0.25">
      <c r="A21">
        <f t="shared" si="7"/>
        <v>12</v>
      </c>
      <c r="D21" s="16" t="s">
        <v>5</v>
      </c>
      <c r="E21" s="35">
        <f ca="1">INDIRECT($A$1&amp;"!"&amp;E$2&amp;$A21)</f>
        <v>6.1849999999999996</v>
      </c>
      <c r="F21" s="35">
        <f t="shared" ca="1" si="5"/>
        <v>-3.8159999999999998</v>
      </c>
      <c r="G21" s="35">
        <f t="shared" ca="1" si="5"/>
        <v>-0.35899999999999999</v>
      </c>
      <c r="H21" s="35">
        <f t="shared" ca="1" si="5"/>
        <v>0.44400000000000001</v>
      </c>
      <c r="I21" s="15"/>
      <c r="J21" s="35">
        <f ca="1">INDIRECT($B$1&amp;"!"&amp;J$1&amp;$A21)</f>
        <v>-58.39</v>
      </c>
      <c r="K21" s="35">
        <f t="shared" ca="1" si="6"/>
        <v>-71.959999999999994</v>
      </c>
      <c r="L21" s="35">
        <f t="shared" ca="1" si="6"/>
        <v>-62.25</v>
      </c>
      <c r="M21" s="35">
        <f t="shared" ca="1" si="6"/>
        <v>-49.07</v>
      </c>
    </row>
    <row r="22" spans="1:13" x14ac:dyDescent="0.25">
      <c r="A22">
        <f t="shared" si="7"/>
        <v>13</v>
      </c>
      <c r="D22" s="16"/>
      <c r="E22" s="36">
        <f ca="1">INDIRECT($A$1&amp;"!"&amp;E$2&amp;$A22)</f>
        <v>5.0579999999999998</v>
      </c>
      <c r="F22" s="36">
        <f t="shared" ca="1" si="5"/>
        <v>2.6080000000000001</v>
      </c>
      <c r="G22" s="36">
        <f t="shared" ca="1" si="5"/>
        <v>3.7509999999999999</v>
      </c>
      <c r="H22" s="36">
        <f t="shared" ca="1" si="5"/>
        <v>3.8319999999999999</v>
      </c>
      <c r="I22" s="17"/>
      <c r="J22" s="36">
        <f ca="1">INDIRECT($B$1&amp;"!"&amp;J$1&amp;$A22)</f>
        <v>17.329999999999998</v>
      </c>
      <c r="K22" s="36">
        <f t="shared" ca="1" si="6"/>
        <v>14.79</v>
      </c>
      <c r="L22" s="36">
        <f t="shared" ca="1" si="6"/>
        <v>11.7</v>
      </c>
      <c r="M22" s="36">
        <f t="shared" ca="1" si="6"/>
        <v>15.68</v>
      </c>
    </row>
    <row r="23" spans="1:13" x14ac:dyDescent="0.25">
      <c r="A23">
        <f t="shared" si="7"/>
        <v>14</v>
      </c>
      <c r="D23" s="16" t="s">
        <v>6</v>
      </c>
      <c r="E23" s="35">
        <f ca="1">INDIRECT($A$1&amp;"!"&amp;E$2&amp;$A23)</f>
        <v>4.1310000000000002</v>
      </c>
      <c r="F23" s="35">
        <f t="shared" ca="1" si="5"/>
        <v>-8.0489999999999995</v>
      </c>
      <c r="G23" s="35">
        <f t="shared" ca="1" si="5"/>
        <v>-2.5070000000000001</v>
      </c>
      <c r="H23" s="35">
        <f t="shared" ca="1" si="5"/>
        <v>-3.645</v>
      </c>
      <c r="I23" s="15"/>
      <c r="J23" s="35">
        <f ca="1">INDIRECT($B$1&amp;"!"&amp;J$1&amp;$A23)</f>
        <v>-48.72</v>
      </c>
      <c r="K23" s="35">
        <f t="shared" ca="1" si="6"/>
        <v>-64.08</v>
      </c>
      <c r="L23" s="35">
        <f t="shared" ca="1" si="6"/>
        <v>-46.85</v>
      </c>
      <c r="M23" s="35">
        <f t="shared" ca="1" si="6"/>
        <v>-60.97</v>
      </c>
    </row>
    <row r="24" spans="1:13" x14ac:dyDescent="0.25">
      <c r="A24">
        <f t="shared" si="7"/>
        <v>15</v>
      </c>
      <c r="D24" s="8"/>
      <c r="E24" s="36">
        <f ca="1">INDIRECT($A$1&amp;"!"&amp;E$2&amp;$A24)</f>
        <v>5.8840000000000003</v>
      </c>
      <c r="F24" s="36">
        <f t="shared" ca="1" si="5"/>
        <v>3.3370000000000002</v>
      </c>
      <c r="G24" s="36">
        <f t="shared" ca="1" si="5"/>
        <v>4.8099999999999996</v>
      </c>
      <c r="H24" s="36">
        <f t="shared" ca="1" si="5"/>
        <v>3.9009999999999998</v>
      </c>
      <c r="I24" s="17"/>
      <c r="J24" s="36">
        <f ca="1">INDIRECT($B$1&amp;"!"&amp;J$1&amp;$A24)</f>
        <v>21.08</v>
      </c>
      <c r="K24" s="36">
        <f t="shared" ca="1" si="6"/>
        <v>19.260000000000002</v>
      </c>
      <c r="L24" s="36">
        <f t="shared" ca="1" si="6"/>
        <v>15.33</v>
      </c>
      <c r="M24" s="36">
        <f t="shared" ca="1" si="6"/>
        <v>18.59</v>
      </c>
    </row>
    <row r="25" spans="1:13" ht="18.75" thickBot="1" x14ac:dyDescent="0.3">
      <c r="A25">
        <v>20</v>
      </c>
      <c r="D25" s="18" t="s">
        <v>7</v>
      </c>
      <c r="E25" s="19">
        <f ca="1">INDIRECT($A$1&amp;"!"&amp;E$2&amp;$A25)</f>
        <v>0.36799999999999999</v>
      </c>
      <c r="F25" s="19">
        <f t="shared" ca="1" si="5"/>
        <v>0.432</v>
      </c>
      <c r="G25" s="19">
        <f t="shared" ca="1" si="5"/>
        <v>0.47</v>
      </c>
      <c r="H25" s="19">
        <f t="shared" ca="1" si="5"/>
        <v>0.82</v>
      </c>
      <c r="I25" s="20"/>
      <c r="J25" s="19">
        <f ca="1">INDIRECT($B$1&amp;"!"&amp;J$1&amp;$A25)</f>
        <v>0.77500000000000002</v>
      </c>
      <c r="K25" s="19">
        <f t="shared" ca="1" si="6"/>
        <v>0.80300000000000005</v>
      </c>
      <c r="L25" s="19">
        <f t="shared" ca="1" si="6"/>
        <v>0.83799999999999997</v>
      </c>
      <c r="M25" s="19">
        <f t="shared" ca="1" si="6"/>
        <v>0.95599999999999996</v>
      </c>
    </row>
    <row r="26" spans="1:13" x14ac:dyDescent="0.25">
      <c r="D26" s="22" t="s">
        <v>10</v>
      </c>
      <c r="E26" s="23" t="s">
        <v>11</v>
      </c>
      <c r="F26" s="23" t="s">
        <v>12</v>
      </c>
      <c r="G26" s="23" t="s">
        <v>13</v>
      </c>
      <c r="H26" s="23" t="s">
        <v>14</v>
      </c>
      <c r="I26" s="24"/>
      <c r="J26" s="23" t="s">
        <v>11</v>
      </c>
      <c r="K26" s="23" t="s">
        <v>12</v>
      </c>
      <c r="L26" s="23" t="s">
        <v>13</v>
      </c>
      <c r="M26" s="23" t="s">
        <v>14</v>
      </c>
    </row>
    <row r="27" spans="1:13" x14ac:dyDescent="0.25">
      <c r="D27" s="25"/>
      <c r="E27" s="26"/>
      <c r="F27" s="26"/>
      <c r="G27" s="26"/>
      <c r="H27" s="26"/>
      <c r="I27" s="27"/>
      <c r="J27" s="26"/>
      <c r="K27" s="26"/>
      <c r="L27" s="26"/>
      <c r="M27" s="26"/>
    </row>
  </sheetData>
  <mergeCells count="17">
    <mergeCell ref="M26:M27"/>
    <mergeCell ref="E16:H16"/>
    <mergeCell ref="J16:M16"/>
    <mergeCell ref="D26:D27"/>
    <mergeCell ref="E26:E27"/>
    <mergeCell ref="F26:F27"/>
    <mergeCell ref="G26:G27"/>
    <mergeCell ref="H26:H27"/>
    <mergeCell ref="J26:J27"/>
    <mergeCell ref="K26:K27"/>
    <mergeCell ref="L26:L27"/>
    <mergeCell ref="E4:H4"/>
    <mergeCell ref="J4:M4"/>
    <mergeCell ref="E5:H5"/>
    <mergeCell ref="J5:M5"/>
    <mergeCell ref="E15:H15"/>
    <mergeCell ref="J15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B36" sqref="B36"/>
    </sheetView>
  </sheetViews>
  <sheetFormatPr defaultRowHeight="15" x14ac:dyDescent="0.25"/>
  <sheetData>
    <row r="2" spans="1:13" s="30" customFormat="1" x14ac:dyDescent="0.25"/>
    <row r="4" spans="1:13" x14ac:dyDescent="0.25">
      <c r="A4" s="28" t="s">
        <v>15</v>
      </c>
      <c r="B4" s="29" t="s">
        <v>16</v>
      </c>
      <c r="C4" s="29" t="s">
        <v>17</v>
      </c>
      <c r="D4" s="29" t="s">
        <v>18</v>
      </c>
      <c r="E4" s="29" t="s">
        <v>19</v>
      </c>
      <c r="F4" s="29" t="s">
        <v>20</v>
      </c>
      <c r="G4" s="29" t="s">
        <v>21</v>
      </c>
      <c r="H4" s="29" t="s">
        <v>22</v>
      </c>
      <c r="I4" s="29" t="s">
        <v>23</v>
      </c>
      <c r="J4" s="29" t="s">
        <v>24</v>
      </c>
      <c r="K4" s="29" t="s">
        <v>25</v>
      </c>
      <c r="L4" s="29" t="s">
        <v>26</v>
      </c>
      <c r="M4" s="29" t="s">
        <v>27</v>
      </c>
    </row>
    <row r="5" spans="1:13" x14ac:dyDescent="0.25">
      <c r="A5" s="30" t="s">
        <v>15</v>
      </c>
      <c r="B5" s="31" t="s">
        <v>28</v>
      </c>
      <c r="C5" s="31" t="s">
        <v>29</v>
      </c>
      <c r="D5" s="31" t="s">
        <v>30</v>
      </c>
      <c r="E5" s="31" t="s">
        <v>31</v>
      </c>
      <c r="F5" s="31" t="s">
        <v>32</v>
      </c>
      <c r="G5" s="31" t="s">
        <v>33</v>
      </c>
      <c r="H5" s="31" t="s">
        <v>34</v>
      </c>
      <c r="I5" s="31" t="s">
        <v>35</v>
      </c>
      <c r="J5" s="31" t="s">
        <v>36</v>
      </c>
      <c r="K5" s="31" t="s">
        <v>37</v>
      </c>
      <c r="L5" s="31" t="s">
        <v>38</v>
      </c>
      <c r="M5" s="31" t="s">
        <v>39</v>
      </c>
    </row>
    <row r="6" spans="1:13" x14ac:dyDescent="0.25">
      <c r="A6" s="30" t="s">
        <v>40</v>
      </c>
      <c r="B6" s="31" t="s">
        <v>41</v>
      </c>
      <c r="C6" s="31" t="s">
        <v>41</v>
      </c>
      <c r="D6" s="31" t="s">
        <v>41</v>
      </c>
      <c r="E6" s="31" t="s">
        <v>41</v>
      </c>
      <c r="F6" s="31" t="s">
        <v>41</v>
      </c>
      <c r="G6" s="31" t="s">
        <v>41</v>
      </c>
      <c r="H6" s="31" t="s">
        <v>41</v>
      </c>
      <c r="I6" s="31" t="s">
        <v>41</v>
      </c>
      <c r="J6" s="31" t="s">
        <v>41</v>
      </c>
      <c r="K6" s="31" t="s">
        <v>41</v>
      </c>
      <c r="L6" s="31" t="s">
        <v>41</v>
      </c>
      <c r="M6" s="31" t="s">
        <v>41</v>
      </c>
    </row>
    <row r="7" spans="1:13" x14ac:dyDescent="0.25">
      <c r="A7" s="28" t="s">
        <v>15</v>
      </c>
      <c r="B7" s="29" t="s">
        <v>15</v>
      </c>
      <c r="C7" s="29" t="s">
        <v>15</v>
      </c>
      <c r="D7" s="29" t="s">
        <v>15</v>
      </c>
      <c r="E7" s="29" t="s">
        <v>15</v>
      </c>
      <c r="F7" s="29" t="s">
        <v>15</v>
      </c>
      <c r="G7" s="29" t="s">
        <v>15</v>
      </c>
      <c r="H7" s="29" t="s">
        <v>15</v>
      </c>
      <c r="I7" s="29" t="s">
        <v>15</v>
      </c>
      <c r="J7" s="29" t="s">
        <v>15</v>
      </c>
      <c r="K7" s="29" t="s">
        <v>15</v>
      </c>
      <c r="L7" s="29" t="s">
        <v>15</v>
      </c>
      <c r="M7" s="29" t="s">
        <v>15</v>
      </c>
    </row>
    <row r="8" spans="1:13" x14ac:dyDescent="0.25">
      <c r="A8" s="30" t="s">
        <v>42</v>
      </c>
      <c r="B8" s="31">
        <v>0.46400000000000002</v>
      </c>
      <c r="C8" s="31">
        <v>0.193</v>
      </c>
      <c r="D8" s="31">
        <v>0.20300000000000001</v>
      </c>
      <c r="E8" s="31">
        <v>0.38200000000000001</v>
      </c>
      <c r="F8" s="31">
        <v>-0.66700000000000004</v>
      </c>
      <c r="G8" s="31">
        <v>-0.57899999999999996</v>
      </c>
      <c r="H8" s="31">
        <v>-0.91400000000000003</v>
      </c>
      <c r="I8" s="31">
        <v>-1.272</v>
      </c>
      <c r="J8" s="31">
        <v>-4.9720000000000004</v>
      </c>
      <c r="K8" s="31">
        <v>-3.476</v>
      </c>
      <c r="L8" s="31">
        <v>-4.3689999999999998</v>
      </c>
      <c r="M8" s="31">
        <v>-3.0049999999999999</v>
      </c>
    </row>
    <row r="9" spans="1:13" x14ac:dyDescent="0.25">
      <c r="A9" s="30" t="s">
        <v>15</v>
      </c>
      <c r="B9" s="31">
        <v>0.222</v>
      </c>
      <c r="C9" s="31">
        <v>0.20699999999999999</v>
      </c>
      <c r="D9" s="31">
        <v>0.22</v>
      </c>
      <c r="E9" s="31">
        <v>0.26100000000000001</v>
      </c>
      <c r="F9" s="31">
        <v>0.78500000000000003</v>
      </c>
      <c r="G9" s="31">
        <v>0.81100000000000005</v>
      </c>
      <c r="H9" s="31">
        <v>0.875</v>
      </c>
      <c r="I9" s="31">
        <v>0.90400000000000003</v>
      </c>
      <c r="J9" s="31">
        <v>2.5569999999999999</v>
      </c>
      <c r="K9" s="31">
        <v>2.0139999999999998</v>
      </c>
      <c r="L9" s="31">
        <v>2.2130000000000001</v>
      </c>
      <c r="M9" s="31">
        <v>1.9319999999999999</v>
      </c>
    </row>
    <row r="10" spans="1:13" x14ac:dyDescent="0.25">
      <c r="A10" s="30" t="s">
        <v>43</v>
      </c>
      <c r="B10" s="31">
        <v>0.14699999999999999</v>
      </c>
      <c r="C10" s="31">
        <v>8.8900000000000007E-2</v>
      </c>
      <c r="D10" s="31">
        <v>7.0499999999999993E-2</v>
      </c>
      <c r="E10" s="31">
        <v>0.25700000000000001</v>
      </c>
      <c r="F10" s="31">
        <v>1.107</v>
      </c>
      <c r="G10" s="31">
        <v>0.623</v>
      </c>
      <c r="H10" s="31">
        <v>0.96599999999999997</v>
      </c>
      <c r="I10" s="31">
        <v>-0.89500000000000002</v>
      </c>
      <c r="J10" s="31">
        <v>4.2210000000000001</v>
      </c>
      <c r="K10" s="31">
        <v>0.436</v>
      </c>
      <c r="L10" s="31">
        <v>1.641</v>
      </c>
      <c r="M10" s="31">
        <v>0.36799999999999999</v>
      </c>
    </row>
    <row r="11" spans="1:13" x14ac:dyDescent="0.25">
      <c r="A11" s="30" t="s">
        <v>15</v>
      </c>
      <c r="B11" s="31">
        <v>0.20300000000000001</v>
      </c>
      <c r="C11" s="31">
        <v>0.185</v>
      </c>
      <c r="D11" s="31">
        <v>0.19400000000000001</v>
      </c>
      <c r="E11" s="31">
        <v>0.23100000000000001</v>
      </c>
      <c r="F11" s="31">
        <v>0.66900000000000004</v>
      </c>
      <c r="G11" s="31">
        <v>0.75800000000000001</v>
      </c>
      <c r="H11" s="31">
        <v>0.80900000000000005</v>
      </c>
      <c r="I11" s="31">
        <v>0.877</v>
      </c>
      <c r="J11" s="31">
        <v>2.859</v>
      </c>
      <c r="K11" s="31">
        <v>2.238</v>
      </c>
      <c r="L11" s="31">
        <v>2.552</v>
      </c>
      <c r="M11" s="31">
        <v>2.9020000000000001</v>
      </c>
    </row>
    <row r="12" spans="1:13" x14ac:dyDescent="0.25">
      <c r="A12" s="30" t="s">
        <v>44</v>
      </c>
      <c r="B12" s="31">
        <v>-6.79E-3</v>
      </c>
      <c r="C12" s="31">
        <v>0.124</v>
      </c>
      <c r="D12" s="31">
        <v>7.1999999999999995E-2</v>
      </c>
      <c r="E12" s="31">
        <v>8.4900000000000003E-2</v>
      </c>
      <c r="F12" s="31">
        <v>1.4510000000000001</v>
      </c>
      <c r="G12" s="31">
        <v>0.12</v>
      </c>
      <c r="H12" s="31">
        <v>1.028</v>
      </c>
      <c r="I12" s="31">
        <v>-0.87</v>
      </c>
      <c r="J12" s="31">
        <v>6.1849999999999996</v>
      </c>
      <c r="K12" s="31">
        <v>-3.8159999999999998</v>
      </c>
      <c r="L12" s="31">
        <v>-0.35899999999999999</v>
      </c>
      <c r="M12" s="31">
        <v>0.44400000000000001</v>
      </c>
    </row>
    <row r="13" spans="1:13" x14ac:dyDescent="0.25">
      <c r="A13" s="30" t="s">
        <v>15</v>
      </c>
      <c r="B13" s="31">
        <v>0.29799999999999999</v>
      </c>
      <c r="C13" s="31">
        <v>0.23</v>
      </c>
      <c r="D13" s="31">
        <v>0.27300000000000002</v>
      </c>
      <c r="E13" s="31">
        <v>0.375</v>
      </c>
      <c r="F13" s="31">
        <v>1.024</v>
      </c>
      <c r="G13" s="31">
        <v>0.86</v>
      </c>
      <c r="H13" s="31">
        <v>1.0189999999999999</v>
      </c>
      <c r="I13" s="31">
        <v>0.85299999999999998</v>
      </c>
      <c r="J13" s="31">
        <v>5.0579999999999998</v>
      </c>
      <c r="K13" s="31">
        <v>2.6080000000000001</v>
      </c>
      <c r="L13" s="31">
        <v>3.7509999999999999</v>
      </c>
      <c r="M13" s="31">
        <v>3.8319999999999999</v>
      </c>
    </row>
    <row r="14" spans="1:13" x14ac:dyDescent="0.25">
      <c r="A14" s="30" t="s">
        <v>45</v>
      </c>
      <c r="B14" s="31">
        <v>0.36399999999999999</v>
      </c>
      <c r="C14" s="31">
        <v>0.49</v>
      </c>
      <c r="D14" s="31">
        <v>0.42199999999999999</v>
      </c>
      <c r="E14" s="31">
        <v>0.39900000000000002</v>
      </c>
      <c r="F14" s="31">
        <v>0.64700000000000002</v>
      </c>
      <c r="G14" s="31">
        <v>-0.745</v>
      </c>
      <c r="H14" s="31">
        <v>0.78300000000000003</v>
      </c>
      <c r="I14" s="31">
        <v>-1.101</v>
      </c>
      <c r="J14" s="31">
        <v>4.1310000000000002</v>
      </c>
      <c r="K14" s="31">
        <v>-8.0489999999999995</v>
      </c>
      <c r="L14" s="31">
        <v>-2.5070000000000001</v>
      </c>
      <c r="M14" s="31">
        <v>-3.645</v>
      </c>
    </row>
    <row r="15" spans="1:13" x14ac:dyDescent="0.25">
      <c r="A15" s="30" t="s">
        <v>15</v>
      </c>
      <c r="B15" s="31">
        <v>0.32</v>
      </c>
      <c r="C15" s="31">
        <v>0.23899999999999999</v>
      </c>
      <c r="D15" s="31">
        <v>0.34899999999999998</v>
      </c>
      <c r="E15" s="31">
        <v>0.34699999999999998</v>
      </c>
      <c r="F15" s="31">
        <v>1.1020000000000001</v>
      </c>
      <c r="G15" s="31">
        <v>0.871</v>
      </c>
      <c r="H15" s="31">
        <v>1.363</v>
      </c>
      <c r="I15" s="31">
        <v>1.042</v>
      </c>
      <c r="J15" s="31">
        <v>5.8840000000000003</v>
      </c>
      <c r="K15" s="31">
        <v>3.3370000000000002</v>
      </c>
      <c r="L15" s="31">
        <v>4.8099999999999996</v>
      </c>
      <c r="M15" s="31">
        <v>3.9009999999999998</v>
      </c>
    </row>
    <row r="16" spans="1:13" x14ac:dyDescent="0.25">
      <c r="A16" s="30" t="s">
        <v>46</v>
      </c>
      <c r="B16" s="31">
        <v>26.1</v>
      </c>
      <c r="C16" s="31">
        <v>26.54</v>
      </c>
      <c r="D16" s="31">
        <v>876.6</v>
      </c>
      <c r="E16" s="31">
        <v>26.26</v>
      </c>
      <c r="F16" s="31">
        <v>72.260000000000005</v>
      </c>
      <c r="G16" s="31">
        <v>71.34</v>
      </c>
      <c r="H16" s="31">
        <v>-187.9</v>
      </c>
      <c r="I16" s="31">
        <v>64.86</v>
      </c>
      <c r="J16" s="31">
        <v>264.10000000000002</v>
      </c>
      <c r="K16" s="31">
        <v>253.1</v>
      </c>
      <c r="L16" s="33">
        <v>-7535</v>
      </c>
      <c r="M16" s="31">
        <v>261.3</v>
      </c>
    </row>
    <row r="17" spans="1:13" x14ac:dyDescent="0.25">
      <c r="A17" s="30" t="s">
        <v>15</v>
      </c>
      <c r="B17" s="31">
        <v>0.156</v>
      </c>
      <c r="C17" s="31">
        <v>0.218</v>
      </c>
      <c r="D17" s="31">
        <v>35.9</v>
      </c>
      <c r="E17" s="31">
        <v>0.43099999999999999</v>
      </c>
      <c r="F17" s="31">
        <v>0.51500000000000001</v>
      </c>
      <c r="G17" s="31">
        <v>0.67600000000000005</v>
      </c>
      <c r="H17" s="31">
        <v>230.5</v>
      </c>
      <c r="I17" s="31">
        <v>1.532</v>
      </c>
      <c r="J17" s="31">
        <v>2.2320000000000002</v>
      </c>
      <c r="K17" s="31">
        <v>2.0739999999999998</v>
      </c>
      <c r="L17" s="31">
        <v>577</v>
      </c>
      <c r="M17" s="31">
        <v>6.5049999999999999</v>
      </c>
    </row>
    <row r="18" spans="1:13" x14ac:dyDescent="0.25">
      <c r="A18" s="30" t="s">
        <v>15</v>
      </c>
      <c r="B18" s="31" t="s">
        <v>15</v>
      </c>
      <c r="C18" s="31" t="s">
        <v>15</v>
      </c>
      <c r="D18" s="31" t="s">
        <v>15</v>
      </c>
      <c r="E18" s="31" t="s">
        <v>15</v>
      </c>
      <c r="F18" s="31" t="s">
        <v>15</v>
      </c>
      <c r="G18" s="31" t="s">
        <v>15</v>
      </c>
      <c r="H18" s="31" t="s">
        <v>15</v>
      </c>
      <c r="I18" s="31" t="s">
        <v>15</v>
      </c>
      <c r="J18" s="31" t="s">
        <v>15</v>
      </c>
      <c r="K18" s="31" t="s">
        <v>15</v>
      </c>
      <c r="L18" s="31" t="s">
        <v>15</v>
      </c>
      <c r="M18" s="31" t="s">
        <v>15</v>
      </c>
    </row>
    <row r="19" spans="1:13" x14ac:dyDescent="0.25">
      <c r="A19" s="30" t="s">
        <v>47</v>
      </c>
      <c r="B19" s="33">
        <v>89760</v>
      </c>
      <c r="C19" s="33">
        <v>89460</v>
      </c>
      <c r="D19" s="33">
        <v>89670</v>
      </c>
      <c r="E19" s="33">
        <v>89460</v>
      </c>
      <c r="F19" s="33">
        <v>91770</v>
      </c>
      <c r="G19" s="33">
        <v>91320</v>
      </c>
      <c r="H19" s="33">
        <v>91770</v>
      </c>
      <c r="I19" s="33">
        <v>91320</v>
      </c>
      <c r="J19" s="33">
        <v>91770</v>
      </c>
      <c r="K19" s="33">
        <v>91320</v>
      </c>
      <c r="L19" s="33">
        <v>91770</v>
      </c>
      <c r="M19" s="33">
        <v>91320</v>
      </c>
    </row>
    <row r="20" spans="1:13" x14ac:dyDescent="0.25">
      <c r="A20" s="30" t="s">
        <v>48</v>
      </c>
      <c r="B20" s="31">
        <v>0.58699999999999997</v>
      </c>
      <c r="C20" s="31">
        <v>0.62</v>
      </c>
      <c r="D20" s="31">
        <v>0.64700000000000002</v>
      </c>
      <c r="E20" s="31">
        <v>0.91200000000000003</v>
      </c>
      <c r="F20" s="31">
        <v>0.21299999999999999</v>
      </c>
      <c r="G20" s="31">
        <v>0.24</v>
      </c>
      <c r="H20" s="31">
        <v>0.27300000000000002</v>
      </c>
      <c r="I20" s="31">
        <v>0.72199999999999998</v>
      </c>
      <c r="J20" s="31">
        <v>0.36799999999999999</v>
      </c>
      <c r="K20" s="31">
        <v>0.432</v>
      </c>
      <c r="L20" s="31">
        <v>0.47</v>
      </c>
      <c r="M20" s="31">
        <v>0.82</v>
      </c>
    </row>
    <row r="21" spans="1:13" x14ac:dyDescent="0.25">
      <c r="A21" s="32" t="s">
        <v>49</v>
      </c>
      <c r="B21" s="34">
        <v>2992</v>
      </c>
      <c r="C21" s="34">
        <v>2982</v>
      </c>
      <c r="D21" s="34">
        <v>2989</v>
      </c>
      <c r="E21" s="34">
        <v>2982</v>
      </c>
      <c r="F21" s="34">
        <v>3059</v>
      </c>
      <c r="G21" s="34">
        <v>3044</v>
      </c>
      <c r="H21" s="34">
        <v>3059</v>
      </c>
      <c r="I21" s="34">
        <v>3044</v>
      </c>
      <c r="J21" s="34">
        <v>3059</v>
      </c>
      <c r="K21" s="34">
        <v>3044</v>
      </c>
      <c r="L21" s="34">
        <v>3059</v>
      </c>
      <c r="M21" s="34">
        <v>3044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10" sqref="F10"/>
    </sheetView>
  </sheetViews>
  <sheetFormatPr defaultRowHeight="15" x14ac:dyDescent="0.25"/>
  <sheetData>
    <row r="1" spans="1:9" x14ac:dyDescent="0.25">
      <c r="A1" s="28"/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8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30"/>
      <c r="B3" s="31"/>
      <c r="C3" s="31"/>
      <c r="D3" s="31"/>
      <c r="E3" s="31"/>
      <c r="F3" s="31"/>
      <c r="G3" s="31"/>
      <c r="H3" s="31"/>
      <c r="I3" s="31"/>
    </row>
    <row r="4" spans="1:9" x14ac:dyDescent="0.25">
      <c r="A4" s="28" t="s">
        <v>15</v>
      </c>
      <c r="B4" s="29" t="s">
        <v>16</v>
      </c>
      <c r="C4" s="29" t="s">
        <v>17</v>
      </c>
      <c r="D4" s="29" t="s">
        <v>18</v>
      </c>
      <c r="E4" s="29" t="s">
        <v>19</v>
      </c>
      <c r="F4" s="29" t="s">
        <v>20</v>
      </c>
      <c r="G4" s="29" t="s">
        <v>21</v>
      </c>
      <c r="H4" s="29" t="s">
        <v>22</v>
      </c>
      <c r="I4" s="29" t="s">
        <v>23</v>
      </c>
    </row>
    <row r="5" spans="1:9" x14ac:dyDescent="0.25">
      <c r="A5" s="30" t="s">
        <v>15</v>
      </c>
      <c r="B5" s="31" t="s">
        <v>64</v>
      </c>
      <c r="C5" s="31" t="s">
        <v>65</v>
      </c>
      <c r="D5" s="31" t="s">
        <v>66</v>
      </c>
      <c r="E5" s="31" t="s">
        <v>67</v>
      </c>
      <c r="F5" s="31" t="s">
        <v>68</v>
      </c>
      <c r="G5" s="31" t="s">
        <v>69</v>
      </c>
      <c r="H5" s="31" t="s">
        <v>70</v>
      </c>
      <c r="I5" s="31" t="s">
        <v>71</v>
      </c>
    </row>
    <row r="6" spans="1:9" x14ac:dyDescent="0.25">
      <c r="A6" s="30" t="s">
        <v>40</v>
      </c>
      <c r="B6" s="31" t="s">
        <v>41</v>
      </c>
      <c r="C6" s="31" t="s">
        <v>41</v>
      </c>
      <c r="D6" s="31" t="s">
        <v>41</v>
      </c>
      <c r="E6" s="31" t="s">
        <v>41</v>
      </c>
      <c r="F6" s="31" t="s">
        <v>41</v>
      </c>
      <c r="G6" s="31" t="s">
        <v>41</v>
      </c>
      <c r="H6" s="31" t="s">
        <v>41</v>
      </c>
      <c r="I6" s="31" t="s">
        <v>41</v>
      </c>
    </row>
    <row r="7" spans="1:9" x14ac:dyDescent="0.25">
      <c r="A7" s="28" t="s">
        <v>15</v>
      </c>
      <c r="B7" s="29" t="s">
        <v>15</v>
      </c>
      <c r="C7" s="29" t="s">
        <v>15</v>
      </c>
      <c r="D7" s="29" t="s">
        <v>15</v>
      </c>
      <c r="E7" s="29" t="s">
        <v>15</v>
      </c>
      <c r="F7" s="29" t="s">
        <v>15</v>
      </c>
      <c r="G7" s="29" t="s">
        <v>15</v>
      </c>
      <c r="H7" s="29" t="s">
        <v>15</v>
      </c>
      <c r="I7" s="29" t="s">
        <v>15</v>
      </c>
    </row>
    <row r="8" spans="1:9" x14ac:dyDescent="0.25">
      <c r="A8" s="30" t="s">
        <v>42</v>
      </c>
      <c r="B8" s="31">
        <v>3.39E-2</v>
      </c>
      <c r="C8" s="31">
        <v>-2.0169999999999999</v>
      </c>
      <c r="D8" s="31">
        <v>-2.677</v>
      </c>
      <c r="E8" s="31">
        <v>1.4690000000000001</v>
      </c>
      <c r="F8" s="31">
        <v>10.59</v>
      </c>
      <c r="G8" s="31">
        <v>-1.974</v>
      </c>
      <c r="H8" s="31">
        <v>-3.258</v>
      </c>
      <c r="I8" s="31">
        <v>5.3129999999999997</v>
      </c>
    </row>
    <row r="9" spans="1:9" x14ac:dyDescent="0.25">
      <c r="A9" s="30" t="s">
        <v>15</v>
      </c>
      <c r="B9" s="31">
        <v>2.847</v>
      </c>
      <c r="C9" s="31">
        <v>2.0670000000000002</v>
      </c>
      <c r="D9" s="31">
        <v>2.0459999999999998</v>
      </c>
      <c r="E9" s="31">
        <v>3.2050000000000001</v>
      </c>
      <c r="F9" s="31">
        <v>10.210000000000001</v>
      </c>
      <c r="G9" s="31">
        <v>8</v>
      </c>
      <c r="H9" s="31">
        <v>8.0679999999999996</v>
      </c>
      <c r="I9" s="31">
        <v>11.08</v>
      </c>
    </row>
    <row r="10" spans="1:9" x14ac:dyDescent="0.25">
      <c r="A10" s="30" t="s">
        <v>43</v>
      </c>
      <c r="B10" s="31">
        <v>-5.6360000000000001</v>
      </c>
      <c r="C10" s="31">
        <v>-10.06</v>
      </c>
      <c r="D10" s="31">
        <v>-9.0069999999999997</v>
      </c>
      <c r="E10" s="31">
        <v>-8.6289999999999996</v>
      </c>
      <c r="F10" s="31">
        <v>-29.54</v>
      </c>
      <c r="G10" s="31">
        <v>-41.1</v>
      </c>
      <c r="H10" s="31">
        <v>-38.200000000000003</v>
      </c>
      <c r="I10" s="31">
        <v>-30.5</v>
      </c>
    </row>
    <row r="11" spans="1:9" x14ac:dyDescent="0.25">
      <c r="A11" s="30" t="s">
        <v>15</v>
      </c>
      <c r="B11" s="31">
        <v>3.5430000000000001</v>
      </c>
      <c r="C11" s="31">
        <v>2.3359999999999999</v>
      </c>
      <c r="D11" s="31">
        <v>2.387</v>
      </c>
      <c r="E11" s="31">
        <v>2.6230000000000002</v>
      </c>
      <c r="F11" s="31">
        <v>13.71</v>
      </c>
      <c r="G11" s="31">
        <v>9.5559999999999992</v>
      </c>
      <c r="H11" s="31">
        <v>8.8879999999999999</v>
      </c>
      <c r="I11" s="31">
        <v>11.34</v>
      </c>
    </row>
    <row r="12" spans="1:9" x14ac:dyDescent="0.25">
      <c r="A12" s="30" t="s">
        <v>44</v>
      </c>
      <c r="B12" s="31">
        <v>-12.05</v>
      </c>
      <c r="C12" s="31">
        <v>-18.88</v>
      </c>
      <c r="D12" s="31">
        <v>-15.69</v>
      </c>
      <c r="E12" s="31">
        <v>-13.87</v>
      </c>
      <c r="F12" s="31">
        <v>-58.39</v>
      </c>
      <c r="G12" s="31">
        <v>-71.959999999999994</v>
      </c>
      <c r="H12" s="31">
        <v>-62.25</v>
      </c>
      <c r="I12" s="31">
        <v>-49.07</v>
      </c>
    </row>
    <row r="13" spans="1:9" x14ac:dyDescent="0.25">
      <c r="A13" s="30" t="s">
        <v>15</v>
      </c>
      <c r="B13" s="31">
        <v>4.5730000000000004</v>
      </c>
      <c r="C13" s="31">
        <v>3.5169999999999999</v>
      </c>
      <c r="D13" s="31">
        <v>3.4670000000000001</v>
      </c>
      <c r="E13" s="31">
        <v>3.6850000000000001</v>
      </c>
      <c r="F13" s="31">
        <v>17.329999999999998</v>
      </c>
      <c r="G13" s="31">
        <v>14.79</v>
      </c>
      <c r="H13" s="31">
        <v>11.7</v>
      </c>
      <c r="I13" s="31">
        <v>15.68</v>
      </c>
    </row>
    <row r="14" spans="1:9" x14ac:dyDescent="0.25">
      <c r="A14" s="30" t="s">
        <v>45</v>
      </c>
      <c r="B14" s="31">
        <v>-9.3840000000000003</v>
      </c>
      <c r="C14" s="31">
        <v>-17.46</v>
      </c>
      <c r="D14" s="31">
        <v>-11.77</v>
      </c>
      <c r="E14" s="31">
        <v>-18.41</v>
      </c>
      <c r="F14" s="31">
        <v>-48.72</v>
      </c>
      <c r="G14" s="31">
        <v>-64.08</v>
      </c>
      <c r="H14" s="31">
        <v>-46.85</v>
      </c>
      <c r="I14" s="31">
        <v>-60.97</v>
      </c>
    </row>
    <row r="15" spans="1:9" x14ac:dyDescent="0.25">
      <c r="A15" s="30" t="s">
        <v>15</v>
      </c>
      <c r="B15" s="31">
        <v>5.6440000000000001</v>
      </c>
      <c r="C15" s="31">
        <v>4.8209999999999997</v>
      </c>
      <c r="D15" s="31">
        <v>4.5720000000000001</v>
      </c>
      <c r="E15" s="31">
        <v>4.6890000000000001</v>
      </c>
      <c r="F15" s="31">
        <v>21.08</v>
      </c>
      <c r="G15" s="31">
        <v>19.260000000000002</v>
      </c>
      <c r="H15" s="31">
        <v>15.33</v>
      </c>
      <c r="I15" s="31">
        <v>18.59</v>
      </c>
    </row>
    <row r="16" spans="1:9" x14ac:dyDescent="0.25">
      <c r="A16" s="30" t="s">
        <v>46</v>
      </c>
      <c r="B16" s="31">
        <v>940.7</v>
      </c>
      <c r="C16" s="31">
        <v>940.6</v>
      </c>
      <c r="D16" s="33">
        <v>16246</v>
      </c>
      <c r="E16" s="31">
        <v>986</v>
      </c>
      <c r="F16" s="33">
        <v>3214</v>
      </c>
      <c r="G16" s="33">
        <v>3220</v>
      </c>
      <c r="H16" s="33">
        <v>52629</v>
      </c>
      <c r="I16" s="33">
        <v>3497</v>
      </c>
    </row>
    <row r="17" spans="1:9" x14ac:dyDescent="0.25">
      <c r="A17" s="30" t="s">
        <v>15</v>
      </c>
      <c r="B17" s="31">
        <v>2.2879999999999998</v>
      </c>
      <c r="C17" s="31">
        <v>3.1890000000000001</v>
      </c>
      <c r="D17" s="31">
        <v>438.4</v>
      </c>
      <c r="E17" s="31">
        <v>8.3699999999999992</v>
      </c>
      <c r="F17" s="31">
        <v>8.5690000000000008</v>
      </c>
      <c r="G17" s="31">
        <v>12.87</v>
      </c>
      <c r="H17" s="33">
        <v>1506</v>
      </c>
      <c r="I17" s="31">
        <v>28.64</v>
      </c>
    </row>
    <row r="18" spans="1:9" x14ac:dyDescent="0.25">
      <c r="A18" s="30" t="s">
        <v>15</v>
      </c>
      <c r="B18" s="31" t="s">
        <v>15</v>
      </c>
      <c r="C18" s="31" t="s">
        <v>15</v>
      </c>
      <c r="D18" s="31" t="s">
        <v>15</v>
      </c>
      <c r="E18" s="31" t="s">
        <v>15</v>
      </c>
      <c r="F18" s="31" t="s">
        <v>15</v>
      </c>
      <c r="G18" s="31" t="s">
        <v>15</v>
      </c>
      <c r="H18" s="31" t="s">
        <v>15</v>
      </c>
      <c r="I18" s="31" t="s">
        <v>15</v>
      </c>
    </row>
    <row r="19" spans="1:9" x14ac:dyDescent="0.25">
      <c r="A19" s="30" t="s">
        <v>47</v>
      </c>
      <c r="B19" s="33">
        <v>91770</v>
      </c>
      <c r="C19" s="33">
        <v>91320</v>
      </c>
      <c r="D19" s="33">
        <v>91770</v>
      </c>
      <c r="E19" s="33">
        <v>91320</v>
      </c>
      <c r="F19" s="33">
        <v>91770</v>
      </c>
      <c r="G19" s="33">
        <v>91320</v>
      </c>
      <c r="H19" s="33">
        <v>91770</v>
      </c>
      <c r="I19" s="33">
        <v>91320</v>
      </c>
    </row>
    <row r="20" spans="1:9" x14ac:dyDescent="0.25">
      <c r="A20" s="30" t="s">
        <v>48</v>
      </c>
      <c r="B20" s="31">
        <v>0.82399999999999995</v>
      </c>
      <c r="C20" s="31">
        <v>0.84499999999999997</v>
      </c>
      <c r="D20" s="31">
        <v>0.872</v>
      </c>
      <c r="E20" s="31">
        <v>0.95899999999999996</v>
      </c>
      <c r="F20" s="31">
        <v>0.77500000000000002</v>
      </c>
      <c r="G20" s="31">
        <v>0.80300000000000005</v>
      </c>
      <c r="H20" s="31">
        <v>0.83799999999999997</v>
      </c>
      <c r="I20" s="31">
        <v>0.95599999999999996</v>
      </c>
    </row>
    <row r="21" spans="1:9" x14ac:dyDescent="0.25">
      <c r="A21" s="32" t="s">
        <v>49</v>
      </c>
      <c r="B21" s="34">
        <v>3059</v>
      </c>
      <c r="C21" s="34">
        <v>3044</v>
      </c>
      <c r="D21" s="34">
        <v>3059</v>
      </c>
      <c r="E21" s="34">
        <v>3044</v>
      </c>
      <c r="F21" s="34">
        <v>3059</v>
      </c>
      <c r="G21" s="34">
        <v>3044</v>
      </c>
      <c r="H21" s="34">
        <v>3059</v>
      </c>
      <c r="I21" s="34">
        <v>3044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</vt:lpstr>
      <vt:lpstr>output_eld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2014-10-10T23:58:54Z</dcterms:created>
  <dcterms:modified xsi:type="dcterms:W3CDTF">2014-10-11T03:37:46Z</dcterms:modified>
</cp:coreProperties>
</file>