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18780" windowHeight="9150" activeTab="1"/>
  </bookViews>
  <sheets>
    <sheet name="outpu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4" i="2" l="1"/>
  <c r="A33" i="2"/>
  <c r="A32" i="2"/>
  <c r="A31" i="2"/>
  <c r="A30" i="2"/>
  <c r="A29" i="2"/>
  <c r="A28" i="2"/>
  <c r="A20" i="2"/>
  <c r="A21" i="2"/>
  <c r="A22" i="2"/>
  <c r="A23" i="2"/>
  <c r="A24" i="2"/>
  <c r="A25" i="2"/>
  <c r="A19" i="2"/>
  <c r="A11" i="2"/>
  <c r="A12" i="2" s="1"/>
  <c r="A13" i="2" s="1"/>
  <c r="A14" i="2" s="1"/>
  <c r="A15" i="2" s="1"/>
  <c r="E34" i="2"/>
  <c r="H34" i="2"/>
  <c r="G34" i="2"/>
  <c r="J34" i="2"/>
  <c r="F34" i="2"/>
  <c r="I34" i="2"/>
  <c r="D34" i="2"/>
  <c r="J33" i="2"/>
  <c r="I32" i="2"/>
  <c r="F32" i="2"/>
  <c r="E32" i="2"/>
  <c r="I33" i="2"/>
  <c r="H33" i="2"/>
  <c r="E33" i="2"/>
  <c r="D32" i="2"/>
  <c r="D33" i="2"/>
  <c r="J32" i="2"/>
  <c r="H32" i="2"/>
  <c r="G32" i="2"/>
  <c r="G33" i="2"/>
  <c r="F33" i="2"/>
  <c r="J31" i="2"/>
  <c r="I30" i="2"/>
  <c r="G31" i="2"/>
  <c r="I31" i="2"/>
  <c r="H31" i="2"/>
  <c r="E30" i="2"/>
  <c r="E31" i="2"/>
  <c r="D30" i="2"/>
  <c r="D31" i="2"/>
  <c r="J30" i="2"/>
  <c r="H30" i="2"/>
  <c r="G30" i="2"/>
  <c r="F30" i="2"/>
  <c r="F31" i="2"/>
  <c r="E28" i="2"/>
  <c r="I29" i="2"/>
  <c r="I28" i="2"/>
  <c r="F28" i="2"/>
  <c r="G28" i="2"/>
  <c r="J28" i="2"/>
  <c r="E29" i="2"/>
  <c r="F29" i="2"/>
  <c r="G29" i="2"/>
  <c r="H29" i="2"/>
  <c r="H28" i="2"/>
  <c r="J29" i="2"/>
  <c r="D29" i="2"/>
  <c r="D28" i="2"/>
  <c r="E25" i="2"/>
  <c r="H25" i="2"/>
  <c r="F25" i="2"/>
  <c r="J25" i="2"/>
  <c r="G25" i="2"/>
  <c r="I25" i="2"/>
  <c r="D25" i="2"/>
  <c r="J24" i="2"/>
  <c r="G23" i="2"/>
  <c r="F23" i="2"/>
  <c r="I24" i="2"/>
  <c r="H24" i="2"/>
  <c r="E24" i="2"/>
  <c r="D23" i="2"/>
  <c r="D24" i="2"/>
  <c r="J23" i="2"/>
  <c r="I23" i="2"/>
  <c r="H23" i="2"/>
  <c r="G24" i="2"/>
  <c r="F24" i="2"/>
  <c r="E23" i="2"/>
  <c r="J22" i="2"/>
  <c r="I21" i="2"/>
  <c r="G22" i="2"/>
  <c r="E21" i="2"/>
  <c r="I22" i="2"/>
  <c r="F22" i="2"/>
  <c r="H22" i="2"/>
  <c r="E22" i="2"/>
  <c r="D21" i="2"/>
  <c r="D22" i="2"/>
  <c r="J21" i="2"/>
  <c r="H21" i="2"/>
  <c r="G21" i="2"/>
  <c r="F21" i="2"/>
  <c r="G20" i="2"/>
  <c r="F19" i="2"/>
  <c r="H19" i="2"/>
  <c r="F20" i="2"/>
  <c r="E19" i="2"/>
  <c r="H20" i="2"/>
  <c r="G19" i="2"/>
  <c r="I20" i="2"/>
  <c r="J20" i="2"/>
  <c r="I19" i="2"/>
  <c r="J19" i="2"/>
  <c r="E20" i="2"/>
  <c r="D20" i="2"/>
  <c r="D19" i="2"/>
  <c r="J16" i="2"/>
  <c r="I16" i="2"/>
  <c r="H16" i="2"/>
  <c r="E16" i="2"/>
  <c r="D16" i="2"/>
  <c r="G16" i="2"/>
  <c r="F16" i="2"/>
  <c r="J15" i="2"/>
  <c r="I14" i="2"/>
  <c r="G15" i="2"/>
  <c r="I15" i="2"/>
  <c r="H15" i="2"/>
  <c r="F15" i="2"/>
  <c r="E14" i="2"/>
  <c r="E15" i="2"/>
  <c r="D14" i="2"/>
  <c r="D15" i="2"/>
  <c r="J14" i="2"/>
  <c r="H14" i="2"/>
  <c r="G14" i="2"/>
  <c r="F14" i="2"/>
  <c r="D12" i="2"/>
  <c r="E12" i="2"/>
  <c r="D13" i="2"/>
  <c r="E13" i="2"/>
  <c r="J13" i="2"/>
  <c r="F12" i="2"/>
  <c r="I13" i="2"/>
  <c r="H13" i="2"/>
  <c r="G13" i="2"/>
  <c r="F13" i="2"/>
  <c r="J12" i="2"/>
  <c r="I12" i="2"/>
  <c r="H12" i="2"/>
  <c r="G12" i="2"/>
  <c r="E10" i="2"/>
  <c r="G11" i="2"/>
  <c r="H11" i="2"/>
  <c r="G10" i="2"/>
  <c r="I11" i="2"/>
  <c r="J11" i="2"/>
  <c r="F10" i="2"/>
  <c r="J10" i="2"/>
  <c r="E11" i="2"/>
  <c r="F11" i="2"/>
  <c r="H10" i="2"/>
  <c r="I10" i="2"/>
  <c r="D11" i="2"/>
  <c r="D10" i="2"/>
</calcChain>
</file>

<file path=xl/sharedStrings.xml><?xml version="1.0" encoding="utf-8"?>
<sst xmlns="http://schemas.openxmlformats.org/spreadsheetml/2006/main" count="220" uniqueCount="95">
  <si>
    <t/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</si>
  <si>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</si>
  <si>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</si>
  <si>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</si>
  <si>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</si>
  <si>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</si>
  <si>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</si>
  <si>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</si>
  <si>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</si>
  <si>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</si>
  <si>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</si>
  <si>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</si>
  <si>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</si>
  <si>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</si>
  <si>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</si>
  <si>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</si>
  <si>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</si>
  <si>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</si>
  <si>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</si>
  <si>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</si>
  <si>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</si>
  <si>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</si>
  <si>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AMR</t>
  </si>
  <si>
    <t>50+</t>
  </si>
  <si>
    <t>50-64</t>
  </si>
  <si>
    <t>65+</t>
  </si>
  <si>
    <t>50+: xtreg amr_eld _Iyear* _IyeaXDu* _IyeaXst* D_* R_* H_* _DD* [aw=popwt_eld]</t>
  </si>
  <si>
    <t>Cause 2: xtreg amr_eld_2 _Iyear* _IyeaXDu* _IyeaXst* D_* R_* H_* _DD* [aw=popwt_eld]</t>
  </si>
  <si>
    <t>Cause 3: xtreg amr_eld_3 _Iyear* _IyeaXDu* _IyeaXst* D_* R_* H_* _DD* [aw=popwt_eld]</t>
  </si>
  <si>
    <t>Cause 4: xtreg amr_eld_4 _Iyear* _IyeaXDu* _IyeaXst* D_* R_* H_* _DD* [aw=popwt_eld]</t>
  </si>
  <si>
    <t>Cause 5: xtreg amr_eld_5 _Iyear* _IyeaXDu* _IyeaXst* D_* R_* H_* _DD* [aw=popwt_eld]</t>
  </si>
  <si>
    <t>Cause 6: xtreg amr_eld_6 _Iyear* _IyeaXDu* _IyeaXst* D_* R_* H_* _DD* [aw=popwt_eld]</t>
  </si>
  <si>
    <t>Cause 7: xtreg amr_eld_7 _Iyear* _IyeaXDu* _IyeaXst* D_* R_* H_* _DD* [aw=popwt_eld]</t>
  </si>
  <si>
    <t>50-64: xtreg asmr_5064 _Iyear* _IyeaXDu* _IyeaXst* D_* R_* H_* _DD* [aw=popwt_5064]</t>
  </si>
  <si>
    <t>Cause 2: xtreg asmr_5064_2 _Iyear* _IyeaXDu* _IyeaXst* D_* R_* H_* _DD* [aw=popwt_5064]</t>
  </si>
  <si>
    <t>Cause 3: xtreg asmr_5064_3 _Iyear* _IyeaXDu* _IyeaXst* D_* R_* H_* _DD* [aw=popwt_5064]</t>
  </si>
  <si>
    <t>Cause 4: xtreg asmr_5064_4 _Iyear* _IyeaXDu* _IyeaXst* D_* R_* H_* _DD* [aw=popwt_5064]</t>
  </si>
  <si>
    <t>Cause 5: xtreg asmr_5064_5 _Iyear* _IyeaXDu* _IyeaXst* D_* R_* H_* _DD* [aw=popwt_5064]</t>
  </si>
  <si>
    <t>Cause 6: xtreg asmr_5064_6 _Iyear* _IyeaXDu* _IyeaXst* D_* R_* H_* _DD* [aw=popwt_5064]</t>
  </si>
  <si>
    <t>Cause 7: xtreg asmr_5064_7 _Iyear* _IyeaXDu* _IyeaXst* D_* R_* H_* _DD* [aw=popwt_5064]</t>
  </si>
  <si>
    <t>65+: xtreg asmr_6500 _Iyear* _IyeaXDu* _IyeaXst* D_* R_* H_* _DD* [aw=popwt_6500]</t>
  </si>
  <si>
    <t>Cause 2: xtreg asmr_6500_2 _Iyear* _IyeaXDu* _IyeaXst* D_* R_* H_* _DD* [aw=popwt_6500]</t>
  </si>
  <si>
    <t>Cause 3: xtreg asmr_6500_3 _Iyear* _IyeaXDu* _IyeaXst* D_* R_* H_* _DD* [aw=popwt_6500]</t>
  </si>
  <si>
    <t>Cause 4: xtreg asmr_6500_4 _Iyear* _IyeaXDu* _IyeaXst* D_* R_* H_* _DD* [aw=popwt_6500]</t>
  </si>
  <si>
    <t>Cause 5: xtreg asmr_6500_5 _Iyear* _IyeaXDu* _IyeaXst* D_* R_* H_* _DD* [aw=popwt_6500]</t>
  </si>
  <si>
    <t>Cause 6: xtreg asmr_6500_6 _Iyear* _IyeaXDu* _IyeaXst* D_* R_* H_* _DD* [aw=popwt_6500]</t>
  </si>
  <si>
    <t>Cause 7: xtreg asmr_6500_7 _Iyear* _IyeaXDu* _IyeaXst* D_* R_* H_* _DD* [aw=popwt_6500]</t>
  </si>
  <si>
    <t>VARIABLES</t>
  </si>
  <si>
    <t>cluster(fips) fe</t>
  </si>
  <si>
    <t>_DDdid2_2</t>
  </si>
  <si>
    <t>_DDdid2_4</t>
  </si>
  <si>
    <t>_DDdid2_5</t>
  </si>
  <si>
    <t>Constant</t>
  </si>
  <si>
    <t>Observations</t>
  </si>
  <si>
    <t>R-squared</t>
  </si>
  <si>
    <t>Number of fips</t>
  </si>
  <si>
    <t>Worksheet</t>
  </si>
  <si>
    <t>output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</si>
  <si>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</si>
  <si>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</si>
  <si>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</si>
  <si>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</si>
  <si>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</si>
  <si>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</si>
  <si>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</si>
  <si>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</si>
  <si>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</si>
  <si>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</si>
  <si>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</si>
  <si>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</si>
  <si>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</si>
  <si>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</si>
  <si>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</si>
  <si>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</si>
  <si>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</si>
  <si>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</si>
  <si>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</si>
  <si>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</si>
  <si>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</si>
  <si>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 xml:space="preserve">DV Cause: </t>
  </si>
  <si>
    <t>All-Cause</t>
  </si>
  <si>
    <t>Heart Disease</t>
  </si>
  <si>
    <t>Cerebrovascular Disease</t>
  </si>
  <si>
    <t>Cancer</t>
  </si>
  <si>
    <t>Infectious Disease</t>
  </si>
  <si>
    <t>Diabetes</t>
  </si>
  <si>
    <t>Accident</t>
  </si>
  <si>
    <t>A. Age-Adjusted Mortality, Older Adults (50+)</t>
  </si>
  <si>
    <r>
      <t>Mean at t</t>
    </r>
    <r>
      <rPr>
        <i/>
        <vertAlign val="superscript"/>
        <sz val="11"/>
        <color theme="1"/>
        <rFont val="Times New Roman"/>
        <family val="1"/>
      </rPr>
      <t>*</t>
    </r>
    <r>
      <rPr>
        <i/>
        <sz val="11"/>
        <color theme="1"/>
        <rFont val="Times New Roman"/>
        <family val="1"/>
      </rPr>
      <t>=</t>
    </r>
    <r>
      <rPr>
        <sz val="11"/>
        <color rgb="FF000000"/>
        <rFont val="Times New Roman"/>
        <family val="1"/>
      </rPr>
      <t>-1</t>
    </r>
  </si>
  <si>
    <t>Years -6 to -2</t>
  </si>
  <si>
    <t>Years 0 to 4</t>
  </si>
  <si>
    <t>Years 5 to 9</t>
  </si>
  <si>
    <r>
      <t>R</t>
    </r>
    <r>
      <rPr>
        <vertAlign val="superscript"/>
        <sz val="11"/>
        <color rgb="FF000000"/>
        <rFont val="Times New Roman"/>
        <family val="1"/>
      </rPr>
      <t>2</t>
    </r>
  </si>
  <si>
    <t>B. Age-Adjusted Mortality, Ages 50-64</t>
  </si>
  <si>
    <t>C. Age-Adjusted Mortality, Ages 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</si>
</sst>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&quot;[&quot;##0.0#&quot;]&quot;"/>
    <numFmt numFmtId="166" formatCode="#,##0.0"/>
    <numFmt numFmtId="167" formatCode="&quot;[&quot;##0.0&quot;]&quot;"/>
    <numFmt numFmtId="168" formatCode="&quot;(&quot;#&quot;)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i/>
      <vertAlign val="superscript"/>
      <sz val="11"/>
      <color theme="1"/>
      <name val="Times New Roman"/>
      <family val="1"/>
    </font>
    <font>
      <vertAlign val="superscript"/>
      <sz val="11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2">
    <xf numFmtId="0" fontId="0" fillId="0" borderId="0" xfId="0"/>
    <xf numFmtId="0" fontId="21" fillId="0" borderId="14" xfId="0" applyFont="1" applyBorder="1" applyAlignment="1">
      <alignment horizontal="center"/>
    </xf>
    <xf numFmtId="0" fontId="0" fillId="0" borderId="0" xfId="0" applyNumberFormat="1" applyAlignment="1"/>
    <xf numFmtId="0" fontId="0" fillId="0" borderId="0" xfId="0" applyAlignment="1">
      <alignment wrapText="1"/>
    </xf>
    <xf numFmtId="0" fontId="19" fillId="0" borderId="0" xfId="0" applyFont="1"/>
    <xf numFmtId="0" fontId="0" fillId="0" borderId="0" xfId="0"/>
    <xf numFmtId="0" fontId="19" fillId="0" borderId="0" xfId="0" applyFont="1" applyAlignment="1">
      <alignment horizontal="left"/>
    </xf>
    <xf numFmtId="0" fontId="0" fillId="0" borderId="0" xfId="0" applyNumberFormat="1"/>
    <xf numFmtId="3" fontId="18" fillId="0" borderId="0" xfId="42" applyNumberFormat="1" applyAlignment="1">
      <alignment horizontal="center"/>
    </xf>
    <xf numFmtId="0" fontId="19" fillId="0" borderId="0" xfId="0" applyFont="1" applyAlignment="1">
      <alignment horizontal="left" wrapText="1"/>
    </xf>
    <xf numFmtId="3" fontId="18" fillId="0" borderId="11" xfId="42" applyNumberFormat="1" applyBorder="1" applyAlignment="1">
      <alignment horizontal="center"/>
    </xf>
    <xf numFmtId="0" fontId="0" fillId="0" borderId="0" xfId="0" applyAlignment="1">
      <alignment vertical="center" wrapText="1"/>
    </xf>
    <xf numFmtId="167" fontId="20" fillId="0" borderId="0" xfId="0" applyNumberFormat="1" applyFont="1" applyAlignment="1">
      <alignment horizontal="center"/>
    </xf>
    <xf numFmtId="0" fontId="20" fillId="0" borderId="15" xfId="0" applyFont="1" applyBorder="1"/>
    <xf numFmtId="164" fontId="21" fillId="0" borderId="0" xfId="0" applyNumberFormat="1" applyFont="1" applyAlignment="1">
      <alignment horizontal="center"/>
    </xf>
    <xf numFmtId="0" fontId="0" fillId="0" borderId="0" xfId="0" applyNumberFormat="1" applyAlignment="1">
      <alignment vertical="center" wrapText="1"/>
    </xf>
    <xf numFmtId="164" fontId="20" fillId="0" borderId="0" xfId="0" applyNumberFormat="1" applyFont="1" applyAlignment="1">
      <alignment horizontal="center"/>
    </xf>
    <xf numFmtId="3" fontId="22" fillId="0" borderId="0" xfId="0" applyNumberFormat="1" applyFont="1" applyAlignment="1">
      <alignment horizontal="center"/>
    </xf>
    <xf numFmtId="166" fontId="22" fillId="0" borderId="0" xfId="0" applyNumberFormat="1" applyFont="1" applyAlignment="1">
      <alignment horizontal="center"/>
    </xf>
    <xf numFmtId="165" fontId="19" fillId="0" borderId="0" xfId="0" applyNumberFormat="1" applyFont="1"/>
    <xf numFmtId="0" fontId="22" fillId="0" borderId="0" xfId="0" applyFont="1"/>
    <xf numFmtId="49" fontId="19" fillId="0" borderId="12" xfId="0" applyNumberFormat="1" applyFont="1" applyBorder="1"/>
    <xf numFmtId="166" fontId="21" fillId="0" borderId="0" xfId="0" applyNumberFormat="1" applyFont="1" applyAlignment="1">
      <alignment horizontal="center"/>
    </xf>
    <xf numFmtId="165" fontId="0" fillId="0" borderId="0" xfId="0" applyNumberFormat="1"/>
    <xf numFmtId="0" fontId="19" fillId="0" borderId="0" xfId="0" applyFont="1" applyBorder="1" applyAlignment="1">
      <alignment horizontal="left"/>
    </xf>
    <xf numFmtId="49" fontId="0" fillId="0" borderId="0" xfId="0" applyNumberFormat="1" applyFont="1" applyBorder="1"/>
    <xf numFmtId="164" fontId="22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0" fillId="0" borderId="13" xfId="0" applyFont="1" applyBorder="1" applyAlignment="1">
      <alignment horizontal="center" vertical="center" wrapText="1"/>
    </xf>
    <xf numFmtId="0" fontId="0" fillId="0" borderId="0" xfId="0" applyNumberFormat="1" applyFont="1" applyBorder="1"/>
    <xf numFmtId="2" fontId="20" fillId="0" borderId="15" xfId="0" applyNumberFormat="1" applyFont="1" applyBorder="1" applyAlignment="1">
      <alignment horizontal="center"/>
    </xf>
    <xf numFmtId="0" fontId="19" fillId="0" borderId="0" xfId="0" applyFont="1" applyBorder="1"/>
    <xf numFmtId="0" fontId="19" fillId="0" borderId="13" xfId="0" applyFont="1" applyBorder="1" applyAlignment="1">
      <alignment horizontal="left" vertical="center" wrapText="1"/>
    </xf>
    <xf numFmtId="0" fontId="18" fillId="0" borderId="10" xfId="42" applyBorder="1"/>
    <xf numFmtId="0" fontId="18" fillId="0" borderId="10" xfId="42" applyNumberFormat="1" applyBorder="1" applyAlignment="1">
      <alignment horizontal="center"/>
    </xf>
    <xf numFmtId="0" fontId="18" fillId="0" borderId="0" xfId="42" applyBorder="1"/>
    <xf numFmtId="0" fontId="18" fillId="0" borderId="0" xfId="42" applyNumberFormat="1" applyAlignment="1">
      <alignment horizontal="center"/>
    </xf>
    <xf numFmtId="0" fontId="18" fillId="0" borderId="11" xfId="42" applyBorder="1"/>
    <xf numFmtId="0" fontId="19" fillId="0" borderId="13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/>
    </xf>
    <xf numFmtId="165" fontId="20" fillId="0" borderId="0" xfId="0" applyNumberFormat="1" applyFont="1" applyAlignment="1">
      <alignment horizontal="center"/>
    </xf>
    <xf numFmtId="168" fontId="19" fillId="0" borderId="12" xfId="0" applyNumberFormat="1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C25" sqref="C25"/>
    </sheetView>
  </sheetViews>
  <sheetFormatPr defaultRowHeight="15" x14ac:dyDescent="0.25"/>
  <sheetData>
    <row r="1" spans="1:22" x14ac:dyDescent="0.25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4" t="s">
        <v>16</v>
      </c>
      <c r="R1" s="34" t="s">
        <v>17</v>
      </c>
      <c r="S1" s="34" t="s">
        <v>18</v>
      </c>
      <c r="T1" s="34" t="s">
        <v>19</v>
      </c>
      <c r="U1" s="34" t="s">
        <v>20</v>
      </c>
      <c r="V1" s="34" t="s">
        <v>21</v>
      </c>
    </row>
    <row r="2" spans="1:22" x14ac:dyDescent="0.25">
      <c r="A2" s="35" t="s">
        <v>0</v>
      </c>
      <c r="B2" s="36" t="s">
        <v>0</v>
      </c>
      <c r="C2" s="36" t="s">
        <v>22</v>
      </c>
      <c r="D2" s="36" t="s">
        <v>22</v>
      </c>
      <c r="E2" s="36" t="s">
        <v>22</v>
      </c>
      <c r="F2" s="36" t="s">
        <v>22</v>
      </c>
      <c r="G2" s="36" t="s">
        <v>22</v>
      </c>
      <c r="H2" s="36" t="s">
        <v>22</v>
      </c>
      <c r="I2" s="36" t="s">
        <v>0</v>
      </c>
      <c r="J2" s="36" t="s">
        <v>22</v>
      </c>
      <c r="K2" s="36" t="s">
        <v>22</v>
      </c>
      <c r="L2" s="36" t="s">
        <v>22</v>
      </c>
      <c r="M2" s="36" t="s">
        <v>22</v>
      </c>
      <c r="N2" s="36" t="s">
        <v>22</v>
      </c>
      <c r="O2" s="36" t="s">
        <v>22</v>
      </c>
      <c r="P2" s="36" t="s">
        <v>0</v>
      </c>
      <c r="Q2" s="36" t="s">
        <v>22</v>
      </c>
      <c r="R2" s="36" t="s">
        <v>22</v>
      </c>
      <c r="S2" s="36" t="s">
        <v>22</v>
      </c>
      <c r="T2" s="36" t="s">
        <v>22</v>
      </c>
      <c r="U2" s="36" t="s">
        <v>22</v>
      </c>
      <c r="V2" s="36" t="s">
        <v>22</v>
      </c>
    </row>
    <row r="3" spans="1:22" x14ac:dyDescent="0.25">
      <c r="A3" s="35" t="s">
        <v>0</v>
      </c>
      <c r="B3" s="36" t="s">
        <v>22</v>
      </c>
      <c r="C3" s="36" t="s">
        <v>23</v>
      </c>
      <c r="D3" s="36" t="s">
        <v>23</v>
      </c>
      <c r="E3" s="36" t="s">
        <v>23</v>
      </c>
      <c r="F3" s="36" t="s">
        <v>23</v>
      </c>
      <c r="G3" s="36" t="s">
        <v>23</v>
      </c>
      <c r="H3" s="36" t="s">
        <v>23</v>
      </c>
      <c r="I3" s="36" t="s">
        <v>22</v>
      </c>
      <c r="J3" s="36" t="s">
        <v>24</v>
      </c>
      <c r="K3" s="36" t="s">
        <v>24</v>
      </c>
      <c r="L3" s="36" t="s">
        <v>24</v>
      </c>
      <c r="M3" s="36" t="s">
        <v>24</v>
      </c>
      <c r="N3" s="36" t="s">
        <v>24</v>
      </c>
      <c r="O3" s="36" t="s">
        <v>24</v>
      </c>
      <c r="P3" s="36" t="s">
        <v>22</v>
      </c>
      <c r="Q3" s="36" t="s">
        <v>25</v>
      </c>
      <c r="R3" s="36" t="s">
        <v>25</v>
      </c>
      <c r="S3" s="36" t="s">
        <v>25</v>
      </c>
      <c r="T3" s="36" t="s">
        <v>25</v>
      </c>
      <c r="U3" s="36" t="s">
        <v>25</v>
      </c>
      <c r="V3" s="36" t="s">
        <v>25</v>
      </c>
    </row>
    <row r="4" spans="1:22" x14ac:dyDescent="0.25">
      <c r="A4" s="35" t="s">
        <v>0</v>
      </c>
      <c r="B4" s="36" t="s">
        <v>26</v>
      </c>
      <c r="C4" s="36" t="s">
        <v>27</v>
      </c>
      <c r="D4" s="36" t="s">
        <v>28</v>
      </c>
      <c r="E4" s="36" t="s">
        <v>29</v>
      </c>
      <c r="F4" s="36" t="s">
        <v>30</v>
      </c>
      <c r="G4" s="36" t="s">
        <v>31</v>
      </c>
      <c r="H4" s="36" t="s">
        <v>32</v>
      </c>
      <c r="I4" s="36" t="s">
        <v>33</v>
      </c>
      <c r="J4" s="36" t="s">
        <v>34</v>
      </c>
      <c r="K4" s="36" t="s">
        <v>35</v>
      </c>
      <c r="L4" s="36" t="s">
        <v>36</v>
      </c>
      <c r="M4" s="36" t="s">
        <v>37</v>
      </c>
      <c r="N4" s="36" t="s">
        <v>38</v>
      </c>
      <c r="O4" s="36" t="s">
        <v>39</v>
      </c>
      <c r="P4" s="36" t="s">
        <v>40</v>
      </c>
      <c r="Q4" s="36" t="s">
        <v>41</v>
      </c>
      <c r="R4" s="36" t="s">
        <v>42</v>
      </c>
      <c r="S4" s="36" t="s">
        <v>43</v>
      </c>
      <c r="T4" s="36" t="s">
        <v>44</v>
      </c>
      <c r="U4" s="36" t="s">
        <v>45</v>
      </c>
      <c r="V4" s="36" t="s">
        <v>46</v>
      </c>
    </row>
    <row r="5" spans="1:22" x14ac:dyDescent="0.25">
      <c r="A5" s="35" t="s">
        <v>47</v>
      </c>
      <c r="B5" s="36" t="s">
        <v>48</v>
      </c>
      <c r="C5" s="36" t="s">
        <v>48</v>
      </c>
      <c r="D5" s="36" t="s">
        <v>48</v>
      </c>
      <c r="E5" s="36" t="s">
        <v>48</v>
      </c>
      <c r="F5" s="36" t="s">
        <v>48</v>
      </c>
      <c r="G5" s="36" t="s">
        <v>48</v>
      </c>
      <c r="H5" s="36" t="s">
        <v>48</v>
      </c>
      <c r="I5" s="36" t="s">
        <v>48</v>
      </c>
      <c r="J5" s="36" t="s">
        <v>48</v>
      </c>
      <c r="K5" s="36" t="s">
        <v>48</v>
      </c>
      <c r="L5" s="36" t="s">
        <v>48</v>
      </c>
      <c r="M5" s="36" t="s">
        <v>48</v>
      </c>
      <c r="N5" s="36" t="s">
        <v>48</v>
      </c>
      <c r="O5" s="36" t="s">
        <v>48</v>
      </c>
      <c r="P5" s="36" t="s">
        <v>48</v>
      </c>
      <c r="Q5" s="36" t="s">
        <v>48</v>
      </c>
      <c r="R5" s="36" t="s">
        <v>48</v>
      </c>
      <c r="S5" s="36" t="s">
        <v>48</v>
      </c>
      <c r="T5" s="36" t="s">
        <v>48</v>
      </c>
      <c r="U5" s="36" t="s">
        <v>48</v>
      </c>
      <c r="V5" s="36" t="s">
        <v>48</v>
      </c>
    </row>
    <row r="6" spans="1:22" x14ac:dyDescent="0.25">
      <c r="A6" s="33" t="s">
        <v>0</v>
      </c>
      <c r="B6" s="34" t="s">
        <v>0</v>
      </c>
      <c r="C6" s="34" t="s">
        <v>0</v>
      </c>
      <c r="D6" s="34" t="s">
        <v>0</v>
      </c>
      <c r="E6" s="34" t="s">
        <v>0</v>
      </c>
      <c r="F6" s="34" t="s">
        <v>0</v>
      </c>
      <c r="G6" s="34" t="s">
        <v>0</v>
      </c>
      <c r="H6" s="34" t="s">
        <v>0</v>
      </c>
      <c r="I6" s="34" t="s">
        <v>0</v>
      </c>
      <c r="J6" s="34" t="s">
        <v>0</v>
      </c>
      <c r="K6" s="34" t="s">
        <v>0</v>
      </c>
      <c r="L6" s="34" t="s">
        <v>0</v>
      </c>
      <c r="M6" s="34" t="s">
        <v>0</v>
      </c>
      <c r="N6" s="34" t="s">
        <v>0</v>
      </c>
      <c r="O6" s="34" t="s">
        <v>0</v>
      </c>
      <c r="P6" s="34" t="s">
        <v>0</v>
      </c>
      <c r="Q6" s="34" t="s">
        <v>0</v>
      </c>
      <c r="R6" s="34" t="s">
        <v>0</v>
      </c>
      <c r="S6" s="34" t="s">
        <v>0</v>
      </c>
      <c r="T6" s="34" t="s">
        <v>0</v>
      </c>
      <c r="U6" s="34" t="s">
        <v>0</v>
      </c>
      <c r="V6" s="34" t="s">
        <v>0</v>
      </c>
    </row>
    <row r="7" spans="1:22" x14ac:dyDescent="0.25">
      <c r="A7" s="35" t="s">
        <v>49</v>
      </c>
      <c r="B7" s="36">
        <v>-6.6710000000000003</v>
      </c>
      <c r="C7" s="36">
        <v>2.18E-2</v>
      </c>
      <c r="D7" s="36">
        <v>0.90300000000000002</v>
      </c>
      <c r="E7" s="36">
        <v>-5.91</v>
      </c>
      <c r="F7" s="36">
        <v>1.367</v>
      </c>
      <c r="G7" s="36">
        <v>-0.29399999999999998</v>
      </c>
      <c r="H7" s="36">
        <v>-1.3320000000000001</v>
      </c>
      <c r="I7" s="36">
        <v>-3.4039999999999999</v>
      </c>
      <c r="J7" s="36">
        <v>-1.0940000000000001</v>
      </c>
      <c r="K7" s="36">
        <v>0.27100000000000002</v>
      </c>
      <c r="L7" s="36">
        <v>-1.9330000000000001</v>
      </c>
      <c r="M7" s="36">
        <v>0.45500000000000002</v>
      </c>
      <c r="N7" s="36">
        <v>-0.30599999999999999</v>
      </c>
      <c r="O7" s="36">
        <v>-0.90700000000000003</v>
      </c>
      <c r="P7" s="36">
        <v>-10.09</v>
      </c>
      <c r="Q7" s="36">
        <v>2.1019999999999999</v>
      </c>
      <c r="R7" s="36">
        <v>1.9830000000000001</v>
      </c>
      <c r="S7" s="36">
        <v>-11.45</v>
      </c>
      <c r="T7" s="36">
        <v>2.9590000000000001</v>
      </c>
      <c r="U7" s="36">
        <v>-0.184</v>
      </c>
      <c r="V7" s="36">
        <v>-1.9790000000000001</v>
      </c>
    </row>
    <row r="8" spans="1:22" x14ac:dyDescent="0.25">
      <c r="A8" s="35" t="s">
        <v>0</v>
      </c>
      <c r="B8" s="36">
        <v>5.3949999999999996</v>
      </c>
      <c r="C8" s="36">
        <v>4.0730000000000004</v>
      </c>
      <c r="D8" s="36">
        <v>1.831</v>
      </c>
      <c r="E8" s="36">
        <v>2.0219999999999998</v>
      </c>
      <c r="F8" s="36">
        <v>1.2290000000000001</v>
      </c>
      <c r="G8" s="36">
        <v>0.70199999999999996</v>
      </c>
      <c r="H8" s="36">
        <v>0.92200000000000004</v>
      </c>
      <c r="I8" s="36">
        <v>4.359</v>
      </c>
      <c r="J8" s="36">
        <v>3.1760000000000002</v>
      </c>
      <c r="K8" s="36">
        <v>1.0109999999999999</v>
      </c>
      <c r="L8" s="36">
        <v>1.944</v>
      </c>
      <c r="M8" s="36">
        <v>0.73099999999999998</v>
      </c>
      <c r="N8" s="36">
        <v>0.52400000000000002</v>
      </c>
      <c r="O8" s="36">
        <v>0.84599999999999997</v>
      </c>
      <c r="P8" s="36">
        <v>11.52</v>
      </c>
      <c r="Q8" s="36">
        <v>7.8639999999999999</v>
      </c>
      <c r="R8" s="36">
        <v>4.1150000000000002</v>
      </c>
      <c r="S8" s="36">
        <v>4.165</v>
      </c>
      <c r="T8" s="36">
        <v>2.5129999999999999</v>
      </c>
      <c r="U8" s="36">
        <v>1.5009999999999999</v>
      </c>
      <c r="V8" s="36">
        <v>1.6539999999999999</v>
      </c>
    </row>
    <row r="9" spans="1:22" x14ac:dyDescent="0.25">
      <c r="A9" s="35" t="s">
        <v>50</v>
      </c>
      <c r="B9" s="36">
        <v>-21.38</v>
      </c>
      <c r="C9" s="36">
        <v>-7.3090000000000002</v>
      </c>
      <c r="D9" s="36">
        <v>-4.8499999999999996</v>
      </c>
      <c r="E9" s="36">
        <v>-5.093</v>
      </c>
      <c r="F9" s="36">
        <v>-0.31</v>
      </c>
      <c r="G9" s="36">
        <v>-0.247</v>
      </c>
      <c r="H9" s="36">
        <v>-0.73199999999999998</v>
      </c>
      <c r="I9" s="36">
        <v>-6.431</v>
      </c>
      <c r="J9" s="36">
        <v>-3.3330000000000002</v>
      </c>
      <c r="K9" s="36">
        <v>-1.1000000000000001</v>
      </c>
      <c r="L9" s="36">
        <v>-0.55300000000000005</v>
      </c>
      <c r="M9" s="36">
        <v>-0.441</v>
      </c>
      <c r="N9" s="36">
        <v>-0.65100000000000002</v>
      </c>
      <c r="O9" s="36">
        <v>-0.11799999999999999</v>
      </c>
      <c r="P9" s="36">
        <v>-41.74</v>
      </c>
      <c r="Q9" s="36">
        <v>-12.45</v>
      </c>
      <c r="R9" s="36">
        <v>-10.45</v>
      </c>
      <c r="S9" s="36">
        <v>-11.41</v>
      </c>
      <c r="T9" s="36">
        <v>-8.3000000000000001E-4</v>
      </c>
      <c r="U9" s="36">
        <v>0.41599999999999998</v>
      </c>
      <c r="V9" s="36">
        <v>-1.649</v>
      </c>
    </row>
    <row r="10" spans="1:22" x14ac:dyDescent="0.25">
      <c r="A10" s="35" t="s">
        <v>0</v>
      </c>
      <c r="B10" s="36">
        <v>5.867</v>
      </c>
      <c r="C10" s="36">
        <v>3.5230000000000001</v>
      </c>
      <c r="D10" s="36">
        <v>2.008</v>
      </c>
      <c r="E10" s="36">
        <v>2.0790000000000002</v>
      </c>
      <c r="F10" s="36">
        <v>1.0900000000000001</v>
      </c>
      <c r="G10" s="36">
        <v>0.66800000000000004</v>
      </c>
      <c r="H10" s="36">
        <v>0.82</v>
      </c>
      <c r="I10" s="36">
        <v>4.0019999999999998</v>
      </c>
      <c r="J10" s="36">
        <v>2.5270000000000001</v>
      </c>
      <c r="K10" s="36">
        <v>0.96599999999999997</v>
      </c>
      <c r="L10" s="36">
        <v>1.8879999999999999</v>
      </c>
      <c r="M10" s="36">
        <v>0.65400000000000003</v>
      </c>
      <c r="N10" s="36">
        <v>0.50700000000000001</v>
      </c>
      <c r="O10" s="36">
        <v>0.85599999999999998</v>
      </c>
      <c r="P10" s="36">
        <v>12.69</v>
      </c>
      <c r="Q10" s="36">
        <v>7.3070000000000004</v>
      </c>
      <c r="R10" s="36">
        <v>4.6870000000000003</v>
      </c>
      <c r="S10" s="36">
        <v>4.3369999999999997</v>
      </c>
      <c r="T10" s="36">
        <v>2.395</v>
      </c>
      <c r="U10" s="36">
        <v>1.421</v>
      </c>
      <c r="V10" s="36">
        <v>1.415</v>
      </c>
    </row>
    <row r="11" spans="1:22" x14ac:dyDescent="0.25">
      <c r="A11" s="35" t="s">
        <v>51</v>
      </c>
      <c r="B11" s="36">
        <v>-36.729999999999997</v>
      </c>
      <c r="C11" s="36">
        <v>-14.04</v>
      </c>
      <c r="D11" s="36">
        <v>-6.7690000000000001</v>
      </c>
      <c r="E11" s="36">
        <v>-6.577</v>
      </c>
      <c r="F11" s="36">
        <v>-0.40100000000000002</v>
      </c>
      <c r="G11" s="36">
        <v>-0.78600000000000003</v>
      </c>
      <c r="H11" s="36">
        <v>-0.96699999999999997</v>
      </c>
      <c r="I11" s="36">
        <v>-16.04</v>
      </c>
      <c r="J11" s="36">
        <v>-4.8360000000000003</v>
      </c>
      <c r="K11" s="36">
        <v>-1.9930000000000001</v>
      </c>
      <c r="L11" s="36">
        <v>-2.7869999999999999</v>
      </c>
      <c r="M11" s="36">
        <v>-1.198</v>
      </c>
      <c r="N11" s="36">
        <v>-0.81899999999999995</v>
      </c>
      <c r="O11" s="36">
        <v>-0.26900000000000002</v>
      </c>
      <c r="P11" s="36">
        <v>-67.81</v>
      </c>
      <c r="Q11" s="36">
        <v>-27.23</v>
      </c>
      <c r="R11" s="36">
        <v>-14.48</v>
      </c>
      <c r="S11" s="36">
        <v>-12.47</v>
      </c>
      <c r="T11" s="36">
        <v>0.83199999999999996</v>
      </c>
      <c r="U11" s="36">
        <v>-0.76</v>
      </c>
      <c r="V11" s="36">
        <v>-2.1030000000000002</v>
      </c>
    </row>
    <row r="12" spans="1:22" x14ac:dyDescent="0.25">
      <c r="A12" s="35" t="s">
        <v>0</v>
      </c>
      <c r="B12" s="36">
        <v>8.4450000000000003</v>
      </c>
      <c r="C12" s="36">
        <v>5.0110000000000001</v>
      </c>
      <c r="D12" s="36">
        <v>2.54</v>
      </c>
      <c r="E12" s="36">
        <v>2.7759999999999998</v>
      </c>
      <c r="F12" s="36">
        <v>1.4590000000000001</v>
      </c>
      <c r="G12" s="36">
        <v>0.76600000000000001</v>
      </c>
      <c r="H12" s="36">
        <v>1.0149999999999999</v>
      </c>
      <c r="I12" s="36">
        <v>5.383</v>
      </c>
      <c r="J12" s="36">
        <v>3.14</v>
      </c>
      <c r="K12" s="36">
        <v>1.1659999999999999</v>
      </c>
      <c r="L12" s="36">
        <v>2.2509999999999999</v>
      </c>
      <c r="M12" s="36">
        <v>0.71799999999999997</v>
      </c>
      <c r="N12" s="36">
        <v>0.58199999999999996</v>
      </c>
      <c r="O12" s="36">
        <v>0.88100000000000001</v>
      </c>
      <c r="P12" s="36">
        <v>16.91</v>
      </c>
      <c r="Q12" s="36">
        <v>9.9469999999999992</v>
      </c>
      <c r="R12" s="36">
        <v>5.7670000000000003</v>
      </c>
      <c r="S12" s="36">
        <v>5.2309999999999999</v>
      </c>
      <c r="T12" s="36">
        <v>3.1309999999999998</v>
      </c>
      <c r="U12" s="36">
        <v>1.5349999999999999</v>
      </c>
      <c r="V12" s="36">
        <v>1.8939999999999999</v>
      </c>
    </row>
    <row r="13" spans="1:22" x14ac:dyDescent="0.25">
      <c r="A13" s="35" t="s">
        <v>52</v>
      </c>
      <c r="B13" s="8">
        <v>3236</v>
      </c>
      <c r="C13" s="8">
        <v>1565</v>
      </c>
      <c r="D13" s="36">
        <v>496.4</v>
      </c>
      <c r="E13" s="36">
        <v>539.5</v>
      </c>
      <c r="F13" s="36">
        <v>121.8</v>
      </c>
      <c r="G13" s="36">
        <v>64.02</v>
      </c>
      <c r="H13" s="36">
        <v>98.43</v>
      </c>
      <c r="I13" s="8">
        <v>1382</v>
      </c>
      <c r="J13" s="36">
        <v>588.9</v>
      </c>
      <c r="K13" s="36">
        <v>140.6</v>
      </c>
      <c r="L13" s="36">
        <v>319.7</v>
      </c>
      <c r="M13" s="36">
        <v>50.08</v>
      </c>
      <c r="N13" s="36">
        <v>29.52</v>
      </c>
      <c r="O13" s="36">
        <v>57.54</v>
      </c>
      <c r="P13" s="8">
        <v>6025</v>
      </c>
      <c r="Q13" s="8">
        <v>3036</v>
      </c>
      <c r="R13" s="8">
        <v>1036</v>
      </c>
      <c r="S13" s="36">
        <v>870.3</v>
      </c>
      <c r="T13" s="36">
        <v>228.3</v>
      </c>
      <c r="U13" s="36">
        <v>114.8</v>
      </c>
      <c r="V13" s="36">
        <v>159.1</v>
      </c>
    </row>
    <row r="14" spans="1:22" x14ac:dyDescent="0.25">
      <c r="A14" s="35" t="s">
        <v>0</v>
      </c>
      <c r="B14" s="36">
        <v>13.28</v>
      </c>
      <c r="C14" s="36">
        <v>11.11</v>
      </c>
      <c r="D14" s="36">
        <v>3.6619999999999999</v>
      </c>
      <c r="E14" s="36">
        <v>3.0739999999999998</v>
      </c>
      <c r="F14" s="36">
        <v>1.927</v>
      </c>
      <c r="G14" s="36">
        <v>0.97799999999999998</v>
      </c>
      <c r="H14" s="36">
        <v>1.3160000000000001</v>
      </c>
      <c r="I14" s="36">
        <v>7.3680000000000003</v>
      </c>
      <c r="J14" s="36">
        <v>6.3550000000000004</v>
      </c>
      <c r="K14" s="36">
        <v>1.5109999999999999</v>
      </c>
      <c r="L14" s="36">
        <v>2.4020000000000001</v>
      </c>
      <c r="M14" s="36">
        <v>1.141</v>
      </c>
      <c r="N14" s="36">
        <v>0.61499999999999999</v>
      </c>
      <c r="O14" s="36">
        <v>1.006</v>
      </c>
      <c r="P14" s="36">
        <v>26.92</v>
      </c>
      <c r="Q14" s="36">
        <v>21.22</v>
      </c>
      <c r="R14" s="36">
        <v>8.4689999999999994</v>
      </c>
      <c r="S14" s="36">
        <v>5.9359999999999999</v>
      </c>
      <c r="T14" s="36">
        <v>3.952</v>
      </c>
      <c r="U14" s="36">
        <v>2.016</v>
      </c>
      <c r="V14" s="36">
        <v>2.609</v>
      </c>
    </row>
    <row r="15" spans="1:22" x14ac:dyDescent="0.25">
      <c r="A15" s="35" t="s">
        <v>0</v>
      </c>
      <c r="B15" s="36" t="s">
        <v>0</v>
      </c>
      <c r="C15" s="36" t="s">
        <v>0</v>
      </c>
      <c r="D15" s="36" t="s">
        <v>0</v>
      </c>
      <c r="E15" s="36" t="s">
        <v>0</v>
      </c>
      <c r="F15" s="36" t="s">
        <v>0</v>
      </c>
      <c r="G15" s="36" t="s">
        <v>0</v>
      </c>
      <c r="H15" s="36" t="s">
        <v>0</v>
      </c>
      <c r="I15" s="36" t="s">
        <v>0</v>
      </c>
      <c r="J15" s="36" t="s">
        <v>0</v>
      </c>
      <c r="K15" s="36" t="s">
        <v>0</v>
      </c>
      <c r="L15" s="36" t="s">
        <v>0</v>
      </c>
      <c r="M15" s="36" t="s">
        <v>0</v>
      </c>
      <c r="N15" s="36" t="s">
        <v>0</v>
      </c>
      <c r="O15" s="36" t="s">
        <v>0</v>
      </c>
      <c r="P15" s="36" t="s">
        <v>0</v>
      </c>
      <c r="Q15" s="36" t="s">
        <v>0</v>
      </c>
      <c r="R15" s="36" t="s">
        <v>0</v>
      </c>
      <c r="S15" s="36" t="s">
        <v>0</v>
      </c>
      <c r="T15" s="36" t="s">
        <v>0</v>
      </c>
      <c r="U15" s="36" t="s">
        <v>0</v>
      </c>
      <c r="V15" s="36" t="s">
        <v>0</v>
      </c>
    </row>
    <row r="16" spans="1:22" x14ac:dyDescent="0.25">
      <c r="A16" s="35" t="s">
        <v>53</v>
      </c>
      <c r="B16" s="8">
        <v>91320</v>
      </c>
      <c r="C16" s="8">
        <v>91320</v>
      </c>
      <c r="D16" s="8">
        <v>91320</v>
      </c>
      <c r="E16" s="8">
        <v>91320</v>
      </c>
      <c r="F16" s="8">
        <v>91320</v>
      </c>
      <c r="G16" s="8">
        <v>91320</v>
      </c>
      <c r="H16" s="8">
        <v>91320</v>
      </c>
      <c r="I16" s="8">
        <v>91320</v>
      </c>
      <c r="J16" s="8">
        <v>91320</v>
      </c>
      <c r="K16" s="8">
        <v>91320</v>
      </c>
      <c r="L16" s="8">
        <v>91320</v>
      </c>
      <c r="M16" s="8">
        <v>91320</v>
      </c>
      <c r="N16" s="8">
        <v>91320</v>
      </c>
      <c r="O16" s="8">
        <v>91320</v>
      </c>
      <c r="P16" s="8">
        <v>91320</v>
      </c>
      <c r="Q16" s="8">
        <v>91320</v>
      </c>
      <c r="R16" s="8">
        <v>91320</v>
      </c>
      <c r="S16" s="8">
        <v>91320</v>
      </c>
      <c r="T16" s="8">
        <v>91320</v>
      </c>
      <c r="U16" s="8">
        <v>91320</v>
      </c>
      <c r="V16" s="8">
        <v>91320</v>
      </c>
    </row>
    <row r="17" spans="1:22" x14ac:dyDescent="0.25">
      <c r="A17" s="35" t="s">
        <v>54</v>
      </c>
      <c r="B17" s="36">
        <v>0.80200000000000005</v>
      </c>
      <c r="C17" s="36">
        <v>0.80200000000000005</v>
      </c>
      <c r="D17" s="36">
        <v>0.77</v>
      </c>
      <c r="E17" s="36">
        <v>0.251</v>
      </c>
      <c r="F17" s="36">
        <v>0.311</v>
      </c>
      <c r="G17" s="36">
        <v>0.20399999999999999</v>
      </c>
      <c r="H17" s="36">
        <v>0.32600000000000001</v>
      </c>
      <c r="I17" s="36">
        <v>0.57499999999999996</v>
      </c>
      <c r="J17" s="36">
        <v>0.57499999999999996</v>
      </c>
      <c r="K17" s="36">
        <v>0.48399999999999999</v>
      </c>
      <c r="L17" s="36">
        <v>0.09</v>
      </c>
      <c r="M17" s="36">
        <v>0.216</v>
      </c>
      <c r="N17" s="36">
        <v>7.9000000000000001E-2</v>
      </c>
      <c r="O17" s="36">
        <v>0.14299999999999999</v>
      </c>
      <c r="P17" s="36">
        <v>0.76</v>
      </c>
      <c r="Q17" s="36">
        <v>0.76</v>
      </c>
      <c r="R17" s="36">
        <v>0.72799999999999998</v>
      </c>
      <c r="S17" s="36">
        <v>0.22</v>
      </c>
      <c r="T17" s="36">
        <v>0.23100000000000001</v>
      </c>
      <c r="U17" s="36">
        <v>0.16900000000000001</v>
      </c>
      <c r="V17" s="36">
        <v>0.28499999999999998</v>
      </c>
    </row>
    <row r="18" spans="1:22" x14ac:dyDescent="0.25">
      <c r="A18" s="37" t="s">
        <v>55</v>
      </c>
      <c r="B18" s="10">
        <v>3044</v>
      </c>
      <c r="C18" s="10">
        <v>3044</v>
      </c>
      <c r="D18" s="10">
        <v>3044</v>
      </c>
      <c r="E18" s="10">
        <v>3044</v>
      </c>
      <c r="F18" s="10">
        <v>3044</v>
      </c>
      <c r="G18" s="10">
        <v>3044</v>
      </c>
      <c r="H18" s="10">
        <v>3044</v>
      </c>
      <c r="I18" s="10">
        <v>3044</v>
      </c>
      <c r="J18" s="10">
        <v>3044</v>
      </c>
      <c r="K18" s="10">
        <v>3044</v>
      </c>
      <c r="L18" s="10">
        <v>3044</v>
      </c>
      <c r="M18" s="10">
        <v>3044</v>
      </c>
      <c r="N18" s="10">
        <v>3044</v>
      </c>
      <c r="O18" s="10">
        <v>3044</v>
      </c>
      <c r="P18" s="10">
        <v>3044</v>
      </c>
      <c r="Q18" s="10">
        <v>3044</v>
      </c>
      <c r="R18" s="10">
        <v>3044</v>
      </c>
      <c r="S18" s="10">
        <v>3044</v>
      </c>
      <c r="T18" s="10">
        <v>3044</v>
      </c>
      <c r="U18" s="10">
        <v>3044</v>
      </c>
      <c r="V18" s="10">
        <v>3044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10" workbookViewId="0">
      <selection activeCell="I25" sqref="I25"/>
    </sheetView>
  </sheetViews>
  <sheetFormatPr defaultRowHeight="15" x14ac:dyDescent="0.25"/>
  <cols>
    <col min="3" max="3" width="12.7109375" customWidth="1"/>
  </cols>
  <sheetData>
    <row r="1" spans="1:10" x14ac:dyDescent="0.25">
      <c r="A1" s="2" t="s">
        <v>56</v>
      </c>
      <c r="B1" s="3"/>
      <c r="C1" s="9"/>
      <c r="D1" s="9" t="s">
        <v>57</v>
      </c>
      <c r="E1" s="9" t="s">
        <v>57</v>
      </c>
      <c r="F1" s="9" t="s">
        <v>57</v>
      </c>
      <c r="G1" s="9" t="s">
        <v>57</v>
      </c>
      <c r="H1" s="9" t="s">
        <v>57</v>
      </c>
      <c r="I1" s="9" t="s">
        <v>57</v>
      </c>
      <c r="J1" s="9" t="s">
        <v>57</v>
      </c>
    </row>
    <row r="2" spans="1:10" x14ac:dyDescent="0.25">
      <c r="A2" s="5"/>
      <c r="B2" s="5"/>
      <c r="C2" s="5"/>
      <c r="D2" s="6" t="s">
        <v>58</v>
      </c>
      <c r="E2" s="4" t="s">
        <v>59</v>
      </c>
      <c r="F2" s="4" t="s">
        <v>60</v>
      </c>
      <c r="G2" s="4" t="s">
        <v>61</v>
      </c>
      <c r="H2" s="4" t="s">
        <v>62</v>
      </c>
      <c r="I2" s="4" t="s">
        <v>63</v>
      </c>
      <c r="J2" s="4" t="s">
        <v>64</v>
      </c>
    </row>
    <row r="3" spans="1:10" x14ac:dyDescent="0.25">
      <c r="A3" s="5"/>
      <c r="B3" s="5"/>
      <c r="C3" s="5"/>
      <c r="D3" s="6" t="s">
        <v>65</v>
      </c>
      <c r="E3" s="4" t="s">
        <v>66</v>
      </c>
      <c r="F3" s="4" t="s">
        <v>67</v>
      </c>
      <c r="G3" s="4" t="s">
        <v>68</v>
      </c>
      <c r="H3" s="4" t="s">
        <v>69</v>
      </c>
      <c r="I3" s="4" t="s">
        <v>70</v>
      </c>
      <c r="J3" s="4" t="s">
        <v>71</v>
      </c>
    </row>
    <row r="4" spans="1:10" x14ac:dyDescent="0.25">
      <c r="A4" s="5"/>
      <c r="B4" s="5"/>
      <c r="C4" s="5"/>
      <c r="D4" s="6" t="s">
        <v>72</v>
      </c>
      <c r="E4" s="4" t="s">
        <v>73</v>
      </c>
      <c r="F4" s="4" t="s">
        <v>74</v>
      </c>
      <c r="G4" s="4" t="s">
        <v>75</v>
      </c>
      <c r="H4" s="4" t="s">
        <v>76</v>
      </c>
      <c r="I4" s="4" t="s">
        <v>77</v>
      </c>
      <c r="J4" s="4" t="s">
        <v>78</v>
      </c>
    </row>
    <row r="6" spans="1:10" x14ac:dyDescent="0.25">
      <c r="A6" s="29"/>
      <c r="B6" s="25"/>
      <c r="C6" s="21"/>
      <c r="D6" s="41">
        <v>1</v>
      </c>
      <c r="E6" s="41">
        <v>2</v>
      </c>
      <c r="F6" s="41">
        <v>3</v>
      </c>
      <c r="G6" s="41">
        <v>4</v>
      </c>
      <c r="H6" s="41">
        <v>5</v>
      </c>
      <c r="I6" s="41">
        <v>6</v>
      </c>
      <c r="J6" s="41">
        <v>7</v>
      </c>
    </row>
    <row r="7" spans="1:10" ht="45.75" thickBot="1" x14ac:dyDescent="0.3">
      <c r="A7" s="15"/>
      <c r="B7" s="11"/>
      <c r="C7" s="32" t="s">
        <v>79</v>
      </c>
      <c r="D7" s="38" t="s">
        <v>80</v>
      </c>
      <c r="E7" s="28" t="s">
        <v>81</v>
      </c>
      <c r="F7" s="28" t="s">
        <v>82</v>
      </c>
      <c r="G7" s="28" t="s">
        <v>83</v>
      </c>
      <c r="H7" s="28" t="s">
        <v>84</v>
      </c>
      <c r="I7" s="28" t="s">
        <v>85</v>
      </c>
      <c r="J7" s="28" t="s">
        <v>86</v>
      </c>
    </row>
    <row r="8" spans="1:10" x14ac:dyDescent="0.25">
      <c r="A8" s="5"/>
      <c r="B8" s="5"/>
      <c r="C8" s="24"/>
      <c r="D8" s="24"/>
      <c r="E8" s="1" t="s">
        <v>87</v>
      </c>
      <c r="F8" s="1"/>
      <c r="G8" s="1"/>
      <c r="H8" s="1"/>
      <c r="I8" s="1"/>
      <c r="J8" s="1"/>
    </row>
    <row r="9" spans="1:10" ht="18" x14ac:dyDescent="0.25">
      <c r="A9" s="5"/>
      <c r="B9" s="5"/>
      <c r="C9" s="20" t="s">
        <v>88</v>
      </c>
      <c r="D9" s="17">
        <v>3227</v>
      </c>
      <c r="E9" s="14">
        <v>1461.1144999999999</v>
      </c>
      <c r="F9" s="14">
        <v>424.44600000000003</v>
      </c>
      <c r="G9" s="14">
        <v>607.36528999999996</v>
      </c>
      <c r="H9" s="14">
        <v>127.16697000000001</v>
      </c>
      <c r="I9" s="14">
        <v>72.329627000000002</v>
      </c>
      <c r="J9" s="14">
        <v>92.636761000000007</v>
      </c>
    </row>
    <row r="10" spans="1:10" x14ac:dyDescent="0.25">
      <c r="A10" s="7">
        <v>7</v>
      </c>
      <c r="B10" s="5"/>
      <c r="C10" s="31" t="s">
        <v>89</v>
      </c>
      <c r="D10" s="16">
        <f ca="1">INDIRECT(D$1&amp;"!"&amp;D$2&amp;$A10)</f>
        <v>-6.6710000000000003</v>
      </c>
      <c r="E10" s="27">
        <f t="shared" ref="D10:J16" ca="1" si="0">INDIRECT(E$1&amp;"!"&amp;E$2&amp;$A10)</f>
        <v>2.18E-2</v>
      </c>
      <c r="F10" s="16">
        <f t="shared" ca="1" si="0"/>
        <v>0.90300000000000002</v>
      </c>
      <c r="G10" s="16">
        <f t="shared" ca="1" si="0"/>
        <v>-5.91</v>
      </c>
      <c r="H10" s="16">
        <f t="shared" ca="1" si="0"/>
        <v>1.367</v>
      </c>
      <c r="I10" s="16">
        <f t="shared" ca="1" si="0"/>
        <v>-0.29399999999999998</v>
      </c>
      <c r="J10" s="16">
        <f t="shared" ca="1" si="0"/>
        <v>-1.3320000000000001</v>
      </c>
    </row>
    <row r="11" spans="1:10" x14ac:dyDescent="0.25">
      <c r="A11" s="7">
        <f>A10+1</f>
        <v>8</v>
      </c>
      <c r="B11" s="23"/>
      <c r="C11" s="19"/>
      <c r="D11" s="40">
        <f ca="1">INDIRECT(D$1&amp;"!"&amp;D$2&amp;$A11)</f>
        <v>5.3949999999999996</v>
      </c>
      <c r="E11" s="40">
        <f t="shared" ca="1" si="0"/>
        <v>4.0730000000000004</v>
      </c>
      <c r="F11" s="12">
        <f t="shared" ca="1" si="0"/>
        <v>1.831</v>
      </c>
      <c r="G11" s="12">
        <f t="shared" ca="1" si="0"/>
        <v>2.0219999999999998</v>
      </c>
      <c r="H11" s="12">
        <f t="shared" ca="1" si="0"/>
        <v>1.2290000000000001</v>
      </c>
      <c r="I11" s="12">
        <f t="shared" ca="1" si="0"/>
        <v>0.70199999999999996</v>
      </c>
      <c r="J11" s="12">
        <f t="shared" ca="1" si="0"/>
        <v>0.92200000000000004</v>
      </c>
    </row>
    <row r="12" spans="1:10" x14ac:dyDescent="0.25">
      <c r="A12" s="7">
        <f t="shared" ref="A12:A15" si="1">A11+1</f>
        <v>9</v>
      </c>
      <c r="B12" s="5"/>
      <c r="C12" s="4" t="s">
        <v>90</v>
      </c>
      <c r="D12" s="16">
        <f t="shared" ca="1" si="0"/>
        <v>-21.38</v>
      </c>
      <c r="E12" s="16">
        <f t="shared" ca="1" si="0"/>
        <v>-7.3090000000000002</v>
      </c>
      <c r="F12" s="16">
        <f t="shared" ca="1" si="0"/>
        <v>-4.8499999999999996</v>
      </c>
      <c r="G12" s="16">
        <f t="shared" ca="1" si="0"/>
        <v>-5.093</v>
      </c>
      <c r="H12" s="16">
        <f t="shared" ca="1" si="0"/>
        <v>-0.31</v>
      </c>
      <c r="I12" s="16">
        <f t="shared" ca="1" si="0"/>
        <v>-0.247</v>
      </c>
      <c r="J12" s="16">
        <f t="shared" ca="1" si="0"/>
        <v>-0.73199999999999998</v>
      </c>
    </row>
    <row r="13" spans="1:10" x14ac:dyDescent="0.25">
      <c r="A13" s="7">
        <f t="shared" si="1"/>
        <v>10</v>
      </c>
      <c r="B13" s="23"/>
      <c r="C13" s="19"/>
      <c r="D13" s="12">
        <f t="shared" ca="1" si="0"/>
        <v>5.867</v>
      </c>
      <c r="E13" s="12">
        <f t="shared" ca="1" si="0"/>
        <v>3.5230000000000001</v>
      </c>
      <c r="F13" s="12">
        <f t="shared" ca="1" si="0"/>
        <v>2.008</v>
      </c>
      <c r="G13" s="12">
        <f t="shared" ca="1" si="0"/>
        <v>2.0790000000000002</v>
      </c>
      <c r="H13" s="12">
        <f t="shared" ca="1" si="0"/>
        <v>1.0900000000000001</v>
      </c>
      <c r="I13" s="12">
        <f t="shared" ca="1" si="0"/>
        <v>0.66800000000000004</v>
      </c>
      <c r="J13" s="12">
        <f t="shared" ca="1" si="0"/>
        <v>0.82</v>
      </c>
    </row>
    <row r="14" spans="1:10" x14ac:dyDescent="0.25">
      <c r="A14" s="7">
        <f t="shared" si="1"/>
        <v>11</v>
      </c>
      <c r="B14" s="5"/>
      <c r="C14" s="4" t="s">
        <v>91</v>
      </c>
      <c r="D14" s="16">
        <f t="shared" ca="1" si="0"/>
        <v>-36.729999999999997</v>
      </c>
      <c r="E14" s="16">
        <f t="shared" ca="1" si="0"/>
        <v>-14.04</v>
      </c>
      <c r="F14" s="16">
        <f t="shared" ca="1" si="0"/>
        <v>-6.7690000000000001</v>
      </c>
      <c r="G14" s="16">
        <f t="shared" ca="1" si="0"/>
        <v>-6.577</v>
      </c>
      <c r="H14" s="16">
        <f t="shared" ca="1" si="0"/>
        <v>-0.40100000000000002</v>
      </c>
      <c r="I14" s="16">
        <f t="shared" ca="1" si="0"/>
        <v>-0.78600000000000003</v>
      </c>
      <c r="J14" s="16">
        <f t="shared" ca="1" si="0"/>
        <v>-0.96699999999999997</v>
      </c>
    </row>
    <row r="15" spans="1:10" x14ac:dyDescent="0.25">
      <c r="A15" s="7">
        <f t="shared" si="1"/>
        <v>12</v>
      </c>
      <c r="B15" s="23"/>
      <c r="C15" s="19"/>
      <c r="D15" s="12">
        <f t="shared" ca="1" si="0"/>
        <v>8.4450000000000003</v>
      </c>
      <c r="E15" s="12">
        <f t="shared" ca="1" si="0"/>
        <v>5.0110000000000001</v>
      </c>
      <c r="F15" s="12">
        <f t="shared" ca="1" si="0"/>
        <v>2.54</v>
      </c>
      <c r="G15" s="12">
        <f t="shared" ca="1" si="0"/>
        <v>2.7759999999999998</v>
      </c>
      <c r="H15" s="12">
        <f t="shared" ca="1" si="0"/>
        <v>1.4590000000000001</v>
      </c>
      <c r="I15" s="12">
        <f t="shared" ca="1" si="0"/>
        <v>0.76600000000000001</v>
      </c>
      <c r="J15" s="12">
        <f t="shared" ca="1" si="0"/>
        <v>1.0149999999999999</v>
      </c>
    </row>
    <row r="16" spans="1:10" ht="18" x14ac:dyDescent="0.25">
      <c r="A16" s="7">
        <v>17</v>
      </c>
      <c r="B16" s="5"/>
      <c r="C16" s="13" t="s">
        <v>92</v>
      </c>
      <c r="D16" s="30">
        <f t="shared" ca="1" si="0"/>
        <v>0.80200000000000005</v>
      </c>
      <c r="E16" s="30">
        <f t="shared" ca="1" si="0"/>
        <v>0.80200000000000005</v>
      </c>
      <c r="F16" s="30">
        <f t="shared" ca="1" si="0"/>
        <v>0.77</v>
      </c>
      <c r="G16" s="30">
        <f t="shared" ca="1" si="0"/>
        <v>0.251</v>
      </c>
      <c r="H16" s="30">
        <f t="shared" ca="1" si="0"/>
        <v>0.311</v>
      </c>
      <c r="I16" s="30">
        <f t="shared" ca="1" si="0"/>
        <v>0.20399999999999999</v>
      </c>
      <c r="J16" s="30">
        <f t="shared" ca="1" si="0"/>
        <v>0.32600000000000001</v>
      </c>
    </row>
    <row r="17" spans="1:12" x14ac:dyDescent="0.25">
      <c r="A17" s="5"/>
      <c r="B17" s="5"/>
      <c r="C17" s="5"/>
      <c r="D17" s="5"/>
      <c r="E17" s="39" t="s">
        <v>93</v>
      </c>
      <c r="F17" s="39"/>
      <c r="G17" s="39"/>
      <c r="H17" s="39"/>
      <c r="I17" s="39"/>
      <c r="J17" s="39"/>
    </row>
    <row r="18" spans="1:12" ht="18" x14ac:dyDescent="0.25">
      <c r="A18" s="5"/>
      <c r="B18" s="5"/>
      <c r="C18" s="20" t="s">
        <v>88</v>
      </c>
      <c r="D18" s="17">
        <v>1465</v>
      </c>
      <c r="E18" s="14">
        <v>564.48176000000001</v>
      </c>
      <c r="F18" s="14">
        <v>120.83018</v>
      </c>
      <c r="G18" s="14">
        <v>369.95841999999999</v>
      </c>
      <c r="H18" s="26">
        <v>50.126240000000003</v>
      </c>
      <c r="I18" s="14">
        <v>31.525071000000001</v>
      </c>
      <c r="J18" s="14">
        <v>60.443832999999998</v>
      </c>
    </row>
    <row r="19" spans="1:12" x14ac:dyDescent="0.25">
      <c r="A19" s="7">
        <f>A10</f>
        <v>7</v>
      </c>
      <c r="B19" s="5"/>
      <c r="C19" s="31" t="s">
        <v>89</v>
      </c>
      <c r="D19" s="16">
        <f ca="1">INDIRECT(D$1&amp;"!"&amp;D$3&amp;$A19)</f>
        <v>-3.4039999999999999</v>
      </c>
      <c r="E19" s="16">
        <f t="shared" ref="E19:J25" ca="1" si="2">INDIRECT(E$1&amp;"!"&amp;E$3&amp;$A19)</f>
        <v>-1.0940000000000001</v>
      </c>
      <c r="F19" s="16">
        <f t="shared" ca="1" si="2"/>
        <v>0.27100000000000002</v>
      </c>
      <c r="G19" s="16">
        <f t="shared" ca="1" si="2"/>
        <v>-1.9330000000000001</v>
      </c>
      <c r="H19" s="16">
        <f t="shared" ca="1" si="2"/>
        <v>0.45500000000000002</v>
      </c>
      <c r="I19" s="16">
        <f t="shared" ca="1" si="2"/>
        <v>-0.30599999999999999</v>
      </c>
      <c r="J19" s="16">
        <f t="shared" ca="1" si="2"/>
        <v>-0.90700000000000003</v>
      </c>
    </row>
    <row r="20" spans="1:12" x14ac:dyDescent="0.25">
      <c r="A20" s="7">
        <f t="shared" ref="A20:A25" si="3">A11</f>
        <v>8</v>
      </c>
      <c r="B20" s="23"/>
      <c r="C20" s="19"/>
      <c r="D20" s="12">
        <f ca="1">INDIRECT(D$1&amp;"!"&amp;D$3&amp;$A20)</f>
        <v>4.359</v>
      </c>
      <c r="E20" s="12">
        <f t="shared" ca="1" si="2"/>
        <v>3.1760000000000002</v>
      </c>
      <c r="F20" s="12">
        <f t="shared" ca="1" si="2"/>
        <v>1.0109999999999999</v>
      </c>
      <c r="G20" s="12">
        <f t="shared" ca="1" si="2"/>
        <v>1.944</v>
      </c>
      <c r="H20" s="12">
        <f t="shared" ca="1" si="2"/>
        <v>0.73099999999999998</v>
      </c>
      <c r="I20" s="12">
        <f t="shared" ca="1" si="2"/>
        <v>0.52400000000000002</v>
      </c>
      <c r="J20" s="12">
        <f t="shared" ca="1" si="2"/>
        <v>0.84599999999999997</v>
      </c>
    </row>
    <row r="21" spans="1:12" x14ac:dyDescent="0.25">
      <c r="A21" s="7">
        <f t="shared" si="3"/>
        <v>9</v>
      </c>
      <c r="B21" s="5"/>
      <c r="C21" s="4" t="s">
        <v>90</v>
      </c>
      <c r="D21" s="16">
        <f ca="1">INDIRECT(D$1&amp;"!"&amp;D$3&amp;$A21)</f>
        <v>-6.431</v>
      </c>
      <c r="E21" s="16">
        <f t="shared" ca="1" si="2"/>
        <v>-3.3330000000000002</v>
      </c>
      <c r="F21" s="16">
        <f t="shared" ca="1" si="2"/>
        <v>-1.1000000000000001</v>
      </c>
      <c r="G21" s="16">
        <f t="shared" ca="1" si="2"/>
        <v>-0.55300000000000005</v>
      </c>
      <c r="H21" s="16">
        <f t="shared" ca="1" si="2"/>
        <v>-0.441</v>
      </c>
      <c r="I21" s="16">
        <f t="shared" ca="1" si="2"/>
        <v>-0.65100000000000002</v>
      </c>
      <c r="J21" s="16">
        <f t="shared" ca="1" si="2"/>
        <v>-0.11799999999999999</v>
      </c>
    </row>
    <row r="22" spans="1:12" x14ac:dyDescent="0.25">
      <c r="A22" s="7">
        <f t="shared" si="3"/>
        <v>10</v>
      </c>
      <c r="B22" s="23"/>
      <c r="C22" s="19"/>
      <c r="D22" s="12">
        <f ca="1">INDIRECT(D$1&amp;"!"&amp;D$3&amp;$A22)</f>
        <v>4.0019999999999998</v>
      </c>
      <c r="E22" s="12">
        <f t="shared" ca="1" si="2"/>
        <v>2.5270000000000001</v>
      </c>
      <c r="F22" s="12">
        <f t="shared" ca="1" si="2"/>
        <v>0.96599999999999997</v>
      </c>
      <c r="G22" s="12">
        <f t="shared" ca="1" si="2"/>
        <v>1.8879999999999999</v>
      </c>
      <c r="H22" s="12">
        <f t="shared" ca="1" si="2"/>
        <v>0.65400000000000003</v>
      </c>
      <c r="I22" s="12">
        <f t="shared" ca="1" si="2"/>
        <v>0.50700000000000001</v>
      </c>
      <c r="J22" s="12">
        <f t="shared" ca="1" si="2"/>
        <v>0.85599999999999998</v>
      </c>
    </row>
    <row r="23" spans="1:12" x14ac:dyDescent="0.25">
      <c r="A23" s="7">
        <f t="shared" si="3"/>
        <v>11</v>
      </c>
      <c r="B23" s="5"/>
      <c r="C23" s="4" t="s">
        <v>91</v>
      </c>
      <c r="D23" s="16">
        <f ca="1">INDIRECT(D$1&amp;"!"&amp;D$3&amp;$A23)</f>
        <v>-16.04</v>
      </c>
      <c r="E23" s="16">
        <f t="shared" ca="1" si="2"/>
        <v>-4.8360000000000003</v>
      </c>
      <c r="F23" s="16">
        <f t="shared" ca="1" si="2"/>
        <v>-1.9930000000000001</v>
      </c>
      <c r="G23" s="16">
        <f t="shared" ca="1" si="2"/>
        <v>-2.7869999999999999</v>
      </c>
      <c r="H23" s="16">
        <f t="shared" ca="1" si="2"/>
        <v>-1.198</v>
      </c>
      <c r="I23" s="16">
        <f t="shared" ca="1" si="2"/>
        <v>-0.81899999999999995</v>
      </c>
      <c r="J23" s="16">
        <f t="shared" ca="1" si="2"/>
        <v>-0.26900000000000002</v>
      </c>
    </row>
    <row r="24" spans="1:12" x14ac:dyDescent="0.25">
      <c r="A24" s="7">
        <f t="shared" si="3"/>
        <v>12</v>
      </c>
      <c r="B24" s="23"/>
      <c r="C24" s="19"/>
      <c r="D24" s="12">
        <f ca="1">INDIRECT(D$1&amp;"!"&amp;D$3&amp;$A24)</f>
        <v>5.383</v>
      </c>
      <c r="E24" s="12">
        <f t="shared" ca="1" si="2"/>
        <v>3.14</v>
      </c>
      <c r="F24" s="12">
        <f t="shared" ca="1" si="2"/>
        <v>1.1659999999999999</v>
      </c>
      <c r="G24" s="12">
        <f t="shared" ca="1" si="2"/>
        <v>2.2509999999999999</v>
      </c>
      <c r="H24" s="12">
        <f t="shared" ca="1" si="2"/>
        <v>0.71799999999999997</v>
      </c>
      <c r="I24" s="12">
        <f t="shared" ca="1" si="2"/>
        <v>0.58199999999999996</v>
      </c>
      <c r="J24" s="12">
        <f t="shared" ca="1" si="2"/>
        <v>0.88100000000000001</v>
      </c>
    </row>
    <row r="25" spans="1:12" ht="18" x14ac:dyDescent="0.25">
      <c r="A25" s="7">
        <f t="shared" si="3"/>
        <v>17</v>
      </c>
      <c r="B25" s="5"/>
      <c r="C25" s="13" t="s">
        <v>92</v>
      </c>
      <c r="D25" s="30">
        <f ca="1">INDIRECT(D$1&amp;"!"&amp;D$3&amp;$A25)</f>
        <v>0.57499999999999996</v>
      </c>
      <c r="E25" s="30">
        <f t="shared" ca="1" si="2"/>
        <v>0.57499999999999996</v>
      </c>
      <c r="F25" s="30">
        <f t="shared" ca="1" si="2"/>
        <v>0.48399999999999999</v>
      </c>
      <c r="G25" s="30">
        <f t="shared" ca="1" si="2"/>
        <v>0.09</v>
      </c>
      <c r="H25" s="30">
        <f t="shared" ca="1" si="2"/>
        <v>0.216</v>
      </c>
      <c r="I25" s="30">
        <f t="shared" ca="1" si="2"/>
        <v>7.9000000000000001E-2</v>
      </c>
      <c r="J25" s="30">
        <f t="shared" ca="1" si="2"/>
        <v>0.14299999999999999</v>
      </c>
    </row>
    <row r="26" spans="1:12" x14ac:dyDescent="0.25">
      <c r="A26" s="5"/>
      <c r="B26" s="5"/>
      <c r="C26" s="5"/>
      <c r="D26" s="5"/>
      <c r="E26" s="39" t="s">
        <v>94</v>
      </c>
      <c r="F26" s="39"/>
      <c r="G26" s="39"/>
      <c r="H26" s="39"/>
      <c r="I26" s="39"/>
      <c r="J26" s="39"/>
    </row>
    <row r="27" spans="1:12" ht="18" x14ac:dyDescent="0.25">
      <c r="A27" s="5"/>
      <c r="B27" s="5"/>
      <c r="C27" s="20" t="s">
        <v>88</v>
      </c>
      <c r="D27" s="17">
        <v>5898</v>
      </c>
      <c r="E27" s="22">
        <v>2821.3238000000001</v>
      </c>
      <c r="F27" s="22">
        <v>885.21893999999998</v>
      </c>
      <c r="G27" s="22">
        <v>967.43372999999997</v>
      </c>
      <c r="H27" s="18">
        <v>243.79178999999999</v>
      </c>
      <c r="I27" s="22">
        <v>133.89908</v>
      </c>
      <c r="J27" s="22">
        <v>141.81482699999998</v>
      </c>
    </row>
    <row r="28" spans="1:12" x14ac:dyDescent="0.25">
      <c r="A28" s="7">
        <f>A19</f>
        <v>7</v>
      </c>
      <c r="B28" s="5"/>
      <c r="C28" s="31" t="s">
        <v>89</v>
      </c>
      <c r="D28" s="16">
        <f ca="1">INDIRECT(D$1&amp;"!"&amp;D$4&amp;$A28)</f>
        <v>-10.09</v>
      </c>
      <c r="E28" s="16">
        <f t="shared" ref="E28:J34" ca="1" si="4">INDIRECT(E$1&amp;"!"&amp;E$4&amp;$A28)</f>
        <v>2.1019999999999999</v>
      </c>
      <c r="F28" s="16">
        <f t="shared" ca="1" si="4"/>
        <v>1.9830000000000001</v>
      </c>
      <c r="G28" s="16">
        <f t="shared" ca="1" si="4"/>
        <v>-11.45</v>
      </c>
      <c r="H28" s="16">
        <f t="shared" ca="1" si="4"/>
        <v>2.9590000000000001</v>
      </c>
      <c r="I28" s="16">
        <f t="shared" ca="1" si="4"/>
        <v>-0.184</v>
      </c>
      <c r="J28" s="16">
        <f t="shared" ca="1" si="4"/>
        <v>-1.9790000000000001</v>
      </c>
    </row>
    <row r="29" spans="1:12" x14ac:dyDescent="0.25">
      <c r="A29" s="7">
        <f t="shared" ref="A29:A34" si="5">A20</f>
        <v>8</v>
      </c>
      <c r="B29" s="23"/>
      <c r="C29" s="19"/>
      <c r="D29" s="12">
        <f ca="1">INDIRECT(D$1&amp;"!"&amp;D$4&amp;$A29)</f>
        <v>11.52</v>
      </c>
      <c r="E29" s="12">
        <f t="shared" ca="1" si="4"/>
        <v>7.8639999999999999</v>
      </c>
      <c r="F29" s="12">
        <f t="shared" ca="1" si="4"/>
        <v>4.1150000000000002</v>
      </c>
      <c r="G29" s="12">
        <f t="shared" ca="1" si="4"/>
        <v>4.165</v>
      </c>
      <c r="H29" s="12">
        <f t="shared" ca="1" si="4"/>
        <v>2.5129999999999999</v>
      </c>
      <c r="I29" s="12">
        <f t="shared" ca="1" si="4"/>
        <v>1.5009999999999999</v>
      </c>
      <c r="J29" s="12">
        <f t="shared" ca="1" si="4"/>
        <v>1.6539999999999999</v>
      </c>
      <c r="K29" s="23"/>
      <c r="L29" s="23"/>
    </row>
    <row r="30" spans="1:12" x14ac:dyDescent="0.25">
      <c r="A30" s="7">
        <f t="shared" si="5"/>
        <v>9</v>
      </c>
      <c r="B30" s="5"/>
      <c r="C30" s="4" t="s">
        <v>90</v>
      </c>
      <c r="D30" s="16">
        <f ca="1">INDIRECT(D$1&amp;"!"&amp;D$4&amp;$A30)</f>
        <v>-41.74</v>
      </c>
      <c r="E30" s="16">
        <f t="shared" ca="1" si="4"/>
        <v>-12.45</v>
      </c>
      <c r="F30" s="16">
        <f t="shared" ca="1" si="4"/>
        <v>-10.45</v>
      </c>
      <c r="G30" s="16">
        <f t="shared" ca="1" si="4"/>
        <v>-11.41</v>
      </c>
      <c r="H30" s="16">
        <f t="shared" ca="1" si="4"/>
        <v>-8.3000000000000001E-4</v>
      </c>
      <c r="I30" s="16">
        <f t="shared" ca="1" si="4"/>
        <v>0.41599999999999998</v>
      </c>
      <c r="J30" s="16">
        <f t="shared" ca="1" si="4"/>
        <v>-1.649</v>
      </c>
      <c r="K30" s="5"/>
      <c r="L30" s="27"/>
    </row>
    <row r="31" spans="1:12" x14ac:dyDescent="0.25">
      <c r="A31" s="7">
        <f t="shared" si="5"/>
        <v>10</v>
      </c>
      <c r="B31" s="23"/>
      <c r="C31" s="19"/>
      <c r="D31" s="12">
        <f ca="1">INDIRECT(D$1&amp;"!"&amp;D$4&amp;$A31)</f>
        <v>12.69</v>
      </c>
      <c r="E31" s="12">
        <f t="shared" ca="1" si="4"/>
        <v>7.3070000000000004</v>
      </c>
      <c r="F31" s="12">
        <f t="shared" ca="1" si="4"/>
        <v>4.6870000000000003</v>
      </c>
      <c r="G31" s="12">
        <f t="shared" ca="1" si="4"/>
        <v>4.3369999999999997</v>
      </c>
      <c r="H31" s="12">
        <f t="shared" ca="1" si="4"/>
        <v>2.395</v>
      </c>
      <c r="I31" s="12">
        <f t="shared" ca="1" si="4"/>
        <v>1.421</v>
      </c>
      <c r="J31" s="12">
        <f t="shared" ca="1" si="4"/>
        <v>1.415</v>
      </c>
      <c r="K31" s="23"/>
      <c r="L31" s="23"/>
    </row>
    <row r="32" spans="1:12" x14ac:dyDescent="0.25">
      <c r="A32" s="7">
        <f t="shared" si="5"/>
        <v>11</v>
      </c>
      <c r="B32" s="5"/>
      <c r="C32" s="4" t="s">
        <v>91</v>
      </c>
      <c r="D32" s="16">
        <f ca="1">INDIRECT(D$1&amp;"!"&amp;D$4&amp;$A32)</f>
        <v>-67.81</v>
      </c>
      <c r="E32" s="16">
        <f t="shared" ca="1" si="4"/>
        <v>-27.23</v>
      </c>
      <c r="F32" s="16">
        <f t="shared" ca="1" si="4"/>
        <v>-14.48</v>
      </c>
      <c r="G32" s="16">
        <f t="shared" ca="1" si="4"/>
        <v>-12.47</v>
      </c>
      <c r="H32" s="16">
        <f t="shared" ca="1" si="4"/>
        <v>0.83199999999999996</v>
      </c>
      <c r="I32" s="16">
        <f t="shared" ca="1" si="4"/>
        <v>-0.76</v>
      </c>
      <c r="J32" s="16">
        <f t="shared" ca="1" si="4"/>
        <v>-2.1030000000000002</v>
      </c>
      <c r="K32" s="5"/>
      <c r="L32" s="5"/>
    </row>
    <row r="33" spans="1:12" x14ac:dyDescent="0.25">
      <c r="A33" s="7">
        <f t="shared" si="5"/>
        <v>12</v>
      </c>
      <c r="B33" s="23"/>
      <c r="C33" s="19"/>
      <c r="D33" s="12">
        <f ca="1">INDIRECT(D$1&amp;"!"&amp;D$4&amp;$A33)</f>
        <v>16.91</v>
      </c>
      <c r="E33" s="12">
        <f t="shared" ca="1" si="4"/>
        <v>9.9469999999999992</v>
      </c>
      <c r="F33" s="12">
        <f t="shared" ca="1" si="4"/>
        <v>5.7670000000000003</v>
      </c>
      <c r="G33" s="12">
        <f t="shared" ca="1" si="4"/>
        <v>5.2309999999999999</v>
      </c>
      <c r="H33" s="12">
        <f t="shared" ca="1" si="4"/>
        <v>3.1309999999999998</v>
      </c>
      <c r="I33" s="12">
        <f t="shared" ca="1" si="4"/>
        <v>1.5349999999999999</v>
      </c>
      <c r="J33" s="12">
        <f t="shared" ca="1" si="4"/>
        <v>1.8939999999999999</v>
      </c>
      <c r="K33" s="23"/>
      <c r="L33" s="23"/>
    </row>
    <row r="34" spans="1:12" ht="18" x14ac:dyDescent="0.25">
      <c r="A34" s="7">
        <f t="shared" si="5"/>
        <v>17</v>
      </c>
      <c r="B34" s="5"/>
      <c r="C34" s="13" t="s">
        <v>92</v>
      </c>
      <c r="D34" s="30">
        <f ca="1">INDIRECT(D$1&amp;"!"&amp;D$4&amp;$A34)</f>
        <v>0.76</v>
      </c>
      <c r="E34" s="30">
        <f t="shared" ca="1" si="4"/>
        <v>0.76</v>
      </c>
      <c r="F34" s="30">
        <f t="shared" ca="1" si="4"/>
        <v>0.72799999999999998</v>
      </c>
      <c r="G34" s="30">
        <f t="shared" ca="1" si="4"/>
        <v>0.22</v>
      </c>
      <c r="H34" s="30">
        <f t="shared" ca="1" si="4"/>
        <v>0.23100000000000001</v>
      </c>
      <c r="I34" s="30">
        <f t="shared" ca="1" si="4"/>
        <v>0.16900000000000001</v>
      </c>
      <c r="J34" s="30">
        <f t="shared" ca="1" si="4"/>
        <v>0.28499999999999998</v>
      </c>
      <c r="K34" s="5"/>
      <c r="L34" s="5"/>
    </row>
  </sheetData>
  <mergeCells count="3">
    <mergeCell ref="E8:J8"/>
    <mergeCell ref="E17:J17"/>
    <mergeCell ref="E26:J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Sheet2</vt:lpstr>
      <vt:lpstr>Sheet3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 Goodman-bacon</dc:creator>
  <cp:lastModifiedBy>Andrew J Goodman-bacon</cp:lastModifiedBy>
  <dcterms:created xsi:type="dcterms:W3CDTF">2014-10-11T04:36:11Z</dcterms:created>
  <dcterms:modified xsi:type="dcterms:W3CDTF">2014-10-11T04:56:40Z</dcterms:modified>
</cp:coreProperties>
</file>