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GitHub\personal-improvement\Excel Course\Resources\Excel+Homework+Workbooks\"/>
    </mc:Choice>
  </mc:AlternateContent>
  <bookViews>
    <workbookView xWindow="-108" yWindow="-108" windowWidth="23256" windowHeight="13176" tabRatio="709" firstSheet="5" activeTab="7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6" i="25"/>
  <c r="D4" i="25"/>
  <c r="D2" i="25"/>
  <c r="G5" i="14"/>
  <c r="G8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9" i="11"/>
  <c r="G3" i="11"/>
  <c r="G4" i="11"/>
  <c r="G5" i="11"/>
  <c r="G6" i="11"/>
  <c r="G7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3" i="11"/>
  <c r="F4" i="11"/>
  <c r="F5" i="11"/>
  <c r="F6" i="11"/>
  <c r="F2" i="11"/>
  <c r="L19" i="24" l="1" a="1"/>
  <c r="L19" i="24"/>
  <c r="K19" i="24" a="1"/>
  <c r="K19" i="24"/>
  <c r="J19" i="24" a="1"/>
  <c r="J19" i="24"/>
  <c r="I19" i="24" a="1"/>
  <c r="I19" i="24"/>
  <c r="L18" i="24" a="1"/>
  <c r="L18" i="24"/>
  <c r="K18" i="24" a="1"/>
  <c r="K18" i="24"/>
  <c r="J18" i="24" a="1"/>
  <c r="J18" i="24"/>
  <c r="I18" i="24" a="1"/>
  <c r="I18" i="24"/>
  <c r="L17" i="24" a="1"/>
  <c r="L17" i="24"/>
  <c r="K17" i="24" a="1"/>
  <c r="K17" i="24"/>
  <c r="J17" i="24" a="1"/>
  <c r="J17" i="24"/>
  <c r="I17" i="24" a="1"/>
  <c r="I17" i="24"/>
  <c r="L16" i="24" a="1"/>
  <c r="L16" i="24"/>
  <c r="K16" i="24" a="1"/>
  <c r="K16" i="24"/>
  <c r="J16" i="24" a="1"/>
  <c r="J16" i="24"/>
  <c r="I16" i="24" a="1"/>
  <c r="I16" i="24"/>
  <c r="L15" i="24" a="1"/>
  <c r="L15" i="24"/>
  <c r="K15" i="24" a="1"/>
  <c r="K15" i="24"/>
  <c r="J15" i="24" a="1"/>
  <c r="J15" i="24"/>
  <c r="I15" i="24" a="1"/>
  <c r="I15" i="24"/>
  <c r="E25" i="18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sharedStrings.xml><?xml version="1.0" encoding="utf-8"?>
<sst xmlns="http://schemas.openxmlformats.org/spreadsheetml/2006/main" count="871" uniqueCount="255">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</sst>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8" fontId="1" fillId="2" borderId="0" xfId="2" applyNumberFormat="1" applyFont="1" applyFill="1" applyBorder="1" applyAlignment="1">
      <alignment horizontal="center"/>
    </xf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28"/>
  <sheetViews>
    <sheetView workbookViewId="0">
      <selection activeCell="I24" sqref="I24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41" customWidth="1"/>
  </cols>
  <sheetData>
    <row r="1" spans="1:6" x14ac:dyDescent="0.3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3">
      <c r="A2" s="31">
        <v>42370</v>
      </c>
      <c r="B2" s="2">
        <v>146</v>
      </c>
      <c r="C2" s="2">
        <v>77</v>
      </c>
      <c r="D2" s="2">
        <v>18</v>
      </c>
      <c r="E2" s="62"/>
      <c r="F2" s="62"/>
    </row>
    <row r="3" spans="1:6" x14ac:dyDescent="0.3">
      <c r="A3" s="31">
        <v>42370</v>
      </c>
      <c r="B3" s="2">
        <v>169</v>
      </c>
      <c r="C3" s="2">
        <v>72</v>
      </c>
      <c r="D3" s="2">
        <v>15</v>
      </c>
      <c r="E3" s="62"/>
      <c r="F3" s="62"/>
    </row>
    <row r="4" spans="1:6" x14ac:dyDescent="0.3">
      <c r="A4" s="31">
        <v>42370</v>
      </c>
      <c r="B4" s="2">
        <v>199</v>
      </c>
      <c r="C4" s="2">
        <v>71</v>
      </c>
      <c r="D4" s="2">
        <v>19</v>
      </c>
      <c r="E4" s="62"/>
      <c r="F4" s="62"/>
    </row>
    <row r="5" spans="1:6" x14ac:dyDescent="0.3">
      <c r="A5" s="31">
        <v>42371</v>
      </c>
      <c r="B5" s="2">
        <v>281</v>
      </c>
      <c r="C5" s="2">
        <v>66</v>
      </c>
      <c r="D5" s="2">
        <v>10</v>
      </c>
      <c r="E5" s="62"/>
      <c r="F5" s="62"/>
    </row>
    <row r="6" spans="1:6" x14ac:dyDescent="0.3">
      <c r="A6" s="31">
        <v>42371</v>
      </c>
      <c r="B6" s="2">
        <v>266</v>
      </c>
      <c r="C6" s="2">
        <v>53</v>
      </c>
      <c r="D6" s="2">
        <v>19</v>
      </c>
      <c r="E6" s="62"/>
      <c r="F6" s="62"/>
    </row>
    <row r="7" spans="1:6" x14ac:dyDescent="0.3">
      <c r="A7" s="31">
        <v>42371</v>
      </c>
      <c r="B7" s="2">
        <v>277</v>
      </c>
      <c r="C7" s="2">
        <v>84</v>
      </c>
      <c r="D7" s="2">
        <v>15</v>
      </c>
      <c r="E7" s="62"/>
      <c r="F7" s="62"/>
    </row>
    <row r="8" spans="1:6" x14ac:dyDescent="0.3">
      <c r="A8" s="31">
        <v>42372</v>
      </c>
      <c r="B8" s="2">
        <v>145</v>
      </c>
      <c r="C8" s="2">
        <v>73</v>
      </c>
      <c r="D8" s="2">
        <v>15</v>
      </c>
      <c r="E8" s="62"/>
      <c r="F8" s="62"/>
    </row>
    <row r="9" spans="1:6" x14ac:dyDescent="0.3">
      <c r="A9" s="31">
        <v>42372</v>
      </c>
      <c r="B9" s="2">
        <v>227</v>
      </c>
      <c r="C9" s="2">
        <v>69</v>
      </c>
      <c r="D9" s="2">
        <v>12</v>
      </c>
      <c r="E9" s="62"/>
      <c r="F9" s="62"/>
    </row>
    <row r="10" spans="1:6" x14ac:dyDescent="0.3">
      <c r="A10" s="31">
        <v>42372</v>
      </c>
      <c r="B10" s="2">
        <v>180</v>
      </c>
      <c r="C10" s="2">
        <v>79</v>
      </c>
      <c r="D10" s="2">
        <v>16</v>
      </c>
      <c r="E10" s="62"/>
      <c r="F10" s="62"/>
    </row>
    <row r="11" spans="1:6" x14ac:dyDescent="0.3">
      <c r="A11" s="31">
        <v>42373</v>
      </c>
      <c r="B11" s="2">
        <v>0</v>
      </c>
      <c r="C11" s="2">
        <v>0</v>
      </c>
      <c r="D11" s="2">
        <v>0</v>
      </c>
      <c r="E11" s="62"/>
      <c r="F11" s="62"/>
    </row>
    <row r="12" spans="1:6" x14ac:dyDescent="0.3">
      <c r="A12" s="31">
        <v>42374</v>
      </c>
      <c r="B12" s="2">
        <v>242</v>
      </c>
      <c r="C12" s="2">
        <v>75</v>
      </c>
      <c r="D12" s="2">
        <v>10</v>
      </c>
      <c r="E12" s="62"/>
      <c r="F12" s="62"/>
    </row>
    <row r="13" spans="1:6" x14ac:dyDescent="0.3">
      <c r="A13" s="31">
        <v>42374</v>
      </c>
      <c r="B13" s="2">
        <v>215</v>
      </c>
      <c r="C13" s="2">
        <v>75</v>
      </c>
      <c r="D13" s="2">
        <v>16</v>
      </c>
      <c r="E13" s="62"/>
      <c r="F13" s="62"/>
    </row>
    <row r="14" spans="1:6" x14ac:dyDescent="0.3">
      <c r="A14" s="31">
        <v>42374</v>
      </c>
      <c r="B14" s="2">
        <v>244</v>
      </c>
      <c r="C14" s="2">
        <v>82</v>
      </c>
      <c r="D14" s="2">
        <v>16</v>
      </c>
      <c r="E14" s="62"/>
      <c r="F14" s="62"/>
    </row>
    <row r="15" spans="1:6" x14ac:dyDescent="0.3">
      <c r="A15" s="31">
        <v>42374</v>
      </c>
      <c r="B15" s="2">
        <v>179</v>
      </c>
      <c r="C15" s="2">
        <v>71</v>
      </c>
      <c r="D15" s="2">
        <v>13</v>
      </c>
      <c r="E15" s="62"/>
      <c r="F15" s="62"/>
    </row>
    <row r="16" spans="1:6" x14ac:dyDescent="0.3">
      <c r="A16" s="31">
        <v>42374</v>
      </c>
      <c r="B16" s="2">
        <v>276</v>
      </c>
      <c r="C16" s="2">
        <v>72</v>
      </c>
      <c r="D16" s="2">
        <v>14</v>
      </c>
      <c r="E16" s="62"/>
      <c r="F16" s="62"/>
    </row>
    <row r="17" spans="1:6" x14ac:dyDescent="0.3">
      <c r="A17" s="31">
        <v>42375</v>
      </c>
      <c r="B17" s="2">
        <v>127</v>
      </c>
      <c r="C17" s="2">
        <v>78</v>
      </c>
      <c r="D17" s="2">
        <v>20</v>
      </c>
      <c r="E17" s="62"/>
      <c r="F17" s="62"/>
    </row>
    <row r="18" spans="1:6" x14ac:dyDescent="0.3">
      <c r="A18" s="31">
        <v>42375</v>
      </c>
      <c r="B18" s="2">
        <v>283</v>
      </c>
      <c r="C18" s="2">
        <v>78</v>
      </c>
      <c r="D18" s="2">
        <v>18</v>
      </c>
      <c r="E18" s="62"/>
      <c r="F18" s="62"/>
    </row>
    <row r="19" spans="1:6" x14ac:dyDescent="0.3">
      <c r="A19" s="31">
        <v>42375</v>
      </c>
      <c r="B19" s="2">
        <v>126</v>
      </c>
      <c r="C19" s="2">
        <v>76</v>
      </c>
      <c r="D19" s="2">
        <v>20</v>
      </c>
      <c r="E19" s="62"/>
      <c r="F19" s="62"/>
    </row>
    <row r="20" spans="1:6" x14ac:dyDescent="0.3">
      <c r="A20" s="31">
        <v>42376</v>
      </c>
      <c r="B20" s="2">
        <v>262</v>
      </c>
      <c r="C20" s="2">
        <v>81</v>
      </c>
      <c r="D20" s="2">
        <v>19</v>
      </c>
      <c r="E20" s="62"/>
      <c r="F20" s="62"/>
    </row>
    <row r="21" spans="1:6" x14ac:dyDescent="0.3">
      <c r="A21" s="31">
        <v>42376</v>
      </c>
      <c r="B21" s="2">
        <v>287</v>
      </c>
      <c r="C21" s="2">
        <v>81</v>
      </c>
      <c r="D21" s="2">
        <v>14</v>
      </c>
      <c r="E21" s="62"/>
      <c r="F21" s="62"/>
    </row>
    <row r="22" spans="1:6" x14ac:dyDescent="0.3">
      <c r="A22" s="31">
        <v>42376</v>
      </c>
      <c r="B22" s="2">
        <v>269</v>
      </c>
      <c r="C22" s="2">
        <v>82</v>
      </c>
      <c r="D22" s="2">
        <v>14</v>
      </c>
      <c r="E22" s="62"/>
      <c r="F22" s="62"/>
    </row>
    <row r="23" spans="1:6" x14ac:dyDescent="0.3">
      <c r="A23" s="31">
        <v>42377</v>
      </c>
      <c r="B23" s="2">
        <v>272</v>
      </c>
      <c r="C23" s="2">
        <v>54</v>
      </c>
      <c r="D23" s="2">
        <v>10</v>
      </c>
      <c r="E23" s="62"/>
      <c r="F23" s="62"/>
    </row>
    <row r="24" spans="1:6" x14ac:dyDescent="0.3">
      <c r="A24" s="31">
        <v>42377</v>
      </c>
      <c r="B24" s="2">
        <v>204</v>
      </c>
      <c r="C24" s="2">
        <v>69</v>
      </c>
      <c r="D24" s="2">
        <v>11</v>
      </c>
      <c r="E24" s="62"/>
      <c r="F24" s="62"/>
    </row>
    <row r="25" spans="1:6" x14ac:dyDescent="0.3">
      <c r="A25" s="31">
        <v>42377</v>
      </c>
      <c r="B25" s="2">
        <v>150</v>
      </c>
      <c r="C25" s="2">
        <v>72</v>
      </c>
      <c r="D25" s="2">
        <v>20</v>
      </c>
      <c r="E25" s="62"/>
      <c r="F25" s="62"/>
    </row>
    <row r="26" spans="1:6" x14ac:dyDescent="0.3">
      <c r="A26" s="31">
        <v>42377</v>
      </c>
      <c r="B26" s="2">
        <v>261</v>
      </c>
      <c r="C26" s="2">
        <v>90</v>
      </c>
      <c r="D26" s="2">
        <v>19</v>
      </c>
      <c r="E26" s="62"/>
      <c r="F26" s="62"/>
    </row>
    <row r="27" spans="1:6" x14ac:dyDescent="0.3">
      <c r="A27" s="39"/>
    </row>
    <row r="28" spans="1:6" x14ac:dyDescent="0.3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6"/>
  <sheetViews>
    <sheetView workbookViewId="0">
      <selection activeCell="F36" sqref="F36"/>
    </sheetView>
  </sheetViews>
  <sheetFormatPr defaultRowHeight="14.4" x14ac:dyDescent="0.3"/>
  <cols>
    <col min="1" max="2" width="14.88671875" style="37" customWidth="1"/>
    <col min="3" max="3" width="13.21875" style="37" customWidth="1"/>
    <col min="4" max="4" width="14" style="37" customWidth="1"/>
    <col min="5" max="5" width="12" style="37" customWidth="1"/>
    <col min="6" max="6" width="14.21875" style="37" customWidth="1"/>
    <col min="7" max="7" width="16.44140625" style="37" customWidth="1"/>
  </cols>
  <sheetData>
    <row r="1" spans="1:7" x14ac:dyDescent="0.3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3">
      <c r="A2" s="37" t="s">
        <v>167</v>
      </c>
      <c r="B2" s="37" t="s">
        <v>70</v>
      </c>
      <c r="C2" s="37">
        <v>90</v>
      </c>
      <c r="D2" s="61"/>
      <c r="E2" s="61"/>
      <c r="F2" s="61"/>
      <c r="G2" s="61"/>
    </row>
    <row r="3" spans="1:7" x14ac:dyDescent="0.3">
      <c r="A3" s="37" t="s">
        <v>170</v>
      </c>
      <c r="B3" s="37" t="s">
        <v>60</v>
      </c>
      <c r="C3" s="37">
        <v>80</v>
      </c>
      <c r="D3" s="61"/>
      <c r="E3" s="61"/>
      <c r="F3" s="61"/>
      <c r="G3" s="61"/>
    </row>
    <row r="4" spans="1:7" x14ac:dyDescent="0.3">
      <c r="A4" s="37" t="s">
        <v>171</v>
      </c>
      <c r="B4" s="37" t="s">
        <v>70</v>
      </c>
      <c r="C4" s="37">
        <v>96</v>
      </c>
      <c r="D4" s="61"/>
      <c r="E4" s="61"/>
      <c r="F4" s="61"/>
      <c r="G4" s="61"/>
    </row>
    <row r="5" spans="1:7" x14ac:dyDescent="0.3">
      <c r="A5" s="37" t="s">
        <v>172</v>
      </c>
      <c r="B5" s="37" t="s">
        <v>60</v>
      </c>
      <c r="C5" s="37">
        <v>72</v>
      </c>
      <c r="D5" s="61"/>
      <c r="E5" s="61"/>
      <c r="F5" s="61"/>
      <c r="G5" s="61"/>
    </row>
    <row r="6" spans="1:7" x14ac:dyDescent="0.3">
      <c r="A6" s="38" t="s">
        <v>173</v>
      </c>
      <c r="B6" s="37" t="s">
        <v>60</v>
      </c>
      <c r="C6" s="37">
        <v>69</v>
      </c>
      <c r="D6" s="61"/>
      <c r="E6" s="61"/>
      <c r="F6" s="61"/>
      <c r="G6" s="61"/>
    </row>
    <row r="7" spans="1:7" x14ac:dyDescent="0.3">
      <c r="A7" s="38" t="s">
        <v>174</v>
      </c>
      <c r="B7" s="37" t="s">
        <v>70</v>
      </c>
      <c r="C7" s="37">
        <v>52</v>
      </c>
      <c r="D7" s="61"/>
      <c r="E7" s="61"/>
      <c r="F7" s="61"/>
      <c r="G7" s="61"/>
    </row>
    <row r="8" spans="1:7" x14ac:dyDescent="0.3">
      <c r="A8" s="38" t="s">
        <v>175</v>
      </c>
      <c r="B8" s="37" t="s">
        <v>60</v>
      </c>
      <c r="C8" s="37">
        <v>99</v>
      </c>
      <c r="D8" s="61"/>
      <c r="E8" s="61"/>
      <c r="F8" s="61"/>
      <c r="G8" s="61"/>
    </row>
    <row r="9" spans="1:7" x14ac:dyDescent="0.3">
      <c r="A9" s="38" t="s">
        <v>176</v>
      </c>
      <c r="B9" s="37" t="s">
        <v>70</v>
      </c>
      <c r="C9" s="37">
        <v>82</v>
      </c>
      <c r="D9" s="61"/>
      <c r="E9" s="61"/>
      <c r="F9" s="61"/>
      <c r="G9" s="61"/>
    </row>
    <row r="10" spans="1:7" x14ac:dyDescent="0.3">
      <c r="A10" s="38" t="s">
        <v>177</v>
      </c>
      <c r="B10" s="37" t="s">
        <v>70</v>
      </c>
      <c r="C10" s="37">
        <v>67</v>
      </c>
      <c r="D10" s="61"/>
      <c r="E10" s="61"/>
      <c r="F10" s="61"/>
      <c r="G10" s="61"/>
    </row>
    <row r="11" spans="1:7" x14ac:dyDescent="0.3">
      <c r="A11" s="38" t="s">
        <v>178</v>
      </c>
      <c r="B11" s="37" t="s">
        <v>60</v>
      </c>
      <c r="C11" s="37">
        <v>90</v>
      </c>
      <c r="D11" s="61"/>
      <c r="E11" s="61"/>
      <c r="F11" s="61"/>
      <c r="G11" s="61"/>
    </row>
    <row r="12" spans="1:7" x14ac:dyDescent="0.3">
      <c r="A12" s="38" t="s">
        <v>179</v>
      </c>
      <c r="B12" s="37" t="s">
        <v>60</v>
      </c>
      <c r="C12" s="37">
        <v>83</v>
      </c>
      <c r="D12" s="61"/>
      <c r="E12" s="61"/>
      <c r="F12" s="61"/>
      <c r="G12" s="61"/>
    </row>
    <row r="13" spans="1:7" x14ac:dyDescent="0.3">
      <c r="A13" s="38" t="s">
        <v>180</v>
      </c>
      <c r="B13" s="37" t="s">
        <v>70</v>
      </c>
      <c r="C13" s="37">
        <v>89</v>
      </c>
      <c r="D13" s="61"/>
      <c r="E13" s="61"/>
      <c r="F13" s="61"/>
      <c r="G13" s="61"/>
    </row>
    <row r="14" spans="1:7" x14ac:dyDescent="0.3">
      <c r="A14" s="38" t="s">
        <v>181</v>
      </c>
      <c r="B14" s="37" t="s">
        <v>70</v>
      </c>
      <c r="C14" s="37">
        <v>60</v>
      </c>
      <c r="D14" s="61"/>
      <c r="E14" s="61"/>
      <c r="F14" s="61"/>
      <c r="G14" s="61"/>
    </row>
    <row r="15" spans="1:7" x14ac:dyDescent="0.3">
      <c r="A15" s="38" t="s">
        <v>182</v>
      </c>
      <c r="B15" s="37" t="s">
        <v>70</v>
      </c>
      <c r="C15" s="37">
        <v>63</v>
      </c>
      <c r="D15" s="61"/>
      <c r="E15" s="61"/>
      <c r="F15" s="61"/>
      <c r="G15" s="61"/>
    </row>
    <row r="16" spans="1:7" x14ac:dyDescent="0.3">
      <c r="A16" s="38" t="s">
        <v>183</v>
      </c>
      <c r="B16" s="37" t="s">
        <v>60</v>
      </c>
      <c r="C16" s="37">
        <v>59</v>
      </c>
      <c r="D16" s="61"/>
      <c r="E16" s="61"/>
      <c r="F16" s="61"/>
      <c r="G16" s="6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70"/>
  <sheetViews>
    <sheetView workbookViewId="0">
      <selection activeCell="J25" sqref="J25"/>
    </sheetView>
  </sheetViews>
  <sheetFormatPr defaultColWidth="8.7773437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5" thickBot="1" x14ac:dyDescent="0.3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127</v>
      </c>
      <c r="I2" s="11"/>
      <c r="M2" s="2" t="s">
        <v>129</v>
      </c>
    </row>
    <row r="3" spans="1:13" x14ac:dyDescent="0.3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5" thickBot="1" x14ac:dyDescent="0.3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5" thickBot="1" x14ac:dyDescent="0.3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/>
    </row>
    <row r="6" spans="1:13" x14ac:dyDescent="0.3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3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5" thickBot="1" x14ac:dyDescent="0.3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/>
      <c r="I8" s="65"/>
      <c r="J8" s="53"/>
    </row>
    <row r="9" spans="1:13" ht="15" thickBot="1" x14ac:dyDescent="0.3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/>
      <c r="I9" s="65"/>
      <c r="J9" s="53"/>
    </row>
    <row r="10" spans="1:13" ht="15" thickBot="1" x14ac:dyDescent="0.3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/>
      <c r="I10" s="65"/>
      <c r="J10" s="53"/>
    </row>
    <row r="11" spans="1:13" x14ac:dyDescent="0.3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05"/>
  <sheetViews>
    <sheetView workbookViewId="0">
      <selection activeCell="J19" sqref="J19"/>
    </sheetView>
  </sheetViews>
  <sheetFormatPr defaultColWidth="8.77734375" defaultRowHeight="14.4" x14ac:dyDescent="0.3"/>
  <cols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3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VLOOKUP(B2,'State Abbreviations'!$A:$B,2,0)</f>
        <v>AL</v>
      </c>
      <c r="G2" s="60">
        <f>VLOOKUP(A2,'State Income (2001-2004)'!A:D,4,0)</f>
        <v>24477</v>
      </c>
    </row>
    <row r="3" spans="1:7" x14ac:dyDescent="0.3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VLOOKUP(B3,'State Abbreviations'!$A:$B,2,0)</f>
        <v>AK</v>
      </c>
      <c r="G3" s="60">
        <f>VLOOKUP(A3,'State Income (2001-2004)'!A:D,4,0)</f>
        <v>31027</v>
      </c>
    </row>
    <row r="4" spans="1:7" x14ac:dyDescent="0.3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VLOOKUP(B4,'State Abbreviations'!$A:$B,2,0)</f>
        <v>AZ</v>
      </c>
      <c r="G4" s="60">
        <f>VLOOKUP(A4,'State Income (2001-2004)'!A:D,4,0)</f>
        <v>25878</v>
      </c>
    </row>
    <row r="5" spans="1:7" x14ac:dyDescent="0.3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VLOOKUP(B5,'State Abbreviations'!$A:$B,2,0)</f>
        <v>AR</v>
      </c>
      <c r="G5" s="60">
        <f>VLOOKUP(A5,'State Income (2001-2004)'!A:D,4,0)</f>
        <v>22750</v>
      </c>
    </row>
    <row r="6" spans="1:7" x14ac:dyDescent="0.3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VLOOKUP(B6,'State Abbreviations'!$A:$B,2,0)</f>
        <v>CA</v>
      </c>
      <c r="G6" s="60">
        <f>VLOOKUP(A6,'State Income (2001-2004)'!A:D,4,0)</f>
        <v>32655</v>
      </c>
    </row>
    <row r="7" spans="1:7" x14ac:dyDescent="0.3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VLOOKUP(B7,'State Abbreviations'!$A:$B,2,0)</f>
        <v>CO</v>
      </c>
      <c r="G7" s="60">
        <f>VLOOKUP(A7,'State Income (2001-2004)'!A:D,4,0)</f>
        <v>33455</v>
      </c>
    </row>
    <row r="8" spans="1:7" x14ac:dyDescent="0.3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VLOOKUP(B8,'State Abbreviations'!$A:$B,2,0)</f>
        <v>CT</v>
      </c>
      <c r="G8" s="60" t="str">
        <f>IFERROR(VLOOKUP(A8,'State Income (2001-2004)'!A:D,4,0),"NO INCOME DATA")</f>
        <v>NO INCOME DATA</v>
      </c>
    </row>
    <row r="9" spans="1:7" x14ac:dyDescent="0.3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VLOOKUP(B9,'State Abbreviations'!$A:$B,2,0)</f>
        <v>DC</v>
      </c>
      <c r="G9" s="60">
        <f>IFERROR(VLOOKUP(A9,'State Income (2001-2004)'!A:D,4,0),"NO INCOME DATA")</f>
        <v>32166</v>
      </c>
    </row>
    <row r="10" spans="1:7" x14ac:dyDescent="0.3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VLOOKUP(B10,'State Abbreviations'!$A:$B,2,0)</f>
        <v>DE</v>
      </c>
      <c r="G10" s="60">
        <f>IFERROR(VLOOKUP(A10,'State Income (2001-2004)'!A:D,4,0),"NO INCOME DATA")</f>
        <v>40539</v>
      </c>
    </row>
    <row r="11" spans="1:7" x14ac:dyDescent="0.3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VLOOKUP(B11,'State Abbreviations'!$A:$B,2,0)</f>
        <v>FL</v>
      </c>
      <c r="G11" s="60">
        <f>IFERROR(VLOOKUP(A11,'State Income (2001-2004)'!A:D,4,0),"NO INCOME DATA")</f>
        <v>29048</v>
      </c>
    </row>
    <row r="12" spans="1:7" x14ac:dyDescent="0.3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VLOOKUP(B12,'State Abbreviations'!$A:$B,2,0)</f>
        <v>GA</v>
      </c>
      <c r="G12" s="60">
        <f>IFERROR(VLOOKUP(A12,'State Income (2001-2004)'!A:D,4,0),"NO INCOME DATA")</f>
        <v>28523</v>
      </c>
    </row>
    <row r="13" spans="1:7" x14ac:dyDescent="0.3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VLOOKUP(B13,'State Abbreviations'!$A:$B,2,0)</f>
        <v>HI</v>
      </c>
      <c r="G13" s="60">
        <f>IFERROR(VLOOKUP(A13,'State Income (2001-2004)'!A:D,4,0),"NO INCOME DATA")</f>
        <v>29034</v>
      </c>
    </row>
    <row r="14" spans="1:7" x14ac:dyDescent="0.3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VLOOKUP(B14,'State Abbreviations'!$A:$B,2,0)</f>
        <v>ID</v>
      </c>
      <c r="G14" s="60">
        <f>IFERROR(VLOOKUP(A14,'State Income (2001-2004)'!A:D,4,0),"NO INCOME DATA")</f>
        <v>24506</v>
      </c>
    </row>
    <row r="15" spans="1:7" x14ac:dyDescent="0.3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VLOOKUP(B15,'State Abbreviations'!$A:$B,2,0)</f>
        <v>IL</v>
      </c>
      <c r="G15" s="60" t="str">
        <f>IFERROR(VLOOKUP(A15,'State Income (2001-2004)'!A:D,4,0),"NO INCOME DATA")</f>
        <v>NO INCOME DATA</v>
      </c>
    </row>
    <row r="16" spans="1:7" x14ac:dyDescent="0.3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VLOOKUP(B16,'State Abbreviations'!$A:$B,2,0)</f>
        <v>IN</v>
      </c>
      <c r="G16" s="60">
        <f>IFERROR(VLOOKUP(A16,'State Income (2001-2004)'!A:D,4,0),"NO INCOME DATA")</f>
        <v>27522</v>
      </c>
    </row>
    <row r="17" spans="1:7" x14ac:dyDescent="0.3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VLOOKUP(B17,'State Abbreviations'!$A:$B,2,0)</f>
        <v>IA</v>
      </c>
      <c r="G17" s="60">
        <f>IFERROR(VLOOKUP(A17,'State Income (2001-2004)'!A:D,4,0),"NO INCOME DATA")</f>
        <v>27225</v>
      </c>
    </row>
    <row r="18" spans="1:7" x14ac:dyDescent="0.3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VLOOKUP(B18,'State Abbreviations'!$A:$B,2,0)</f>
        <v>KS</v>
      </c>
      <c r="G18" s="60">
        <f>IFERROR(VLOOKUP(A18,'State Income (2001-2004)'!A:D,4,0),"NO INCOME DATA")</f>
        <v>28432</v>
      </c>
    </row>
    <row r="19" spans="1:7" x14ac:dyDescent="0.3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VLOOKUP(B19,'State Abbreviations'!$A:$B,2,0)</f>
        <v>KY</v>
      </c>
      <c r="G19" s="60" t="str">
        <f>IFERROR(VLOOKUP(A19,'State Income (2001-2004)'!A:D,4,0),"NO INCOME DATA")</f>
        <v>NO INCOME DATA</v>
      </c>
    </row>
    <row r="20" spans="1:7" x14ac:dyDescent="0.3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VLOOKUP(B20,'State Abbreviations'!$A:$B,2,0)</f>
        <v>LA</v>
      </c>
      <c r="G20" s="60" t="str">
        <f>IFERROR(VLOOKUP(A20,'State Income (2001-2004)'!A:D,4,0),"NO INCOME DATA")</f>
        <v>NO INCOME DATA</v>
      </c>
    </row>
    <row r="21" spans="1:7" x14ac:dyDescent="0.3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VLOOKUP(B21,'State Abbreviations'!$A:$B,2,0)</f>
        <v>ME</v>
      </c>
      <c r="G21" s="60" t="str">
        <f>IFERROR(VLOOKUP(A21,'State Income (2001-2004)'!A:D,4,0),"NO INCOME DATA")</f>
        <v>NO INCOME DATA</v>
      </c>
    </row>
    <row r="22" spans="1:7" x14ac:dyDescent="0.3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VLOOKUP(B22,'State Abbreviations'!$A:$B,2,0)</f>
        <v>MD</v>
      </c>
      <c r="G22" s="60">
        <f>IFERROR(VLOOKUP(A22,'State Income (2001-2004)'!A:D,4,0),"NO INCOME DATA")</f>
        <v>35279</v>
      </c>
    </row>
    <row r="23" spans="1:7" x14ac:dyDescent="0.3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VLOOKUP(B23,'State Abbreviations'!$A:$B,2,0)</f>
        <v>MA</v>
      </c>
      <c r="G23" s="60">
        <f>IFERROR(VLOOKUP(A23,'State Income (2001-2004)'!A:D,4,0),"NO INCOME DATA")</f>
        <v>38864</v>
      </c>
    </row>
    <row r="24" spans="1:7" x14ac:dyDescent="0.3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VLOOKUP(B24,'State Abbreviations'!$A:$B,2,0)</f>
        <v>MI</v>
      </c>
      <c r="G24" s="60">
        <f>IFERROR(VLOOKUP(A24,'State Income (2001-2004)'!A:D,4,0),"NO INCOME DATA")</f>
        <v>29629</v>
      </c>
    </row>
    <row r="25" spans="1:7" x14ac:dyDescent="0.3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VLOOKUP(B25,'State Abbreviations'!$A:$B,2,0)</f>
        <v>MN</v>
      </c>
      <c r="G25" s="60">
        <f>IFERROR(VLOOKUP(A25,'State Income (2001-2004)'!A:D,4,0),"NO INCOME DATA")</f>
        <v>33059</v>
      </c>
    </row>
    <row r="26" spans="1:7" x14ac:dyDescent="0.3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VLOOKUP(B26,'State Abbreviations'!$A:$B,2,0)</f>
        <v>MS</v>
      </c>
      <c r="G26" s="60">
        <f>IFERROR(VLOOKUP(A26,'State Income (2001-2004)'!A:D,4,0),"NO INCOME DATA")</f>
        <v>21653</v>
      </c>
    </row>
    <row r="27" spans="1:7" x14ac:dyDescent="0.3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VLOOKUP(B27,'State Abbreviations'!$A:$B,2,0)</f>
        <v>MO</v>
      </c>
      <c r="G27" s="60">
        <f>IFERROR(VLOOKUP(A27,'State Income (2001-2004)'!A:D,4,0),"NO INCOME DATA")</f>
        <v>28221</v>
      </c>
    </row>
    <row r="28" spans="1:7" x14ac:dyDescent="0.3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VLOOKUP(B28,'State Abbreviations'!$A:$B,2,0)</f>
        <v>MT</v>
      </c>
      <c r="G28" s="60">
        <f>IFERROR(VLOOKUP(A28,'State Income (2001-2004)'!A:D,4,0),"NO INCOME DATA")</f>
        <v>24044</v>
      </c>
    </row>
    <row r="29" spans="1:7" x14ac:dyDescent="0.3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VLOOKUP(B29,'State Abbreviations'!$A:$B,2,0)</f>
        <v>NE</v>
      </c>
      <c r="G29" s="60">
        <f>IFERROR(VLOOKUP(A29,'State Income (2001-2004)'!A:D,4,0),"NO INCOME DATA")</f>
        <v>28861</v>
      </c>
    </row>
    <row r="30" spans="1:7" x14ac:dyDescent="0.3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VLOOKUP(B30,'State Abbreviations'!$A:$B,2,0)</f>
        <v>NV</v>
      </c>
      <c r="G30" s="60">
        <f>IFERROR(VLOOKUP(A30,'State Income (2001-2004)'!A:D,4,0),"NO INCOME DATA")</f>
        <v>30128</v>
      </c>
    </row>
    <row r="31" spans="1:7" x14ac:dyDescent="0.3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VLOOKUP(B31,'State Abbreviations'!$A:$B,2,0)</f>
        <v>NH</v>
      </c>
      <c r="G31" s="60">
        <f>IFERROR(VLOOKUP(A31,'State Income (2001-2004)'!A:D,4,0),"NO INCOME DATA")</f>
        <v>33969</v>
      </c>
    </row>
    <row r="32" spans="1:7" x14ac:dyDescent="0.3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VLOOKUP(B32,'State Abbreviations'!$A:$B,2,0)</f>
        <v>NJ</v>
      </c>
      <c r="G32" s="60">
        <f>IFERROR(VLOOKUP(A32,'State Income (2001-2004)'!A:D,4,0),"NO INCOME DATA")</f>
        <v>38625</v>
      </c>
    </row>
    <row r="33" spans="1:7" x14ac:dyDescent="0.3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VLOOKUP(B33,'State Abbreviations'!$A:$B,2,0)</f>
        <v>NM</v>
      </c>
      <c r="G33" s="60">
        <f>IFERROR(VLOOKUP(A33,'State Income (2001-2004)'!A:D,4,0),"NO INCOME DATA")</f>
        <v>23081</v>
      </c>
    </row>
    <row r="34" spans="1:7" x14ac:dyDescent="0.3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VLOOKUP(B34,'State Abbreviations'!$A:$B,2,0)</f>
        <v>NY</v>
      </c>
      <c r="G34" s="60">
        <f>IFERROR(VLOOKUP(A34,'State Income (2001-2004)'!A:D,4,0),"NO INCOME DATA")</f>
        <v>35878</v>
      </c>
    </row>
    <row r="35" spans="1:7" x14ac:dyDescent="0.3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VLOOKUP(B35,'State Abbreviations'!$A:$B,2,0)</f>
        <v>NC</v>
      </c>
      <c r="G35" s="60">
        <f>IFERROR(VLOOKUP(A35,'State Income (2001-2004)'!A:D,4,0),"NO INCOME DATA")</f>
        <v>27308</v>
      </c>
    </row>
    <row r="36" spans="1:7" x14ac:dyDescent="0.3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VLOOKUP(B36,'State Abbreviations'!$A:$B,2,0)</f>
        <v>ND</v>
      </c>
      <c r="G36" s="60">
        <f>IFERROR(VLOOKUP(A36,'State Income (2001-2004)'!A:D,4,0),"NO INCOME DATA")</f>
        <v>25798</v>
      </c>
    </row>
    <row r="37" spans="1:7" x14ac:dyDescent="0.3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VLOOKUP(B37,'State Abbreviations'!$A:$B,2,0)</f>
        <v>OH</v>
      </c>
      <c r="G37" s="60">
        <f>IFERROR(VLOOKUP(A37,'State Income (2001-2004)'!A:D,4,0),"NO INCOME DATA")</f>
        <v>28699</v>
      </c>
    </row>
    <row r="38" spans="1:7" x14ac:dyDescent="0.3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VLOOKUP(B38,'State Abbreviations'!$A:$B,2,0)</f>
        <v>OK</v>
      </c>
      <c r="G38" s="60">
        <f>IFERROR(VLOOKUP(A38,'State Income (2001-2004)'!A:D,4,0),"NO INCOME DATA")</f>
        <v>24945</v>
      </c>
    </row>
    <row r="39" spans="1:7" x14ac:dyDescent="0.3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VLOOKUP(B39,'State Abbreviations'!$A:$B,2,0)</f>
        <v>OR</v>
      </c>
      <c r="G39" s="60">
        <f>IFERROR(VLOOKUP(A39,'State Income (2001-2004)'!A:D,4,0),"NO INCOME DATA")</f>
        <v>28222</v>
      </c>
    </row>
    <row r="40" spans="1:7" x14ac:dyDescent="0.3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VLOOKUP(B40,'State Abbreviations'!$A:$B,2,0)</f>
        <v>PA</v>
      </c>
      <c r="G40" s="60">
        <f>IFERROR(VLOOKUP(A40,'State Income (2001-2004)'!A:D,4,0),"NO INCOME DATA")</f>
        <v>30752</v>
      </c>
    </row>
    <row r="41" spans="1:7" x14ac:dyDescent="0.3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VLOOKUP(B41,'State Abbreviations'!$A:$B,2,0)</f>
        <v>RI</v>
      </c>
      <c r="G41" s="60">
        <f>IFERROR(VLOOKUP(A41,'State Income (2001-2004)'!A:D,4,0),"NO INCOME DATA")</f>
        <v>30256</v>
      </c>
    </row>
    <row r="42" spans="1:7" x14ac:dyDescent="0.3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VLOOKUP(B42,'State Abbreviations'!$A:$B,2,0)</f>
        <v>SC</v>
      </c>
      <c r="G42" s="60">
        <f>IFERROR(VLOOKUP(A42,'State Income (2001-2004)'!A:D,4,0),"NO INCOME DATA")</f>
        <v>24840</v>
      </c>
    </row>
    <row r="43" spans="1:7" x14ac:dyDescent="0.3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VLOOKUP(B43,'State Abbreviations'!$A:$B,2,0)</f>
        <v>SD</v>
      </c>
      <c r="G43" s="60">
        <f>IFERROR(VLOOKUP(A43,'State Income (2001-2004)'!A:D,4,0),"NO INCOME DATA")</f>
        <v>26566</v>
      </c>
    </row>
    <row r="44" spans="1:7" x14ac:dyDescent="0.3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VLOOKUP(B44,'State Abbreviations'!$A:$B,2,0)</f>
        <v>TN</v>
      </c>
      <c r="G44" s="60">
        <f>IFERROR(VLOOKUP(A44,'State Income (2001-2004)'!A:D,4,0),"NO INCOME DATA")</f>
        <v>26808</v>
      </c>
    </row>
    <row r="45" spans="1:7" x14ac:dyDescent="0.3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VLOOKUP(B45,'State Abbreviations'!$A:$B,2,0)</f>
        <v>TX</v>
      </c>
      <c r="G45" s="60">
        <f>IFERROR(VLOOKUP(A45,'State Income (2001-2004)'!A:D,4,0),"NO INCOME DATA")</f>
        <v>28472</v>
      </c>
    </row>
    <row r="46" spans="1:7" x14ac:dyDescent="0.3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VLOOKUP(B46,'State Abbreviations'!$A:$B,2,0)</f>
        <v>UT</v>
      </c>
      <c r="G46" s="60">
        <f>IFERROR(VLOOKUP(A46,'State Income (2001-2004)'!A:D,4,0),"NO INCOME DATA")</f>
        <v>24033</v>
      </c>
    </row>
    <row r="47" spans="1:7" x14ac:dyDescent="0.3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VLOOKUP(B47,'State Abbreviations'!$A:$B,2,0)</f>
        <v>VT</v>
      </c>
      <c r="G47" s="60">
        <f>IFERROR(VLOOKUP(A47,'State Income (2001-2004)'!A:D,4,0),"NO INCOME DATA")</f>
        <v>28756</v>
      </c>
    </row>
    <row r="48" spans="1:7" x14ac:dyDescent="0.3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VLOOKUP(B48,'State Abbreviations'!$A:$B,2,0)</f>
        <v>VA</v>
      </c>
      <c r="G48" s="60">
        <f>IFERROR(VLOOKUP(A48,'State Income (2001-2004)'!A:D,4,0),"NO INCOME DATA")</f>
        <v>32338</v>
      </c>
    </row>
    <row r="49" spans="1:7" x14ac:dyDescent="0.3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VLOOKUP(B49,'State Abbreviations'!$A:$B,2,0)</f>
        <v>WA</v>
      </c>
      <c r="G49" s="60">
        <f>IFERROR(VLOOKUP(A49,'State Income (2001-2004)'!A:D,4,0),"NO INCOME DATA")</f>
        <v>31976</v>
      </c>
    </row>
    <row r="50" spans="1:7" x14ac:dyDescent="0.3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VLOOKUP(B50,'State Abbreviations'!$A:$B,2,0)</f>
        <v>WV</v>
      </c>
      <c r="G50" s="60">
        <f>IFERROR(VLOOKUP(A50,'State Income (2001-2004)'!A:D,4,0),"NO INCOME DATA")</f>
        <v>22862</v>
      </c>
    </row>
    <row r="51" spans="1:7" x14ac:dyDescent="0.3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VLOOKUP(B51,'State Abbreviations'!$A:$B,2,0)</f>
        <v>WI</v>
      </c>
      <c r="G51" s="60">
        <f>IFERROR(VLOOKUP(A51,'State Income (2001-2004)'!A:D,4,0),"NO INCOME DATA")</f>
        <v>29196</v>
      </c>
    </row>
    <row r="52" spans="1:7" x14ac:dyDescent="0.3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VLOOKUP(B52,'State Abbreviations'!$A:$B,2,0)</f>
        <v>WY</v>
      </c>
      <c r="G52" s="60">
        <f>IFERROR(VLOOKUP(A52,'State Income (2001-2004)'!A:D,4,0),"NO INCOME DATA")</f>
        <v>29587</v>
      </c>
    </row>
    <row r="53" spans="1:7" x14ac:dyDescent="0.3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VLOOKUP(B53,'State Abbreviations'!$A:$B,2,0)</f>
        <v>AL</v>
      </c>
      <c r="G53" s="60">
        <f>IFERROR(VLOOKUP(A53,'State Income (2001-2004)'!A:D,4,0),"NO INCOME DATA")</f>
        <v>25128</v>
      </c>
    </row>
    <row r="54" spans="1:7" x14ac:dyDescent="0.3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VLOOKUP(B54,'State Abbreviations'!$A:$B,2,0)</f>
        <v>AK</v>
      </c>
      <c r="G54" s="60">
        <f>IFERROR(VLOOKUP(A54,'State Income (2001-2004)'!A:D,4,0),"NO INCOME DATA")</f>
        <v>32151</v>
      </c>
    </row>
    <row r="55" spans="1:7" x14ac:dyDescent="0.3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VLOOKUP(B55,'State Abbreviations'!$A:$B,2,0)</f>
        <v>AZ</v>
      </c>
      <c r="G55" s="60">
        <f>IFERROR(VLOOKUP(A55,'State Income (2001-2004)'!A:D,4,0),"NO INCOME DATA")</f>
        <v>26183</v>
      </c>
    </row>
    <row r="56" spans="1:7" x14ac:dyDescent="0.3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VLOOKUP(B56,'State Abbreviations'!$A:$B,2,0)</f>
        <v>AR</v>
      </c>
      <c r="G56" s="60">
        <f>IFERROR(VLOOKUP(A56,'State Income (2001-2004)'!A:D,4,0),"NO INCOME DATA")</f>
        <v>23512</v>
      </c>
    </row>
    <row r="57" spans="1:7" x14ac:dyDescent="0.3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VLOOKUP(B57,'State Abbreviations'!$A:$B,2,0)</f>
        <v>CA</v>
      </c>
      <c r="G57" s="60">
        <f>IFERROR(VLOOKUP(A57,'State Income (2001-2004)'!A:D,4,0),"NO INCOME DATA")</f>
        <v>32996</v>
      </c>
    </row>
    <row r="58" spans="1:7" x14ac:dyDescent="0.3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VLOOKUP(B58,'State Abbreviations'!$A:$B,2,0)</f>
        <v>CO</v>
      </c>
      <c r="G58" s="60">
        <f>IFERROR(VLOOKUP(A58,'State Income (2001-2004)'!A:D,4,0),"NO INCOME DATA")</f>
        <v>33276</v>
      </c>
    </row>
    <row r="59" spans="1:7" x14ac:dyDescent="0.3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VLOOKUP(B59,'State Abbreviations'!$A:$B,2,0)</f>
        <v>CT</v>
      </c>
      <c r="G59" s="60">
        <f>IFERROR(VLOOKUP(A59,'State Income (2001-2004)'!A:D,4,0),"NO INCOME DATA")</f>
        <v>42706</v>
      </c>
    </row>
    <row r="60" spans="1:7" x14ac:dyDescent="0.3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VLOOKUP(B60,'State Abbreviations'!$A:$B,2,0)</f>
        <v>DC</v>
      </c>
      <c r="G60" s="60" t="str">
        <f>IFERROR(VLOOKUP(A60,'State Income (2001-2004)'!A:D,4,0),"NO INCOME DATA")</f>
        <v>NO INCOME DATA</v>
      </c>
    </row>
    <row r="61" spans="1:7" x14ac:dyDescent="0.3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VLOOKUP(B61,'State Abbreviations'!$A:$B,2,0)</f>
        <v>DE</v>
      </c>
      <c r="G61" s="60">
        <f>IFERROR(VLOOKUP(A61,'State Income (2001-2004)'!A:D,4,0),"NO INCOME DATA")</f>
        <v>42120</v>
      </c>
    </row>
    <row r="62" spans="1:7" x14ac:dyDescent="0.3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VLOOKUP(B62,'State Abbreviations'!$A:$B,2,0)</f>
        <v>FL</v>
      </c>
      <c r="G62" s="60">
        <f>IFERROR(VLOOKUP(A62,'State Income (2001-2004)'!A:D,4,0),"NO INCOME DATA")</f>
        <v>29596</v>
      </c>
    </row>
    <row r="63" spans="1:7" x14ac:dyDescent="0.3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VLOOKUP(B63,'State Abbreviations'!$A:$B,2,0)</f>
        <v>GA</v>
      </c>
      <c r="G63" s="60">
        <f>IFERROR(VLOOKUP(A63,'State Income (2001-2004)'!A:D,4,0),"NO INCOME DATA")</f>
        <v>28821</v>
      </c>
    </row>
    <row r="64" spans="1:7" x14ac:dyDescent="0.3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VLOOKUP(B64,'State Abbreviations'!$A:$B,2,0)</f>
        <v>HI</v>
      </c>
      <c r="G64" s="60">
        <f>IFERROR(VLOOKUP(A64,'State Income (2001-2004)'!A:D,4,0),"NO INCOME DATA")</f>
        <v>30001</v>
      </c>
    </row>
    <row r="65" spans="1:7" x14ac:dyDescent="0.3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VLOOKUP(B65,'State Abbreviations'!$A:$B,2,0)</f>
        <v>ID</v>
      </c>
      <c r="G65" s="60">
        <f>IFERROR(VLOOKUP(A65,'State Income (2001-2004)'!A:D,4,0),"NO INCOME DATA")</f>
        <v>25057</v>
      </c>
    </row>
    <row r="66" spans="1:7" x14ac:dyDescent="0.3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VLOOKUP(B66,'State Abbreviations'!$A:$B,2,0)</f>
        <v>IL</v>
      </c>
      <c r="G66" s="60">
        <f>IFERROR(VLOOKUP(A66,'State Income (2001-2004)'!A:D,4,0),"NO INCOME DATA")</f>
        <v>33404</v>
      </c>
    </row>
    <row r="67" spans="1:7" x14ac:dyDescent="0.3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VLOOKUP(B67,'State Abbreviations'!$A:$B,2,0)</f>
        <v>IN</v>
      </c>
      <c r="G67" s="60">
        <f>IFERROR(VLOOKUP(A67,'State Income (2001-2004)'!A:D,4,0),"NO INCOME DATA")</f>
        <v>28240</v>
      </c>
    </row>
    <row r="68" spans="1:7" x14ac:dyDescent="0.3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VLOOKUP(B68,'State Abbreviations'!$A:$B,2,0)</f>
        <v>IA</v>
      </c>
      <c r="G68" s="60">
        <f>IFERROR(VLOOKUP(A68,'State Income (2001-2004)'!A:D,4,0),"NO INCOME DATA")</f>
        <v>28280</v>
      </c>
    </row>
    <row r="69" spans="1:7" x14ac:dyDescent="0.3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VLOOKUP(B69,'State Abbreviations'!$A:$B,2,0)</f>
        <v>KS</v>
      </c>
      <c r="G69" s="60">
        <f>IFERROR(VLOOKUP(A69,'State Income (2001-2004)'!A:D,4,0),"NO INCOME DATA")</f>
        <v>29141</v>
      </c>
    </row>
    <row r="70" spans="1:7" x14ac:dyDescent="0.3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VLOOKUP(B70,'State Abbreviations'!$A:$B,2,0)</f>
        <v>KY</v>
      </c>
      <c r="G70" s="60" t="str">
        <f>IFERROR(VLOOKUP(A70,'State Income (2001-2004)'!A:D,4,0),"NO INCOME DATA")</f>
        <v>NO INCOME DATA</v>
      </c>
    </row>
    <row r="71" spans="1:7" x14ac:dyDescent="0.3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VLOOKUP(B71,'State Abbreviations'!$A:$B,2,0)</f>
        <v>LA</v>
      </c>
      <c r="G71" s="60">
        <f>IFERROR(VLOOKUP(A71,'State Income (2001-2004)'!A:D,4,0),"NO INCOME DATA")</f>
        <v>25446</v>
      </c>
    </row>
    <row r="72" spans="1:7" x14ac:dyDescent="0.3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VLOOKUP(B72,'State Abbreviations'!$A:$B,2,0)</f>
        <v>ME</v>
      </c>
      <c r="G72" s="60">
        <f>IFERROR(VLOOKUP(A72,'State Income (2001-2004)'!A:D,4,0),"NO INCOME DATA")</f>
        <v>27744</v>
      </c>
    </row>
    <row r="73" spans="1:7" x14ac:dyDescent="0.3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VLOOKUP(B73,'State Abbreviations'!$A:$B,2,0)</f>
        <v>MD</v>
      </c>
      <c r="G73" s="60" t="str">
        <f>IFERROR(VLOOKUP(A73,'State Income (2001-2004)'!A:D,4,0),"NO INCOME DATA")</f>
        <v>NO INCOME DATA</v>
      </c>
    </row>
    <row r="74" spans="1:7" x14ac:dyDescent="0.3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VLOOKUP(B74,'State Abbreviations'!$A:$B,2,0)</f>
        <v>MA</v>
      </c>
      <c r="G74" s="60">
        <f>IFERROR(VLOOKUP(A74,'State Income (2001-2004)'!A:D,4,0),"NO INCOME DATA")</f>
        <v>39244</v>
      </c>
    </row>
    <row r="75" spans="1:7" x14ac:dyDescent="0.3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VLOOKUP(B75,'State Abbreviations'!$A:$B,2,0)</f>
        <v>MI</v>
      </c>
      <c r="G75" s="60">
        <f>IFERROR(VLOOKUP(A75,'State Income (2001-2004)'!A:D,4,0),"NO INCOME DATA")</f>
        <v>30296</v>
      </c>
    </row>
    <row r="76" spans="1:7" x14ac:dyDescent="0.3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VLOOKUP(B76,'State Abbreviations'!$A:$B,2,0)</f>
        <v>MN</v>
      </c>
      <c r="G76" s="60">
        <f>IFERROR(VLOOKUP(A76,'State Income (2001-2004)'!A:D,4,0),"NO INCOME DATA")</f>
        <v>34071</v>
      </c>
    </row>
    <row r="77" spans="1:7" x14ac:dyDescent="0.3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VLOOKUP(B77,'State Abbreviations'!$A:$B,2,0)</f>
        <v>MS</v>
      </c>
      <c r="G77" s="60">
        <f>IFERROR(VLOOKUP(A77,'State Income (2001-2004)'!A:D,4,0),"NO INCOME DATA")</f>
        <v>22372</v>
      </c>
    </row>
    <row r="78" spans="1:7" x14ac:dyDescent="0.3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VLOOKUP(B78,'State Abbreviations'!$A:$B,2,0)</f>
        <v>MO</v>
      </c>
      <c r="G78" s="60">
        <f>IFERROR(VLOOKUP(A78,'State Income (2001-2004)'!A:D,4,0),"NO INCOME DATA")</f>
        <v>28936</v>
      </c>
    </row>
    <row r="79" spans="1:7" x14ac:dyDescent="0.3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VLOOKUP(B79,'State Abbreviations'!$A:$B,2,0)</f>
        <v>MT</v>
      </c>
      <c r="G79" s="60">
        <f>IFERROR(VLOOKUP(A79,'State Income (2001-2004)'!A:D,4,0),"NO INCOME DATA")</f>
        <v>25020</v>
      </c>
    </row>
    <row r="80" spans="1:7" x14ac:dyDescent="0.3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VLOOKUP(B80,'State Abbreviations'!$A:$B,2,0)</f>
        <v>NE</v>
      </c>
      <c r="G80" s="60">
        <f>IFERROR(VLOOKUP(A80,'State Income (2001-2004)'!A:D,4,0),"NO INCOME DATA")</f>
        <v>29771</v>
      </c>
    </row>
    <row r="81" spans="1:7" x14ac:dyDescent="0.3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VLOOKUP(B81,'State Abbreviations'!$A:$B,2,0)</f>
        <v>NV</v>
      </c>
      <c r="G81" s="60">
        <f>IFERROR(VLOOKUP(A81,'State Income (2001-2004)'!A:D,4,0),"NO INCOME DATA")</f>
        <v>30180</v>
      </c>
    </row>
    <row r="82" spans="1:7" x14ac:dyDescent="0.3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VLOOKUP(B82,'State Abbreviations'!$A:$B,2,0)</f>
        <v>NH</v>
      </c>
      <c r="G82" s="60">
        <f>IFERROR(VLOOKUP(A82,'State Income (2001-2004)'!A:D,4,0),"NO INCOME DATA")</f>
        <v>34334</v>
      </c>
    </row>
    <row r="83" spans="1:7" x14ac:dyDescent="0.3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VLOOKUP(B83,'State Abbreviations'!$A:$B,2,0)</f>
        <v>NJ</v>
      </c>
      <c r="G83" s="60">
        <f>IFERROR(VLOOKUP(A83,'State Income (2001-2004)'!A:D,4,0),"NO INCOME DATA")</f>
        <v>39453</v>
      </c>
    </row>
    <row r="84" spans="1:7" x14ac:dyDescent="0.3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VLOOKUP(B84,'State Abbreviations'!$A:$B,2,0)</f>
        <v>NM</v>
      </c>
      <c r="G84" s="60">
        <f>IFERROR(VLOOKUP(A84,'State Income (2001-2004)'!A:D,4,0),"NO INCOME DATA")</f>
        <v>23941</v>
      </c>
    </row>
    <row r="85" spans="1:7" x14ac:dyDescent="0.3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VLOOKUP(B85,'State Abbreviations'!$A:$B,2,0)</f>
        <v>NY</v>
      </c>
      <c r="G85" s="60">
        <f>IFERROR(VLOOKUP(A85,'State Income (2001-2004)'!A:D,4,0),"NO INCOME DATA")</f>
        <v>36043</v>
      </c>
    </row>
    <row r="86" spans="1:7" x14ac:dyDescent="0.3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VLOOKUP(B86,'State Abbreviations'!$A:$B,2,0)</f>
        <v>NC</v>
      </c>
      <c r="G86" s="60">
        <f>IFERROR(VLOOKUP(A86,'State Income (2001-2004)'!A:D,4,0),"NO INCOME DATA")</f>
        <v>27711</v>
      </c>
    </row>
    <row r="87" spans="1:7" x14ac:dyDescent="0.3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VLOOKUP(B87,'State Abbreviations'!$A:$B,2,0)</f>
        <v>ND</v>
      </c>
      <c r="G87" s="60">
        <f>IFERROR(VLOOKUP(A87,'State Income (2001-2004)'!A:D,4,0),"NO INCOME DATA")</f>
        <v>26982</v>
      </c>
    </row>
    <row r="88" spans="1:7" x14ac:dyDescent="0.3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VLOOKUP(B88,'State Abbreviations'!$A:$B,2,0)</f>
        <v>OH</v>
      </c>
      <c r="G88" s="60">
        <f>IFERROR(VLOOKUP(A88,'State Income (2001-2004)'!A:D,4,0),"NO INCOME DATA")</f>
        <v>29405</v>
      </c>
    </row>
    <row r="89" spans="1:7" x14ac:dyDescent="0.3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VLOOKUP(B89,'State Abbreviations'!$A:$B,2,0)</f>
        <v>OK</v>
      </c>
      <c r="G89" s="60">
        <f>IFERROR(VLOOKUP(A89,'State Income (2001-2004)'!A:D,4,0),"NO INCOME DATA")</f>
        <v>25575</v>
      </c>
    </row>
    <row r="90" spans="1:7" x14ac:dyDescent="0.3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VLOOKUP(B90,'State Abbreviations'!$A:$B,2,0)</f>
        <v>OR</v>
      </c>
      <c r="G90" s="60">
        <f>IFERROR(VLOOKUP(A90,'State Income (2001-2004)'!A:D,4,0),"NO INCOME DATA")</f>
        <v>28731</v>
      </c>
    </row>
    <row r="91" spans="1:7" x14ac:dyDescent="0.3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VLOOKUP(B91,'State Abbreviations'!$A:$B,2,0)</f>
        <v>PA</v>
      </c>
      <c r="G91" s="60">
        <f>IFERROR(VLOOKUP(A91,'State Income (2001-2004)'!A:D,4,0),"NO INCOME DATA")</f>
        <v>31727</v>
      </c>
    </row>
    <row r="92" spans="1:7" x14ac:dyDescent="0.3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VLOOKUP(B92,'State Abbreviations'!$A:$B,2,0)</f>
        <v>RI</v>
      </c>
      <c r="G92" s="60">
        <f>IFERROR(VLOOKUP(A92,'State Income (2001-2004)'!A:D,4,0),"NO INCOME DATA")</f>
        <v>31319</v>
      </c>
    </row>
    <row r="93" spans="1:7" x14ac:dyDescent="0.3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VLOOKUP(B93,'State Abbreviations'!$A:$B,2,0)</f>
        <v>SC</v>
      </c>
      <c r="G93" s="60">
        <f>IFERROR(VLOOKUP(A93,'State Income (2001-2004)'!A:D,4,0),"NO INCOME DATA")</f>
        <v>25400</v>
      </c>
    </row>
    <row r="94" spans="1:7" x14ac:dyDescent="0.3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VLOOKUP(B94,'State Abbreviations'!$A:$B,2,0)</f>
        <v>SD</v>
      </c>
      <c r="G94" s="60">
        <f>IFERROR(VLOOKUP(A94,'State Income (2001-2004)'!A:D,4,0),"NO INCOME DATA")</f>
        <v>26894</v>
      </c>
    </row>
    <row r="95" spans="1:7" x14ac:dyDescent="0.3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VLOOKUP(B95,'State Abbreviations'!$A:$B,2,0)</f>
        <v>TN</v>
      </c>
      <c r="G95" s="60">
        <f>IFERROR(VLOOKUP(A95,'State Income (2001-2004)'!A:D,4,0),"NO INCOME DATA")</f>
        <v>27671</v>
      </c>
    </row>
    <row r="96" spans="1:7" x14ac:dyDescent="0.3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VLOOKUP(B96,'State Abbreviations'!$A:$B,2,0)</f>
        <v>TX</v>
      </c>
      <c r="G96" s="60">
        <f>IFERROR(VLOOKUP(A96,'State Income (2001-2004)'!A:D,4,0),"NO INCOME DATA")</f>
        <v>28551</v>
      </c>
    </row>
    <row r="97" spans="1:7" x14ac:dyDescent="0.3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VLOOKUP(B97,'State Abbreviations'!$A:$B,2,0)</f>
        <v>UT</v>
      </c>
      <c r="G97" s="60">
        <f>IFERROR(VLOOKUP(A97,'State Income (2001-2004)'!A:D,4,0),"NO INCOME DATA")</f>
        <v>24306</v>
      </c>
    </row>
    <row r="98" spans="1:7" x14ac:dyDescent="0.3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VLOOKUP(B98,'State Abbreviations'!$A:$B,2,0)</f>
        <v>VT</v>
      </c>
      <c r="G98" s="60">
        <f>IFERROR(VLOOKUP(A98,'State Income (2001-2004)'!A:D,4,0),"NO INCOME DATA")</f>
        <v>29567</v>
      </c>
    </row>
    <row r="99" spans="1:7" x14ac:dyDescent="0.3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VLOOKUP(B99,'State Abbreviations'!$A:$B,2,0)</f>
        <v>VA</v>
      </c>
      <c r="G99" s="60">
        <f>IFERROR(VLOOKUP(A99,'State Income (2001-2004)'!A:D,4,0),"NO INCOME DATA")</f>
        <v>32922</v>
      </c>
    </row>
    <row r="100" spans="1:7" x14ac:dyDescent="0.3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VLOOKUP(B100,'State Abbreviations'!$A:$B,2,0)</f>
        <v>WA</v>
      </c>
      <c r="G100" s="60">
        <f>IFERROR(VLOOKUP(A100,'State Income (2001-2004)'!A:D,4,0),"NO INCOME DATA")</f>
        <v>32677</v>
      </c>
    </row>
    <row r="101" spans="1:7" x14ac:dyDescent="0.3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VLOOKUP(B101,'State Abbreviations'!$A:$B,2,0)</f>
        <v>WV</v>
      </c>
      <c r="G101" s="60">
        <f>IFERROR(VLOOKUP(A101,'State Income (2001-2004)'!A:D,4,0),"NO INCOME DATA")</f>
        <v>23688</v>
      </c>
    </row>
    <row r="102" spans="1:7" x14ac:dyDescent="0.3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VLOOKUP(B102,'State Abbreviations'!$A:$B,2,0)</f>
        <v>WI</v>
      </c>
      <c r="G102" s="60">
        <f>IFERROR(VLOOKUP(A102,'State Income (2001-2004)'!A:D,4,0),"NO INCOME DATA")</f>
        <v>29923</v>
      </c>
    </row>
    <row r="103" spans="1:7" x14ac:dyDescent="0.3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VLOOKUP(B103,'State Abbreviations'!$A:$B,2,0)</f>
        <v>WY</v>
      </c>
      <c r="G103" s="60">
        <f>IFERROR(VLOOKUP(A103,'State Income (2001-2004)'!A:D,4,0),"NO INCOME DATA")</f>
        <v>30578</v>
      </c>
    </row>
    <row r="104" spans="1:7" x14ac:dyDescent="0.3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VLOOKUP(B104,'State Abbreviations'!$A:$B,2,0)</f>
        <v>AL</v>
      </c>
      <c r="G104" s="60">
        <f>IFERROR(VLOOKUP(A104,'State Income (2001-2004)'!A:D,4,0),"NO INCOME DATA")</f>
        <v>26338</v>
      </c>
    </row>
    <row r="105" spans="1:7" x14ac:dyDescent="0.3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VLOOKUP(B105,'State Abbreviations'!$A:$B,2,0)</f>
        <v>AK</v>
      </c>
      <c r="G105" s="60">
        <f>IFERROR(VLOOKUP(A105,'State Income (2001-2004)'!A:D,4,0),"NO INCOME DATA")</f>
        <v>33568</v>
      </c>
    </row>
    <row r="106" spans="1:7" x14ac:dyDescent="0.3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VLOOKUP(B106,'State Abbreviations'!$A:$B,2,0)</f>
        <v>AZ</v>
      </c>
      <c r="G106" s="60">
        <f>IFERROR(VLOOKUP(A106,'State Income (2001-2004)'!A:D,4,0),"NO INCOME DATA")</f>
        <v>26838</v>
      </c>
    </row>
    <row r="107" spans="1:7" x14ac:dyDescent="0.3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VLOOKUP(B107,'State Abbreviations'!$A:$B,2,0)</f>
        <v>AR</v>
      </c>
      <c r="G107" s="60">
        <f>IFERROR(VLOOKUP(A107,'State Income (2001-2004)'!A:D,4,0),"NO INCOME DATA")</f>
        <v>24289</v>
      </c>
    </row>
    <row r="108" spans="1:7" x14ac:dyDescent="0.3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VLOOKUP(B108,'State Abbreviations'!$A:$B,2,0)</f>
        <v>CA</v>
      </c>
      <c r="G108" s="60">
        <f>IFERROR(VLOOKUP(A108,'State Income (2001-2004)'!A:D,4,0),"NO INCOME DATA")</f>
        <v>33749</v>
      </c>
    </row>
    <row r="109" spans="1:7" x14ac:dyDescent="0.3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VLOOKUP(B109,'State Abbreviations'!$A:$B,2,0)</f>
        <v>CO</v>
      </c>
      <c r="G109" s="60">
        <f>IFERROR(VLOOKUP(A109,'State Income (2001-2004)'!A:D,4,0),"NO INCOME DATA")</f>
        <v>34283</v>
      </c>
    </row>
    <row r="110" spans="1:7" x14ac:dyDescent="0.3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VLOOKUP(B110,'State Abbreviations'!$A:$B,2,0)</f>
        <v>CT</v>
      </c>
      <c r="G110" s="60">
        <f>IFERROR(VLOOKUP(A110,'State Income (2001-2004)'!A:D,4,0),"NO INCOME DATA")</f>
        <v>43173</v>
      </c>
    </row>
    <row r="111" spans="1:7" x14ac:dyDescent="0.3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VLOOKUP(B111,'State Abbreviations'!$A:$B,2,0)</f>
        <v>DC</v>
      </c>
      <c r="G111" s="60" t="str">
        <f>IFERROR(VLOOKUP(A111,'State Income (2001-2004)'!A:D,4,0),"NO INCOME DATA")</f>
        <v>NO INCOME DATA</v>
      </c>
    </row>
    <row r="112" spans="1:7" x14ac:dyDescent="0.3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VLOOKUP(B112,'State Abbreviations'!$A:$B,2,0)</f>
        <v>DE</v>
      </c>
      <c r="G112" s="60">
        <f>IFERROR(VLOOKUP(A112,'State Income (2001-2004)'!A:D,4,0),"NO INCOME DATA")</f>
        <v>48342</v>
      </c>
    </row>
    <row r="113" spans="1:7" x14ac:dyDescent="0.3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VLOOKUP(B113,'State Abbreviations'!$A:$B,2,0)</f>
        <v>FL</v>
      </c>
      <c r="G113" s="60">
        <f>IFERROR(VLOOKUP(A113,'State Income (2001-2004)'!A:D,4,0),"NO INCOME DATA")</f>
        <v>30446</v>
      </c>
    </row>
    <row r="114" spans="1:7" x14ac:dyDescent="0.3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VLOOKUP(B114,'State Abbreviations'!$A:$B,2,0)</f>
        <v>GA</v>
      </c>
      <c r="G114" s="60">
        <f>IFERROR(VLOOKUP(A114,'State Income (2001-2004)'!A:D,4,0),"NO INCOME DATA")</f>
        <v>29442</v>
      </c>
    </row>
    <row r="115" spans="1:7" x14ac:dyDescent="0.3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VLOOKUP(B115,'State Abbreviations'!$A:$B,2,0)</f>
        <v>HI</v>
      </c>
      <c r="G115" s="60">
        <f>IFERROR(VLOOKUP(A115,'State Income (2001-2004)'!A:D,4,0),"NO INCOME DATA")</f>
        <v>30913</v>
      </c>
    </row>
    <row r="116" spans="1:7" x14ac:dyDescent="0.3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VLOOKUP(B116,'State Abbreviations'!$A:$B,2,0)</f>
        <v>ID</v>
      </c>
      <c r="G116" s="60" t="str">
        <f>IFERROR(VLOOKUP(A116,'State Income (2001-2004)'!A:D,4,0),"NO INCOME DATA")</f>
        <v>NO INCOME DATA</v>
      </c>
    </row>
    <row r="117" spans="1:7" x14ac:dyDescent="0.3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VLOOKUP(B117,'State Abbreviations'!$A:$B,2,0)</f>
        <v>IL</v>
      </c>
      <c r="G117" s="60" t="str">
        <f>IFERROR(VLOOKUP(A117,'State Income (2001-2004)'!A:D,4,0),"NO INCOME DATA")</f>
        <v>NO INCOME DATA</v>
      </c>
    </row>
    <row r="118" spans="1:7" x14ac:dyDescent="0.3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VLOOKUP(B118,'State Abbreviations'!$A:$B,2,0)</f>
        <v>IN</v>
      </c>
      <c r="G118" s="60">
        <f>IFERROR(VLOOKUP(A118,'State Income (2001-2004)'!A:D,4,0),"NO INCOME DATA")</f>
        <v>28783</v>
      </c>
    </row>
    <row r="119" spans="1:7" x14ac:dyDescent="0.3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VLOOKUP(B119,'State Abbreviations'!$A:$B,2,0)</f>
        <v>IA</v>
      </c>
      <c r="G119" s="60">
        <f>IFERROR(VLOOKUP(A119,'State Income (2001-2004)'!A:D,4,0),"NO INCOME DATA")</f>
        <v>29043</v>
      </c>
    </row>
    <row r="120" spans="1:7" x14ac:dyDescent="0.3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VLOOKUP(B120,'State Abbreviations'!$A:$B,2,0)</f>
        <v>KS</v>
      </c>
      <c r="G120" s="60">
        <f>IFERROR(VLOOKUP(A120,'State Income (2001-2004)'!A:D,4,0),"NO INCOME DATA")</f>
        <v>29935</v>
      </c>
    </row>
    <row r="121" spans="1:7" x14ac:dyDescent="0.3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VLOOKUP(B121,'State Abbreviations'!$A:$B,2,0)</f>
        <v>KY</v>
      </c>
      <c r="G121" s="60">
        <f>IFERROR(VLOOKUP(A121,'State Income (2001-2004)'!A:D,4,0),"NO INCOME DATA")</f>
        <v>26252</v>
      </c>
    </row>
    <row r="122" spans="1:7" x14ac:dyDescent="0.3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VLOOKUP(B122,'State Abbreviations'!$A:$B,2,0)</f>
        <v>LA</v>
      </c>
      <c r="G122" s="60">
        <f>IFERROR(VLOOKUP(A122,'State Income (2001-2004)'!A:D,4,0),"NO INCOME DATA")</f>
        <v>26100</v>
      </c>
    </row>
    <row r="123" spans="1:7" x14ac:dyDescent="0.3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VLOOKUP(B123,'State Abbreviations'!$A:$B,2,0)</f>
        <v>ME</v>
      </c>
      <c r="G123" s="60">
        <f>IFERROR(VLOOKUP(A123,'State Income (2001-2004)'!A:D,4,0),"NO INCOME DATA")</f>
        <v>28831</v>
      </c>
    </row>
    <row r="124" spans="1:7" x14ac:dyDescent="0.3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VLOOKUP(B124,'State Abbreviations'!$A:$B,2,0)</f>
        <v>MD</v>
      </c>
      <c r="G124" s="60">
        <f>IFERROR(VLOOKUP(A124,'State Income (2001-2004)'!A:D,4,0),"NO INCOME DATA")</f>
        <v>37331</v>
      </c>
    </row>
    <row r="125" spans="1:7" x14ac:dyDescent="0.3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VLOOKUP(B125,'State Abbreviations'!$A:$B,2,0)</f>
        <v>MA</v>
      </c>
      <c r="G125" s="60">
        <f>IFERROR(VLOOKUP(A125,'State Income (2001-2004)'!A:D,4,0),"NO INCOME DATA")</f>
        <v>39815</v>
      </c>
    </row>
    <row r="126" spans="1:7" x14ac:dyDescent="0.3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VLOOKUP(B126,'State Abbreviations'!$A:$B,2,0)</f>
        <v>MI</v>
      </c>
      <c r="G126" s="60">
        <f>IFERROR(VLOOKUP(A126,'State Income (2001-2004)'!A:D,4,0),"NO INCOME DATA")</f>
        <v>30439</v>
      </c>
    </row>
    <row r="127" spans="1:7" x14ac:dyDescent="0.3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VLOOKUP(B127,'State Abbreviations'!$A:$B,2,0)</f>
        <v>MN</v>
      </c>
      <c r="G127" s="60">
        <f>IFERROR(VLOOKUP(A127,'State Income (2001-2004)'!A:D,4,0),"NO INCOME DATA")</f>
        <v>34443</v>
      </c>
    </row>
    <row r="128" spans="1:7" x14ac:dyDescent="0.3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VLOOKUP(B128,'State Abbreviations'!$A:$B,2,0)</f>
        <v>MS</v>
      </c>
      <c r="G128" s="60">
        <f>IFERROR(VLOOKUP(A128,'State Income (2001-2004)'!A:D,4,0),"NO INCOME DATA")</f>
        <v>23448</v>
      </c>
    </row>
    <row r="129" spans="1:7" x14ac:dyDescent="0.3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VLOOKUP(B129,'State Abbreviations'!$A:$B,2,0)</f>
        <v>MO</v>
      </c>
      <c r="G129" s="60">
        <f>IFERROR(VLOOKUP(A129,'State Income (2001-2004)'!A:D,4,0),"NO INCOME DATA")</f>
        <v>29252</v>
      </c>
    </row>
    <row r="130" spans="1:7" x14ac:dyDescent="0.3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VLOOKUP(B130,'State Abbreviations'!$A:$B,2,0)</f>
        <v>MT</v>
      </c>
      <c r="G130" s="60">
        <f>IFERROR(VLOOKUP(A130,'State Income (2001-2004)'!A:D,4,0),"NO INCOME DATA")</f>
        <v>25920</v>
      </c>
    </row>
    <row r="131" spans="1:7" x14ac:dyDescent="0.3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VLOOKUP(B131,'State Abbreviations'!$A:$B,2,0)</f>
        <v>NE</v>
      </c>
      <c r="G131" s="60">
        <f>IFERROR(VLOOKUP(A131,'State Income (2001-2004)'!A:D,4,0),"NO INCOME DATA")</f>
        <v>30758</v>
      </c>
    </row>
    <row r="132" spans="1:7" x14ac:dyDescent="0.3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VLOOKUP(B132,'State Abbreviations'!$A:$B,2,0)</f>
        <v>NV</v>
      </c>
      <c r="G132" s="60">
        <f>IFERROR(VLOOKUP(A132,'State Income (2001-2004)'!A:D,4,0),"NO INCOME DATA")</f>
        <v>31266</v>
      </c>
    </row>
    <row r="133" spans="1:7" x14ac:dyDescent="0.3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VLOOKUP(B133,'State Abbreviations'!$A:$B,2,0)</f>
        <v>NH</v>
      </c>
      <c r="G133" s="60">
        <f>IFERROR(VLOOKUP(A133,'State Income (2001-2004)'!A:D,4,0),"NO INCOME DATA")</f>
        <v>34702</v>
      </c>
    </row>
    <row r="134" spans="1:7" x14ac:dyDescent="0.3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VLOOKUP(B134,'State Abbreviations'!$A:$B,2,0)</f>
        <v>NJ</v>
      </c>
      <c r="G134" s="60">
        <f>IFERROR(VLOOKUP(A134,'State Income (2001-2004)'!A:D,4,0),"NO INCOME DATA")</f>
        <v>40427</v>
      </c>
    </row>
    <row r="135" spans="1:7" x14ac:dyDescent="0.3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VLOOKUP(B135,'State Abbreviations'!$A:$B,2,0)</f>
        <v>NM</v>
      </c>
      <c r="G135" s="60">
        <f>IFERROR(VLOOKUP(A135,'State Income (2001-2004)'!A:D,4,0),"NO INCOME DATA")</f>
        <v>25541</v>
      </c>
    </row>
    <row r="136" spans="1:7" x14ac:dyDescent="0.3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VLOOKUP(B136,'State Abbreviations'!$A:$B,2,0)</f>
        <v>NY</v>
      </c>
      <c r="G136" s="60">
        <f>IFERROR(VLOOKUP(A136,'State Income (2001-2004)'!A:D,4,0),"NO INCOME DATA")</f>
        <v>36574</v>
      </c>
    </row>
    <row r="137" spans="1:7" x14ac:dyDescent="0.3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VLOOKUP(B137,'State Abbreviations'!$A:$B,2,0)</f>
        <v>NC</v>
      </c>
      <c r="G137" s="60">
        <f>IFERROR(VLOOKUP(A137,'State Income (2001-2004)'!A:D,4,0),"NO INCOME DATA")</f>
        <v>28235</v>
      </c>
    </row>
    <row r="138" spans="1:7" x14ac:dyDescent="0.3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VLOOKUP(B138,'State Abbreviations'!$A:$B,2,0)</f>
        <v>ND</v>
      </c>
      <c r="G138" s="60">
        <f>IFERROR(VLOOKUP(A138,'State Income (2001-2004)'!A:D,4,0),"NO INCOME DATA")</f>
        <v>29204</v>
      </c>
    </row>
    <row r="139" spans="1:7" x14ac:dyDescent="0.3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VLOOKUP(B139,'State Abbreviations'!$A:$B,2,0)</f>
        <v>OH</v>
      </c>
      <c r="G139" s="60">
        <f>IFERROR(VLOOKUP(A139,'State Income (2001-2004)'!A:D,4,0),"NO INCOME DATA")</f>
        <v>29944</v>
      </c>
    </row>
    <row r="140" spans="1:7" x14ac:dyDescent="0.3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VLOOKUP(B140,'State Abbreviations'!$A:$B,2,0)</f>
        <v>OK</v>
      </c>
      <c r="G140" s="60">
        <f>IFERROR(VLOOKUP(A140,'State Income (2001-2004)'!A:D,4,0),"NO INCOME DATA")</f>
        <v>26656</v>
      </c>
    </row>
    <row r="141" spans="1:7" x14ac:dyDescent="0.3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VLOOKUP(B141,'State Abbreviations'!$A:$B,2,0)</f>
        <v>OR</v>
      </c>
      <c r="G141" s="60">
        <f>IFERROR(VLOOKUP(A141,'State Income (2001-2004)'!A:D,4,0),"NO INCOME DATA")</f>
        <v>29340</v>
      </c>
    </row>
    <row r="142" spans="1:7" x14ac:dyDescent="0.3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VLOOKUP(B142,'State Abbreviations'!$A:$B,2,0)</f>
        <v>PA</v>
      </c>
      <c r="G142" s="60">
        <f>IFERROR(VLOOKUP(A142,'State Income (2001-2004)'!A:D,4,0),"NO INCOME DATA")</f>
        <v>31998</v>
      </c>
    </row>
    <row r="143" spans="1:7" x14ac:dyDescent="0.3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VLOOKUP(B143,'State Abbreviations'!$A:$B,2,0)</f>
        <v>RI</v>
      </c>
      <c r="G143" s="60">
        <f>IFERROR(VLOOKUP(A143,'State Income (2001-2004)'!A:D,4,0),"NO INCOME DATA")</f>
        <v>31916</v>
      </c>
    </row>
    <row r="144" spans="1:7" x14ac:dyDescent="0.3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VLOOKUP(B144,'State Abbreviations'!$A:$B,2,0)</f>
        <v>SC</v>
      </c>
      <c r="G144" s="60">
        <f>IFERROR(VLOOKUP(A144,'State Income (2001-2004)'!A:D,4,0),"NO INCOME DATA")</f>
        <v>26132</v>
      </c>
    </row>
    <row r="145" spans="1:7" x14ac:dyDescent="0.3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VLOOKUP(B145,'State Abbreviations'!$A:$B,2,0)</f>
        <v>SD</v>
      </c>
      <c r="G145" s="60">
        <f>IFERROR(VLOOKUP(A145,'State Income (2001-2004)'!A:D,4,0),"NO INCOME DATA")</f>
        <v>29234</v>
      </c>
    </row>
    <row r="146" spans="1:7" x14ac:dyDescent="0.3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VLOOKUP(B146,'State Abbreviations'!$A:$B,2,0)</f>
        <v>TN</v>
      </c>
      <c r="G146" s="60">
        <f>IFERROR(VLOOKUP(A146,'State Income (2001-2004)'!A:D,4,0),"NO INCOME DATA")</f>
        <v>28455</v>
      </c>
    </row>
    <row r="147" spans="1:7" x14ac:dyDescent="0.3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VLOOKUP(B147,'State Abbreviations'!$A:$B,2,0)</f>
        <v>TX</v>
      </c>
      <c r="G147" s="60">
        <f>IFERROR(VLOOKUP(A147,'State Income (2001-2004)'!A:D,4,0),"NO INCOME DATA")</f>
        <v>29372</v>
      </c>
    </row>
    <row r="148" spans="1:7" x14ac:dyDescent="0.3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VLOOKUP(B148,'State Abbreviations'!$A:$B,2,0)</f>
        <v>UT</v>
      </c>
      <c r="G148" s="60">
        <f>IFERROR(VLOOKUP(A148,'State Income (2001-2004)'!A:D,4,0),"NO INCOME DATA")</f>
        <v>24977</v>
      </c>
    </row>
    <row r="149" spans="1:7" x14ac:dyDescent="0.3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VLOOKUP(B149,'State Abbreviations'!$A:$B,2,0)</f>
        <v>VT</v>
      </c>
      <c r="G149" s="60">
        <f>IFERROR(VLOOKUP(A149,'State Income (2001-2004)'!A:D,4,0),"NO INCOME DATA")</f>
        <v>30740</v>
      </c>
    </row>
    <row r="150" spans="1:7" x14ac:dyDescent="0.3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VLOOKUP(B150,'State Abbreviations'!$A:$B,2,0)</f>
        <v>VA</v>
      </c>
      <c r="G150" s="60">
        <f>IFERROR(VLOOKUP(A150,'State Income (2001-2004)'!A:D,4,0),"NO INCOME DATA")</f>
        <v>33671</v>
      </c>
    </row>
    <row r="151" spans="1:7" x14ac:dyDescent="0.3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VLOOKUP(B151,'State Abbreviations'!$A:$B,2,0)</f>
        <v>WA</v>
      </c>
      <c r="G151" s="60">
        <f>IFERROR(VLOOKUP(A151,'State Income (2001-2004)'!A:D,4,0),"NO INCOME DATA")</f>
        <v>33332</v>
      </c>
    </row>
    <row r="152" spans="1:7" x14ac:dyDescent="0.3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VLOOKUP(B152,'State Abbreviations'!$A:$B,2,0)</f>
        <v>WV</v>
      </c>
      <c r="G152" s="60">
        <f>IFERROR(VLOOKUP(A152,'State Income (2001-2004)'!A:D,4,0),"NO INCOME DATA")</f>
        <v>24379</v>
      </c>
    </row>
    <row r="153" spans="1:7" x14ac:dyDescent="0.3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VLOOKUP(B153,'State Abbreviations'!$A:$B,2,0)</f>
        <v>WI</v>
      </c>
      <c r="G153" s="60">
        <f>IFERROR(VLOOKUP(A153,'State Income (2001-2004)'!A:D,4,0),"NO INCOME DATA")</f>
        <v>30898</v>
      </c>
    </row>
    <row r="154" spans="1:7" x14ac:dyDescent="0.3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VLOOKUP(B154,'State Abbreviations'!$A:$B,2,0)</f>
        <v>WY</v>
      </c>
      <c r="G154" s="60">
        <f>IFERROR(VLOOKUP(A154,'State Income (2001-2004)'!A:D,4,0),"NO INCOME DATA")</f>
        <v>32808</v>
      </c>
    </row>
    <row r="155" spans="1:7" x14ac:dyDescent="0.3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VLOOKUP(B155,'State Abbreviations'!$A:$B,2,0)</f>
        <v>AL</v>
      </c>
      <c r="G155" s="60">
        <f>IFERROR(VLOOKUP(A155,'State Income (2001-2004)'!A:D,4,0),"NO INCOME DATA")</f>
        <v>29136</v>
      </c>
    </row>
    <row r="156" spans="1:7" x14ac:dyDescent="0.3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VLOOKUP(B156,'State Abbreviations'!$A:$B,2,0)</f>
        <v>AK</v>
      </c>
      <c r="G156" s="60">
        <f>IFERROR(VLOOKUP(A156,'State Income (2001-2004)'!A:D,4,0),"NO INCOME DATA")</f>
        <v>35612</v>
      </c>
    </row>
    <row r="157" spans="1:7" x14ac:dyDescent="0.3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VLOOKUP(B157,'State Abbreviations'!$A:$B,2,0)</f>
        <v>AZ</v>
      </c>
      <c r="G157" s="60">
        <f>IFERROR(VLOOKUP(A157,'State Income (2001-2004)'!A:D,4,0),"NO INCOME DATA")</f>
        <v>30267</v>
      </c>
    </row>
    <row r="158" spans="1:7" x14ac:dyDescent="0.3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VLOOKUP(B158,'State Abbreviations'!$A:$B,2,0)</f>
        <v>AR</v>
      </c>
      <c r="G158" s="60">
        <f>IFERROR(VLOOKUP(A158,'State Income (2001-2004)'!A:D,4,0),"NO INCOME DATA")</f>
        <v>26874</v>
      </c>
    </row>
    <row r="159" spans="1:7" x14ac:dyDescent="0.3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VLOOKUP(B159,'State Abbreviations'!$A:$B,2,0)</f>
        <v>CA</v>
      </c>
      <c r="G159" s="60">
        <f>IFERROR(VLOOKUP(A159,'State Income (2001-2004)'!A:D,4,0),"NO INCOME DATA")</f>
        <v>37036</v>
      </c>
    </row>
    <row r="160" spans="1:7" x14ac:dyDescent="0.3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VLOOKUP(B160,'State Abbreviations'!$A:$B,2,0)</f>
        <v>CO</v>
      </c>
      <c r="G160" s="60">
        <f>IFERROR(VLOOKUP(A160,'State Income (2001-2004)'!A:D,4,0),"NO INCOME DATA")</f>
        <v>37946</v>
      </c>
    </row>
    <row r="161" spans="1:7" x14ac:dyDescent="0.3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VLOOKUP(B161,'State Abbreviations'!$A:$B,2,0)</f>
        <v>CT</v>
      </c>
      <c r="G161" s="60">
        <f>IFERROR(VLOOKUP(A161,'State Income (2001-2004)'!A:D,4,0),"NO INCOME DATA")</f>
        <v>47819</v>
      </c>
    </row>
    <row r="162" spans="1:7" x14ac:dyDescent="0.3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VLOOKUP(B162,'State Abbreviations'!$A:$B,2,0)</f>
        <v>DC</v>
      </c>
      <c r="G162" s="60">
        <f>IFERROR(VLOOKUP(A162,'State Income (2001-2004)'!A:D,4,0),"NO INCOME DATA")</f>
        <v>37065</v>
      </c>
    </row>
    <row r="163" spans="1:7" x14ac:dyDescent="0.3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VLOOKUP(B163,'State Abbreviations'!$A:$B,2,0)</f>
        <v>DE</v>
      </c>
      <c r="G163" s="60">
        <f>IFERROR(VLOOKUP(A163,'State Income (2001-2004)'!A:D,4,0),"NO INCOME DATA")</f>
        <v>54985</v>
      </c>
    </row>
    <row r="164" spans="1:7" x14ac:dyDescent="0.3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VLOOKUP(B164,'State Abbreviations'!$A:$B,2,0)</f>
        <v>FL</v>
      </c>
      <c r="G164" s="60">
        <f>IFERROR(VLOOKUP(A164,'State Income (2001-2004)'!A:D,4,0),"NO INCOME DATA")</f>
        <v>33219</v>
      </c>
    </row>
    <row r="165" spans="1:7" x14ac:dyDescent="0.3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VLOOKUP(B165,'State Abbreviations'!$A:$B,2,0)</f>
        <v>GA</v>
      </c>
      <c r="G165" s="60">
        <f>IFERROR(VLOOKUP(A165,'State Income (2001-2004)'!A:D,4,0),"NO INCOME DATA")</f>
        <v>31121</v>
      </c>
    </row>
    <row r="166" spans="1:7" x14ac:dyDescent="0.3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VLOOKUP(B166,'State Abbreviations'!$A:$B,2,0)</f>
        <v>HI</v>
      </c>
      <c r="G166" s="60">
        <f>IFERROR(VLOOKUP(A166,'State Income (2001-2004)'!A:D,4,0),"NO INCOME DATA")</f>
        <v>34539</v>
      </c>
    </row>
    <row r="167" spans="1:7" x14ac:dyDescent="0.3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VLOOKUP(B167,'State Abbreviations'!$A:$B,2,0)</f>
        <v>ID</v>
      </c>
      <c r="G167" s="60">
        <f>IFERROR(VLOOKUP(A167,'State Income (2001-2004)'!A:D,4,0),"NO INCOME DATA")</f>
        <v>28158</v>
      </c>
    </row>
    <row r="168" spans="1:7" x14ac:dyDescent="0.3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VLOOKUP(B168,'State Abbreviations'!$A:$B,2,0)</f>
        <v>IL</v>
      </c>
      <c r="G168" s="60">
        <f>IFERROR(VLOOKUP(A168,'State Income (2001-2004)'!A:D,4,0),"NO INCOME DATA")</f>
        <v>36120</v>
      </c>
    </row>
    <row r="169" spans="1:7" x14ac:dyDescent="0.3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VLOOKUP(B169,'State Abbreviations'!$A:$B,2,0)</f>
        <v>IN</v>
      </c>
      <c r="G169" s="60">
        <f>IFERROR(VLOOKUP(A169,'State Income (2001-2004)'!A:D,4,0),"NO INCOME DATA")</f>
        <v>31276</v>
      </c>
    </row>
    <row r="170" spans="1:7" x14ac:dyDescent="0.3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VLOOKUP(B170,'State Abbreviations'!$A:$B,2,0)</f>
        <v>IA</v>
      </c>
      <c r="G170" s="60">
        <f>IFERROR(VLOOKUP(A170,'State Income (2001-2004)'!A:D,4,0),"NO INCOME DATA")</f>
        <v>32315</v>
      </c>
    </row>
    <row r="171" spans="1:7" x14ac:dyDescent="0.3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VLOOKUP(B171,'State Abbreviations'!$A:$B,2,0)</f>
        <v>KS</v>
      </c>
      <c r="G171" s="60">
        <f>IFERROR(VLOOKUP(A171,'State Income (2001-2004)'!A:D,4,0),"NO INCOME DATA")</f>
        <v>32836</v>
      </c>
    </row>
    <row r="172" spans="1:7" x14ac:dyDescent="0.3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VLOOKUP(B172,'State Abbreviations'!$A:$B,2,0)</f>
        <v>KY</v>
      </c>
      <c r="G172" s="60">
        <f>IFERROR(VLOOKUP(A172,'State Income (2001-2004)'!A:D,4,0),"NO INCOME DATA")</f>
        <v>28513</v>
      </c>
    </row>
    <row r="173" spans="1:7" x14ac:dyDescent="0.3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VLOOKUP(B173,'State Abbreviations'!$A:$B,2,0)</f>
        <v>LA</v>
      </c>
      <c r="G173" s="60">
        <f>IFERROR(VLOOKUP(A173,'State Income (2001-2004)'!A:D,4,0),"NO INCOME DATA")</f>
        <v>24820</v>
      </c>
    </row>
    <row r="174" spans="1:7" x14ac:dyDescent="0.3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VLOOKUP(B174,'State Abbreviations'!$A:$B,2,0)</f>
        <v>ME</v>
      </c>
      <c r="G174" s="60">
        <f>IFERROR(VLOOKUP(A174,'State Income (2001-2004)'!A:D,4,0),"NO INCOME DATA")</f>
        <v>31252</v>
      </c>
    </row>
    <row r="175" spans="1:7" x14ac:dyDescent="0.3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VLOOKUP(B175,'State Abbreviations'!$A:$B,2,0)</f>
        <v>MD</v>
      </c>
      <c r="G175" s="60">
        <f>IFERROR(VLOOKUP(A175,'State Income (2001-2004)'!A:D,4,0),"NO INCOME DATA")</f>
        <v>41760</v>
      </c>
    </row>
    <row r="176" spans="1:7" x14ac:dyDescent="0.3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VLOOKUP(B176,'State Abbreviations'!$A:$B,2,0)</f>
        <v>MA</v>
      </c>
      <c r="G176" s="60">
        <f>IFERROR(VLOOKUP(A176,'State Income (2001-2004)'!A:D,4,0),"NO INCOME DATA")</f>
        <v>44289</v>
      </c>
    </row>
    <row r="177" spans="1:7" x14ac:dyDescent="0.3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VLOOKUP(B177,'State Abbreviations'!$A:$B,2,0)</f>
        <v>MI</v>
      </c>
      <c r="G177" s="60">
        <f>IFERROR(VLOOKUP(A177,'State Income (2001-2004)'!A:D,4,0),"NO INCOME DATA")</f>
        <v>33116</v>
      </c>
    </row>
    <row r="178" spans="1:7" x14ac:dyDescent="0.3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VLOOKUP(B178,'State Abbreviations'!$A:$B,2,0)</f>
        <v>MN</v>
      </c>
      <c r="G178" s="60">
        <f>IFERROR(VLOOKUP(A178,'State Income (2001-2004)'!A:D,4,0),"NO INCOME DATA")</f>
        <v>37373</v>
      </c>
    </row>
    <row r="179" spans="1:7" x14ac:dyDescent="0.3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VLOOKUP(B179,'State Abbreviations'!$A:$B,2,0)</f>
        <v>MS</v>
      </c>
      <c r="G179" s="60">
        <f>IFERROR(VLOOKUP(A179,'State Income (2001-2004)'!A:D,4,0),"NO INCOME DATA")</f>
        <v>25318</v>
      </c>
    </row>
    <row r="180" spans="1:7" x14ac:dyDescent="0.3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VLOOKUP(B180,'State Abbreviations'!$A:$B,2,0)</f>
        <v>MO</v>
      </c>
      <c r="G180" s="60">
        <f>IFERROR(VLOOKUP(A180,'State Income (2001-2004)'!A:D,4,0),"NO INCOME DATA")</f>
        <v>31899</v>
      </c>
    </row>
    <row r="181" spans="1:7" x14ac:dyDescent="0.3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VLOOKUP(B181,'State Abbreviations'!$A:$B,2,0)</f>
        <v>MT</v>
      </c>
      <c r="G181" s="60">
        <f>IFERROR(VLOOKUP(A181,'State Income (2001-2004)'!A:D,4,0),"NO INCOME DATA")</f>
        <v>29387</v>
      </c>
    </row>
    <row r="182" spans="1:7" x14ac:dyDescent="0.3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VLOOKUP(B182,'State Abbreviations'!$A:$B,2,0)</f>
        <v>NE</v>
      </c>
      <c r="G182" s="60">
        <f>IFERROR(VLOOKUP(A182,'State Income (2001-2004)'!A:D,4,0),"NO INCOME DATA")</f>
        <v>33616</v>
      </c>
    </row>
    <row r="183" spans="1:7" x14ac:dyDescent="0.3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VLOOKUP(B183,'State Abbreviations'!$A:$B,2,0)</f>
        <v>NV</v>
      </c>
      <c r="G183" s="60" t="str">
        <f>IFERROR(VLOOKUP(A183,'State Income (2001-2004)'!A:D,4,0),"NO INCOME DATA")</f>
        <v>NO INCOME DATA</v>
      </c>
    </row>
    <row r="184" spans="1:7" x14ac:dyDescent="0.3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VLOOKUP(B184,'State Abbreviations'!$A:$B,2,0)</f>
        <v>NH</v>
      </c>
      <c r="G184" s="60">
        <f>IFERROR(VLOOKUP(A184,'State Income (2001-2004)'!A:D,4,0),"NO INCOME DATA")</f>
        <v>38408</v>
      </c>
    </row>
    <row r="185" spans="1:7" x14ac:dyDescent="0.3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VLOOKUP(B185,'State Abbreviations'!$A:$B,2,0)</f>
        <v>NJ</v>
      </c>
      <c r="G185" s="60" t="str">
        <f>IFERROR(VLOOKUP(A185,'State Income (2001-2004)'!A:D,4,0),"NO INCOME DATA")</f>
        <v>NO INCOME DATA</v>
      </c>
    </row>
    <row r="186" spans="1:7" x14ac:dyDescent="0.3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VLOOKUP(B186,'State Abbreviations'!$A:$B,2,0)</f>
        <v>NM</v>
      </c>
      <c r="G186" s="60">
        <f>IFERROR(VLOOKUP(A186,'State Income (2001-2004)'!A:D,4,0),"NO INCOME DATA")</f>
        <v>27644</v>
      </c>
    </row>
    <row r="187" spans="1:7" x14ac:dyDescent="0.3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VLOOKUP(B187,'State Abbreviations'!$A:$B,2,0)</f>
        <v>NY</v>
      </c>
      <c r="G187" s="60" t="str">
        <f>IFERROR(VLOOKUP(A187,'State Income (2001-2004)'!A:D,4,0),"NO INCOME DATA")</f>
        <v>NO INCOME DATA</v>
      </c>
    </row>
    <row r="188" spans="1:7" x14ac:dyDescent="0.3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VLOOKUP(B188,'State Abbreviations'!$A:$B,2,0)</f>
        <v>NC</v>
      </c>
      <c r="G188" s="60">
        <f>IFERROR(VLOOKUP(A188,'State Income (2001-2004)'!A:D,4,0),"NO INCOME DATA")</f>
        <v>30553</v>
      </c>
    </row>
    <row r="189" spans="1:7" x14ac:dyDescent="0.3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VLOOKUP(B189,'State Abbreviations'!$A:$B,2,0)</f>
        <v>ND</v>
      </c>
      <c r="G189" s="60">
        <f>IFERROR(VLOOKUP(A189,'State Income (2001-2004)'!A:D,4,0),"NO INCOME DATA")</f>
        <v>31395</v>
      </c>
    </row>
    <row r="190" spans="1:7" x14ac:dyDescent="0.3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VLOOKUP(B190,'State Abbreviations'!$A:$B,2,0)</f>
        <v>OH</v>
      </c>
      <c r="G190" s="60">
        <f>IFERROR(VLOOKUP(A190,'State Income (2001-2004)'!A:D,4,0),"NO INCOME DATA")</f>
        <v>32478</v>
      </c>
    </row>
    <row r="191" spans="1:7" x14ac:dyDescent="0.3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VLOOKUP(B191,'State Abbreviations'!$A:$B,2,0)</f>
        <v>OK</v>
      </c>
      <c r="G191" s="60">
        <f>IFERROR(VLOOKUP(A191,'State Income (2001-2004)'!A:D,4,0),"NO INCOME DATA")</f>
        <v>29330</v>
      </c>
    </row>
    <row r="192" spans="1:7" x14ac:dyDescent="0.3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VLOOKUP(B192,'State Abbreviations'!$A:$B,2,0)</f>
        <v>OR</v>
      </c>
      <c r="G192" s="60">
        <f>IFERROR(VLOOKUP(A192,'State Income (2001-2004)'!A:D,4,0),"NO INCOME DATA")</f>
        <v>32103</v>
      </c>
    </row>
    <row r="193" spans="1:7" x14ac:dyDescent="0.3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VLOOKUP(B193,'State Abbreviations'!$A:$B,2,0)</f>
        <v>PA</v>
      </c>
      <c r="G193" s="60">
        <f>IFERROR(VLOOKUP(A193,'State Income (2001-2004)'!A:D,4,0),"NO INCOME DATA")</f>
        <v>34897</v>
      </c>
    </row>
    <row r="194" spans="1:7" x14ac:dyDescent="0.3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VLOOKUP(B194,'State Abbreviations'!$A:$B,2,0)</f>
        <v>RI</v>
      </c>
      <c r="G194" s="60">
        <f>IFERROR(VLOOKUP(A194,'State Income (2001-2004)'!A:D,4,0),"NO INCOME DATA")</f>
        <v>36153</v>
      </c>
    </row>
    <row r="195" spans="1:7" x14ac:dyDescent="0.3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VLOOKUP(B195,'State Abbreviations'!$A:$B,2,0)</f>
        <v>SC</v>
      </c>
      <c r="G195" s="60">
        <f>IFERROR(VLOOKUP(A195,'State Income (2001-2004)'!A:D,4,0),"NO INCOME DATA")</f>
        <v>28352</v>
      </c>
    </row>
    <row r="196" spans="1:7" x14ac:dyDescent="0.3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VLOOKUP(B196,'State Abbreviations'!$A:$B,2,0)</f>
        <v>SD</v>
      </c>
      <c r="G196" s="60">
        <f>IFERROR(VLOOKUP(A196,'State Income (2001-2004)'!A:D,4,0),"NO INCOME DATA")</f>
        <v>31614</v>
      </c>
    </row>
    <row r="197" spans="1:7" x14ac:dyDescent="0.3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VLOOKUP(B197,'State Abbreviations'!$A:$B,2,0)</f>
        <v>TN</v>
      </c>
      <c r="G197" s="60">
        <f>IFERROR(VLOOKUP(A197,'State Income (2001-2004)'!A:D,4,0),"NO INCOME DATA")</f>
        <v>31107</v>
      </c>
    </row>
    <row r="198" spans="1:7" x14ac:dyDescent="0.3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VLOOKUP(B198,'State Abbreviations'!$A:$B,2,0)</f>
        <v>TX</v>
      </c>
      <c r="G198" s="60">
        <f>IFERROR(VLOOKUP(A198,'State Income (2001-2004)'!A:D,4,0),"NO INCOME DATA")</f>
        <v>32462</v>
      </c>
    </row>
    <row r="199" spans="1:7" x14ac:dyDescent="0.3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VLOOKUP(B199,'State Abbreviations'!$A:$B,2,0)</f>
        <v>UT</v>
      </c>
      <c r="G199" s="60" t="str">
        <f>IFERROR(VLOOKUP(A199,'State Income (2001-2004)'!A:D,4,0),"NO INCOME DATA")</f>
        <v>NO INCOME DATA</v>
      </c>
    </row>
    <row r="200" spans="1:7" x14ac:dyDescent="0.3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VLOOKUP(B200,'State Abbreviations'!$A:$B,2,0)</f>
        <v>VT</v>
      </c>
      <c r="G200" s="60">
        <f>IFERROR(VLOOKUP(A200,'State Income (2001-2004)'!A:D,4,0),"NO INCOME DATA")</f>
        <v>33327</v>
      </c>
    </row>
    <row r="201" spans="1:7" x14ac:dyDescent="0.3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VLOOKUP(B201,'State Abbreviations'!$A:$B,2,0)</f>
        <v>VA</v>
      </c>
      <c r="G201" s="60">
        <f>IFERROR(VLOOKUP(A201,'State Income (2001-2004)'!A:D,4,0),"NO INCOME DATA")</f>
        <v>38390</v>
      </c>
    </row>
    <row r="202" spans="1:7" x14ac:dyDescent="0.3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VLOOKUP(B202,'State Abbreviations'!$A:$B,2,0)</f>
        <v>WA</v>
      </c>
      <c r="G202" s="60">
        <f>IFERROR(VLOOKUP(A202,'State Income (2001-2004)'!A:D,4,0),"NO INCOME DATA")</f>
        <v>35409</v>
      </c>
    </row>
    <row r="203" spans="1:7" x14ac:dyDescent="0.3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VLOOKUP(B203,'State Abbreviations'!$A:$B,2,0)</f>
        <v>WV</v>
      </c>
      <c r="G203" s="60">
        <f>IFERROR(VLOOKUP(A203,'State Income (2001-2004)'!A:D,4,0),"NO INCOME DATA")</f>
        <v>27215</v>
      </c>
    </row>
    <row r="204" spans="1:7" x14ac:dyDescent="0.3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VLOOKUP(B204,'State Abbreviations'!$A:$B,2,0)</f>
        <v>WI</v>
      </c>
      <c r="G204" s="60">
        <f>IFERROR(VLOOKUP(A204,'State Income (2001-2004)'!A:D,4,0),"NO INCOME DATA")</f>
        <v>33565</v>
      </c>
    </row>
    <row r="205" spans="1:7" x14ac:dyDescent="0.3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VLOOKUP(B205,'State Abbreviations'!$A:$B,2,0)</f>
        <v>WY</v>
      </c>
      <c r="G205" s="60">
        <f>IFERROR(VLOOKUP(A205,'State Income (2001-2004)'!A:D,4,0),"NO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52"/>
  <sheetViews>
    <sheetView workbookViewId="0">
      <selection activeCell="F31" sqref="F31"/>
    </sheetView>
  </sheetViews>
  <sheetFormatPr defaultColWidth="8.77734375" defaultRowHeight="14.4" x14ac:dyDescent="0.3"/>
  <cols>
    <col min="1" max="1" width="17.44140625" style="2" customWidth="1"/>
    <col min="2" max="2" width="16.77734375" style="2" customWidth="1"/>
  </cols>
  <sheetData>
    <row r="1" spans="1:2" ht="26.4" x14ac:dyDescent="0.3">
      <c r="A1" s="4" t="s">
        <v>0</v>
      </c>
      <c r="B1" s="16" t="s">
        <v>134</v>
      </c>
    </row>
    <row r="2" spans="1:2" x14ac:dyDescent="0.3">
      <c r="A2" s="2" t="s">
        <v>4</v>
      </c>
      <c r="B2" s="18" t="s">
        <v>67</v>
      </c>
    </row>
    <row r="3" spans="1:2" x14ac:dyDescent="0.3">
      <c r="A3" s="2" t="s">
        <v>5</v>
      </c>
      <c r="B3" s="18" t="s">
        <v>105</v>
      </c>
    </row>
    <row r="4" spans="1:2" x14ac:dyDescent="0.3">
      <c r="A4" s="2" t="s">
        <v>6</v>
      </c>
      <c r="B4" s="18" t="s">
        <v>94</v>
      </c>
    </row>
    <row r="5" spans="1:2" x14ac:dyDescent="0.3">
      <c r="A5" s="2" t="s">
        <v>7</v>
      </c>
      <c r="B5" s="18" t="s">
        <v>115</v>
      </c>
    </row>
    <row r="6" spans="1:2" x14ac:dyDescent="0.3">
      <c r="A6" s="2" t="s">
        <v>8</v>
      </c>
      <c r="B6" s="18" t="s">
        <v>58</v>
      </c>
    </row>
    <row r="7" spans="1:2" x14ac:dyDescent="0.3">
      <c r="A7" s="2" t="s">
        <v>9</v>
      </c>
      <c r="B7" s="18" t="s">
        <v>96</v>
      </c>
    </row>
    <row r="8" spans="1:2" x14ac:dyDescent="0.3">
      <c r="A8" s="2" t="s">
        <v>10</v>
      </c>
      <c r="B8" s="18" t="s">
        <v>119</v>
      </c>
    </row>
    <row r="9" spans="1:2" x14ac:dyDescent="0.3">
      <c r="A9" s="2" t="s">
        <v>11</v>
      </c>
      <c r="B9" s="18" t="s">
        <v>117</v>
      </c>
    </row>
    <row r="10" spans="1:2" x14ac:dyDescent="0.3">
      <c r="A10" s="2" t="s">
        <v>12</v>
      </c>
      <c r="B10" s="18" t="s">
        <v>116</v>
      </c>
    </row>
    <row r="11" spans="1:2" x14ac:dyDescent="0.3">
      <c r="A11" s="2" t="s">
        <v>13</v>
      </c>
      <c r="B11" s="18" t="s">
        <v>79</v>
      </c>
    </row>
    <row r="12" spans="1:2" x14ac:dyDescent="0.3">
      <c r="A12" s="2" t="s">
        <v>14</v>
      </c>
      <c r="B12" s="18" t="s">
        <v>84</v>
      </c>
    </row>
    <row r="13" spans="1:2" x14ac:dyDescent="0.3">
      <c r="A13" s="2" t="s">
        <v>15</v>
      </c>
      <c r="B13" s="18" t="s">
        <v>113</v>
      </c>
    </row>
    <row r="14" spans="1:2" x14ac:dyDescent="0.3">
      <c r="A14" s="2" t="s">
        <v>16</v>
      </c>
      <c r="B14" s="18" t="s">
        <v>90</v>
      </c>
    </row>
    <row r="15" spans="1:2" x14ac:dyDescent="0.3">
      <c r="A15" s="2" t="s">
        <v>17</v>
      </c>
      <c r="B15" s="18" t="s">
        <v>57</v>
      </c>
    </row>
    <row r="16" spans="1:2" x14ac:dyDescent="0.3">
      <c r="A16" s="2" t="s">
        <v>18</v>
      </c>
      <c r="B16" s="18" t="s">
        <v>99</v>
      </c>
    </row>
    <row r="17" spans="1:2" x14ac:dyDescent="0.3">
      <c r="A17" s="2" t="s">
        <v>19</v>
      </c>
      <c r="B17" s="18" t="s">
        <v>102</v>
      </c>
    </row>
    <row r="18" spans="1:2" x14ac:dyDescent="0.3">
      <c r="A18" s="2" t="s">
        <v>20</v>
      </c>
      <c r="B18" s="18" t="s">
        <v>110</v>
      </c>
    </row>
    <row r="19" spans="1:2" x14ac:dyDescent="0.3">
      <c r="A19" s="2" t="s">
        <v>21</v>
      </c>
      <c r="B19" s="18" t="s">
        <v>103</v>
      </c>
    </row>
    <row r="20" spans="1:2" x14ac:dyDescent="0.3">
      <c r="A20" s="2" t="s">
        <v>22</v>
      </c>
      <c r="B20" s="18" t="s">
        <v>63</v>
      </c>
    </row>
    <row r="21" spans="1:2" x14ac:dyDescent="0.3">
      <c r="A21" s="2" t="s">
        <v>23</v>
      </c>
      <c r="B21" s="18" t="s">
        <v>111</v>
      </c>
    </row>
    <row r="22" spans="1:2" x14ac:dyDescent="0.3">
      <c r="A22" s="2" t="s">
        <v>24</v>
      </c>
      <c r="B22" s="18" t="s">
        <v>95</v>
      </c>
    </row>
    <row r="23" spans="1:2" x14ac:dyDescent="0.3">
      <c r="A23" s="2" t="s">
        <v>25</v>
      </c>
      <c r="B23" s="18" t="s">
        <v>86</v>
      </c>
    </row>
    <row r="24" spans="1:2" x14ac:dyDescent="0.3">
      <c r="A24" s="2" t="s">
        <v>26</v>
      </c>
      <c r="B24" s="18" t="s">
        <v>74</v>
      </c>
    </row>
    <row r="25" spans="1:2" x14ac:dyDescent="0.3">
      <c r="A25" s="2" t="s">
        <v>27</v>
      </c>
      <c r="B25" s="18" t="s">
        <v>89</v>
      </c>
    </row>
    <row r="26" spans="1:2" x14ac:dyDescent="0.3">
      <c r="A26" s="2" t="s">
        <v>28</v>
      </c>
      <c r="B26" s="18" t="s">
        <v>100</v>
      </c>
    </row>
    <row r="27" spans="1:2" x14ac:dyDescent="0.3">
      <c r="A27" s="2" t="s">
        <v>29</v>
      </c>
      <c r="B27" s="18" t="s">
        <v>92</v>
      </c>
    </row>
    <row r="28" spans="1:2" x14ac:dyDescent="0.3">
      <c r="A28" s="2" t="s">
        <v>30</v>
      </c>
      <c r="B28" s="18" t="s">
        <v>114</v>
      </c>
    </row>
    <row r="29" spans="1:2" x14ac:dyDescent="0.3">
      <c r="A29" s="2" t="s">
        <v>31</v>
      </c>
      <c r="B29" s="18" t="s">
        <v>80</v>
      </c>
    </row>
    <row r="30" spans="1:2" x14ac:dyDescent="0.3">
      <c r="A30" s="2" t="s">
        <v>32</v>
      </c>
      <c r="B30" s="18" t="s">
        <v>118</v>
      </c>
    </row>
    <row r="31" spans="1:2" x14ac:dyDescent="0.3">
      <c r="A31" s="2" t="s">
        <v>33</v>
      </c>
      <c r="B31" s="18" t="s">
        <v>104</v>
      </c>
    </row>
    <row r="32" spans="1:2" x14ac:dyDescent="0.3">
      <c r="A32" s="2" t="s">
        <v>34</v>
      </c>
      <c r="B32" s="18" t="s">
        <v>59</v>
      </c>
    </row>
    <row r="33" spans="1:2" x14ac:dyDescent="0.3">
      <c r="A33" s="2" t="s">
        <v>35</v>
      </c>
      <c r="B33" s="18" t="s">
        <v>121</v>
      </c>
    </row>
    <row r="34" spans="1:2" x14ac:dyDescent="0.3">
      <c r="A34" s="2" t="s">
        <v>36</v>
      </c>
      <c r="B34" s="18" t="s">
        <v>68</v>
      </c>
    </row>
    <row r="35" spans="1:2" x14ac:dyDescent="0.3">
      <c r="A35" s="2" t="s">
        <v>37</v>
      </c>
      <c r="B35" s="18" t="s">
        <v>85</v>
      </c>
    </row>
    <row r="36" spans="1:2" x14ac:dyDescent="0.3">
      <c r="A36" s="2" t="s">
        <v>38</v>
      </c>
      <c r="B36" s="18" t="s">
        <v>107</v>
      </c>
    </row>
    <row r="37" spans="1:2" x14ac:dyDescent="0.3">
      <c r="A37" s="2" t="s">
        <v>39</v>
      </c>
      <c r="B37" s="18" t="s">
        <v>88</v>
      </c>
    </row>
    <row r="38" spans="1:2" x14ac:dyDescent="0.3">
      <c r="A38" s="2" t="s">
        <v>40</v>
      </c>
      <c r="B38" s="18" t="s">
        <v>97</v>
      </c>
    </row>
    <row r="39" spans="1:2" x14ac:dyDescent="0.3">
      <c r="A39" s="2" t="s">
        <v>41</v>
      </c>
      <c r="B39" s="18" t="s">
        <v>64</v>
      </c>
    </row>
    <row r="40" spans="1:2" x14ac:dyDescent="0.3">
      <c r="A40" s="2" t="s">
        <v>42</v>
      </c>
      <c r="B40" s="18" t="s">
        <v>101</v>
      </c>
    </row>
    <row r="41" spans="1:2" x14ac:dyDescent="0.3">
      <c r="A41" s="2" t="s">
        <v>43</v>
      </c>
      <c r="B41" s="18" t="s">
        <v>71</v>
      </c>
    </row>
    <row r="42" spans="1:2" x14ac:dyDescent="0.3">
      <c r="A42" s="2" t="s">
        <v>44</v>
      </c>
      <c r="B42" s="18" t="s">
        <v>112</v>
      </c>
    </row>
    <row r="43" spans="1:2" x14ac:dyDescent="0.3">
      <c r="A43" s="2" t="s">
        <v>45</v>
      </c>
      <c r="B43" s="18" t="s">
        <v>98</v>
      </c>
    </row>
    <row r="44" spans="1:2" x14ac:dyDescent="0.3">
      <c r="A44" s="2" t="s">
        <v>46</v>
      </c>
      <c r="B44" s="18" t="s">
        <v>76</v>
      </c>
    </row>
    <row r="45" spans="1:2" x14ac:dyDescent="0.3">
      <c r="A45" s="2" t="s">
        <v>47</v>
      </c>
      <c r="B45" s="18" t="s">
        <v>66</v>
      </c>
    </row>
    <row r="46" spans="1:2" x14ac:dyDescent="0.3">
      <c r="A46" s="2" t="s">
        <v>48</v>
      </c>
      <c r="B46" s="18" t="s">
        <v>82</v>
      </c>
    </row>
    <row r="47" spans="1:2" x14ac:dyDescent="0.3">
      <c r="A47" s="2" t="s">
        <v>49</v>
      </c>
      <c r="B47" s="18" t="s">
        <v>106</v>
      </c>
    </row>
    <row r="48" spans="1:2" x14ac:dyDescent="0.3">
      <c r="A48" s="2" t="s">
        <v>50</v>
      </c>
      <c r="B48" s="18" t="s">
        <v>61</v>
      </c>
    </row>
    <row r="49" spans="1:2" x14ac:dyDescent="0.3">
      <c r="A49" s="2" t="s">
        <v>51</v>
      </c>
      <c r="B49" s="18" t="s">
        <v>109</v>
      </c>
    </row>
    <row r="50" spans="1:2" x14ac:dyDescent="0.3">
      <c r="A50" s="2" t="s">
        <v>52</v>
      </c>
      <c r="B50" s="18" t="s">
        <v>83</v>
      </c>
    </row>
    <row r="51" spans="1:2" x14ac:dyDescent="0.3">
      <c r="A51" s="2" t="s">
        <v>53</v>
      </c>
      <c r="B51" s="18" t="s">
        <v>73</v>
      </c>
    </row>
    <row r="52" spans="1:2" x14ac:dyDescent="0.3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190"/>
  <sheetViews>
    <sheetView workbookViewId="0">
      <selection activeCell="D3" sqref="D3"/>
    </sheetView>
  </sheetViews>
  <sheetFormatPr defaultColWidth="8.77734375" defaultRowHeight="14.4" x14ac:dyDescent="0.3"/>
  <cols>
    <col min="2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254</v>
      </c>
      <c r="B1" s="4" t="s">
        <v>0</v>
      </c>
      <c r="C1" s="4" t="s">
        <v>1</v>
      </c>
      <c r="D1" s="19" t="s">
        <v>135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8"/>
  <sheetViews>
    <sheetView workbookViewId="0">
      <selection activeCell="E32" sqref="E32"/>
    </sheetView>
  </sheetViews>
  <sheetFormatPr defaultColWidth="8.77734375" defaultRowHeight="14.4" x14ac:dyDescent="0.3"/>
  <cols>
    <col min="2" max="2" width="12.88671875" style="69" customWidth="1"/>
    <col min="3" max="3" width="17.21875" customWidth="1"/>
    <col min="4" max="4" width="12.88671875" customWidth="1"/>
    <col min="7" max="7" width="12.21875" customWidth="1"/>
  </cols>
  <sheetData>
    <row r="1" spans="1:7" x14ac:dyDescent="0.3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>
        <v>2003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 t="s">
        <v>159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>
        <f>INDEX(B2:D18,MATCH(G2,A2:A18,0),MATCH(G3,B1:D1,0))</f>
        <v>46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>
      <formula1>$A$2:$A$18</formula1>
    </dataValidation>
    <dataValidation type="list" allowBlank="1" showInputMessage="1" showErrorMessage="1" sqref="G3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1"/>
  <sheetViews>
    <sheetView tabSelected="1" workbookViewId="0">
      <selection activeCell="D10" sqref="D10"/>
    </sheetView>
  </sheetViews>
  <sheetFormatPr defaultRowHeight="14.4" x14ac:dyDescent="0.3"/>
  <cols>
    <col min="1" max="1" width="12.109375" style="51" customWidth="1"/>
    <col min="2" max="2" width="11" style="2" customWidth="1"/>
    <col min="3" max="3" width="34.77734375" customWidth="1"/>
    <col min="4" max="4" width="9.5546875" customWidth="1"/>
  </cols>
  <sheetData>
    <row r="1" spans="1:4" ht="15" thickBot="1" x14ac:dyDescent="0.35">
      <c r="A1" s="49" t="s">
        <v>137</v>
      </c>
      <c r="B1" s="1" t="s">
        <v>202</v>
      </c>
      <c r="D1" s="32"/>
    </row>
    <row r="2" spans="1:4" ht="15" thickBot="1" x14ac:dyDescent="0.35">
      <c r="A2" s="50">
        <v>42370</v>
      </c>
      <c r="B2" s="2">
        <v>50</v>
      </c>
      <c r="C2" s="9" t="s">
        <v>204</v>
      </c>
      <c r="D2" s="53">
        <f>COUNTA(A:A)-1</f>
        <v>20</v>
      </c>
    </row>
    <row r="3" spans="1:4" ht="15" thickBot="1" x14ac:dyDescent="0.35">
      <c r="A3" s="50">
        <v>42371</v>
      </c>
      <c r="B3" s="2">
        <v>11</v>
      </c>
      <c r="D3" s="2"/>
    </row>
    <row r="4" spans="1:4" ht="15" thickBot="1" x14ac:dyDescent="0.35">
      <c r="A4" s="50">
        <v>42372</v>
      </c>
      <c r="B4" s="2">
        <v>79</v>
      </c>
      <c r="C4" s="9" t="s">
        <v>203</v>
      </c>
      <c r="D4" s="54">
        <f ca="1">OFFSET(A1,COUNTA(A:A)-1,0)</f>
        <v>42389</v>
      </c>
    </row>
    <row r="5" spans="1:4" ht="15" thickBot="1" x14ac:dyDescent="0.35">
      <c r="A5" s="50">
        <v>42373</v>
      </c>
      <c r="B5" s="2">
        <v>51</v>
      </c>
      <c r="D5" s="32"/>
    </row>
    <row r="6" spans="1:4" ht="15" thickBot="1" x14ac:dyDescent="0.35">
      <c r="A6" s="50">
        <v>42374</v>
      </c>
      <c r="B6" s="2">
        <v>87</v>
      </c>
      <c r="C6" s="9" t="s">
        <v>206</v>
      </c>
      <c r="D6" s="53">
        <f ca="1">OFFSET(A1,COUNTA(A:A)-1,1)</f>
        <v>26</v>
      </c>
    </row>
    <row r="7" spans="1:4" ht="15" thickBot="1" x14ac:dyDescent="0.35">
      <c r="A7" s="50">
        <v>42375</v>
      </c>
      <c r="B7" s="2">
        <v>10</v>
      </c>
      <c r="D7" s="52"/>
    </row>
    <row r="8" spans="1:4" ht="15" thickBot="1" x14ac:dyDescent="0.35">
      <c r="A8" s="50">
        <v>42376</v>
      </c>
      <c r="B8" s="2">
        <v>13</v>
      </c>
      <c r="C8" s="9" t="s">
        <v>205</v>
      </c>
      <c r="D8" s="53">
        <f ca="1">SUM(B2:OFFSET(B2,COUNTA(B:B)-1,0))</f>
        <v>997</v>
      </c>
    </row>
    <row r="9" spans="1:4" ht="15" thickBot="1" x14ac:dyDescent="0.35">
      <c r="A9" s="50">
        <v>42377</v>
      </c>
      <c r="B9" s="2">
        <v>53</v>
      </c>
      <c r="C9" s="9"/>
      <c r="D9" s="52"/>
    </row>
    <row r="10" spans="1:4" ht="15" thickBot="1" x14ac:dyDescent="0.35">
      <c r="A10" s="50">
        <v>42378</v>
      </c>
      <c r="B10" s="2">
        <v>48</v>
      </c>
      <c r="C10" s="9" t="s">
        <v>207</v>
      </c>
      <c r="D10" s="53">
        <f ca="1">SUM(B2:OFFSET(B2,COUNTA(B:B)-3,0))</f>
        <v>971</v>
      </c>
    </row>
    <row r="11" spans="1:4" x14ac:dyDescent="0.3">
      <c r="A11" s="50">
        <v>42379</v>
      </c>
      <c r="B11" s="2">
        <v>48</v>
      </c>
      <c r="D11" s="17"/>
    </row>
    <row r="12" spans="1:4" x14ac:dyDescent="0.3">
      <c r="A12" s="50">
        <v>42380</v>
      </c>
      <c r="B12" s="2">
        <v>34</v>
      </c>
    </row>
    <row r="13" spans="1:4" x14ac:dyDescent="0.3">
      <c r="A13" s="50">
        <v>42381</v>
      </c>
      <c r="B13" s="2">
        <v>68</v>
      </c>
    </row>
    <row r="14" spans="1:4" x14ac:dyDescent="0.3">
      <c r="A14" s="50">
        <v>42382</v>
      </c>
      <c r="B14" s="2">
        <v>50</v>
      </c>
    </row>
    <row r="15" spans="1:4" x14ac:dyDescent="0.3">
      <c r="A15" s="50">
        <v>42383</v>
      </c>
      <c r="B15" s="2">
        <v>16</v>
      </c>
    </row>
    <row r="16" spans="1:4" x14ac:dyDescent="0.3">
      <c r="A16" s="50">
        <v>42384</v>
      </c>
      <c r="B16" s="2">
        <v>61</v>
      </c>
    </row>
    <row r="17" spans="1:2" x14ac:dyDescent="0.3">
      <c r="A17" s="50">
        <v>42385</v>
      </c>
      <c r="B17" s="2">
        <v>41</v>
      </c>
    </row>
    <row r="18" spans="1:2" x14ac:dyDescent="0.3">
      <c r="A18" s="50">
        <v>42386</v>
      </c>
      <c r="B18" s="2">
        <v>99</v>
      </c>
    </row>
    <row r="19" spans="1:2" x14ac:dyDescent="0.3">
      <c r="A19" s="50">
        <v>42387</v>
      </c>
      <c r="B19" s="2">
        <v>68</v>
      </c>
    </row>
    <row r="20" spans="1:2" x14ac:dyDescent="0.3">
      <c r="A20" s="50">
        <v>42388</v>
      </c>
      <c r="B20" s="2">
        <v>84</v>
      </c>
    </row>
    <row r="21" spans="1:2" x14ac:dyDescent="0.3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15"/>
  <sheetViews>
    <sheetView topLeftCell="D1" workbookViewId="0">
      <selection activeCell="D18" sqref="D18"/>
    </sheetView>
  </sheetViews>
  <sheetFormatPr defaultRowHeight="14.4" x14ac:dyDescent="0.3"/>
  <cols>
    <col min="1" max="1" width="27.7773437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21875" customWidth="1"/>
    <col min="7" max="7" width="25.5546875" style="2" customWidth="1"/>
    <col min="8" max="8" width="9.33203125" style="2" customWidth="1"/>
  </cols>
  <sheetData>
    <row r="1" spans="1:8" x14ac:dyDescent="0.3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3">
      <c r="A2" s="36" t="s">
        <v>208</v>
      </c>
      <c r="B2" s="61"/>
      <c r="C2" s="61"/>
      <c r="D2" s="61"/>
      <c r="E2" s="61"/>
      <c r="F2" s="61"/>
      <c r="G2" s="64"/>
      <c r="H2" s="64"/>
    </row>
    <row r="3" spans="1:8" x14ac:dyDescent="0.3">
      <c r="A3" s="36" t="s">
        <v>209</v>
      </c>
      <c r="B3" s="61"/>
      <c r="C3" s="61"/>
      <c r="D3" s="61"/>
      <c r="E3" s="61"/>
      <c r="F3" s="61"/>
      <c r="G3" s="64"/>
      <c r="H3" s="64"/>
    </row>
    <row r="4" spans="1:8" x14ac:dyDescent="0.3">
      <c r="A4" s="36" t="s">
        <v>210</v>
      </c>
      <c r="B4" s="61"/>
      <c r="C4" s="61"/>
      <c r="D4" s="61"/>
      <c r="E4" s="61"/>
      <c r="F4" s="61"/>
      <c r="G4" s="64"/>
      <c r="H4" s="64"/>
    </row>
    <row r="5" spans="1:8" x14ac:dyDescent="0.3">
      <c r="A5" s="36" t="s">
        <v>211</v>
      </c>
      <c r="B5" s="61"/>
      <c r="C5" s="61"/>
      <c r="D5" s="61"/>
      <c r="E5" s="61"/>
      <c r="F5" s="61"/>
      <c r="G5" s="64"/>
      <c r="H5" s="64"/>
    </row>
    <row r="6" spans="1:8" x14ac:dyDescent="0.3">
      <c r="A6" s="36" t="s">
        <v>212</v>
      </c>
      <c r="B6" s="61"/>
      <c r="C6" s="61"/>
      <c r="D6" s="61"/>
      <c r="E6" s="61"/>
      <c r="F6" s="61"/>
      <c r="G6" s="64"/>
      <c r="H6" s="64"/>
    </row>
    <row r="7" spans="1:8" x14ac:dyDescent="0.3">
      <c r="A7" s="36" t="s">
        <v>213</v>
      </c>
      <c r="B7" s="61"/>
      <c r="C7" s="61"/>
      <c r="D7" s="61"/>
      <c r="E7" s="61"/>
      <c r="F7" s="61"/>
      <c r="G7" s="64"/>
      <c r="H7" s="64"/>
    </row>
    <row r="8" spans="1:8" x14ac:dyDescent="0.3">
      <c r="A8" s="36" t="s">
        <v>214</v>
      </c>
      <c r="B8" s="61"/>
      <c r="C8" s="61"/>
      <c r="D8" s="61"/>
      <c r="E8" s="61"/>
      <c r="F8" s="61"/>
      <c r="G8" s="64"/>
      <c r="H8" s="64"/>
    </row>
    <row r="9" spans="1:8" x14ac:dyDescent="0.3">
      <c r="A9" s="36" t="s">
        <v>215</v>
      </c>
      <c r="B9" s="61"/>
      <c r="C9" s="61"/>
      <c r="D9" s="61"/>
      <c r="E9" s="61"/>
      <c r="F9" s="61"/>
      <c r="G9" s="64"/>
      <c r="H9" s="64"/>
    </row>
    <row r="10" spans="1:8" x14ac:dyDescent="0.3">
      <c r="A10" s="36" t="s">
        <v>216</v>
      </c>
      <c r="B10" s="61"/>
      <c r="C10" s="61"/>
      <c r="D10" s="61"/>
      <c r="E10" s="61"/>
      <c r="F10" s="61"/>
      <c r="G10" s="64"/>
      <c r="H10" s="64"/>
    </row>
    <row r="11" spans="1:8" x14ac:dyDescent="0.3">
      <c r="A11" s="36" t="s">
        <v>217</v>
      </c>
      <c r="B11" s="61"/>
      <c r="C11" s="61"/>
      <c r="D11" s="61"/>
      <c r="E11" s="61"/>
      <c r="F11" s="61"/>
      <c r="G11" s="64"/>
      <c r="H11" s="64"/>
    </row>
    <row r="12" spans="1:8" x14ac:dyDescent="0.3">
      <c r="A12" s="36" t="s">
        <v>218</v>
      </c>
      <c r="B12" s="61"/>
      <c r="C12" s="61"/>
      <c r="D12" s="61"/>
      <c r="E12" s="61"/>
      <c r="F12" s="61"/>
      <c r="G12" s="64"/>
      <c r="H12" s="64"/>
    </row>
    <row r="13" spans="1:8" x14ac:dyDescent="0.3">
      <c r="A13" s="36" t="s">
        <v>219</v>
      </c>
      <c r="B13" s="61"/>
      <c r="C13" s="61"/>
      <c r="D13" s="61"/>
      <c r="E13" s="61"/>
      <c r="F13" s="61"/>
      <c r="G13" s="64"/>
      <c r="H13" s="64"/>
    </row>
    <row r="14" spans="1:8" x14ac:dyDescent="0.3">
      <c r="A14" s="36" t="s">
        <v>220</v>
      </c>
      <c r="B14" s="61"/>
      <c r="C14" s="61"/>
      <c r="D14" s="61"/>
      <c r="E14" s="61"/>
      <c r="F14" s="61"/>
      <c r="G14" s="64"/>
      <c r="H14" s="64"/>
    </row>
    <row r="15" spans="1:8" x14ac:dyDescent="0.3">
      <c r="A15" s="36" t="s">
        <v>223</v>
      </c>
      <c r="B15" s="61"/>
      <c r="C15" s="61"/>
      <c r="D15" s="61"/>
      <c r="E15" s="61"/>
      <c r="F15" s="61"/>
      <c r="G15" s="64"/>
      <c r="H15" s="6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6"/>
  <sheetViews>
    <sheetView showGridLines="0" workbookViewId="0">
      <selection activeCell="F18" sqref="F18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146</v>
      </c>
      <c r="C2" s="55">
        <v>42005</v>
      </c>
    </row>
    <row r="3" spans="1:7" ht="16.2" thickBot="1" x14ac:dyDescent="0.35">
      <c r="B3" s="9" t="s">
        <v>147</v>
      </c>
      <c r="C3" s="55"/>
    </row>
    <row r="4" spans="1:7" ht="16.2" thickBot="1" x14ac:dyDescent="0.35">
      <c r="B4" s="9" t="s">
        <v>148</v>
      </c>
      <c r="C4" s="56"/>
    </row>
    <row r="6" spans="1:7" ht="15" thickBot="1" x14ac:dyDescent="0.3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5" thickBot="1" x14ac:dyDescent="0.35">
      <c r="B7" s="57"/>
      <c r="C7" s="57"/>
      <c r="D7" s="57"/>
      <c r="E7" s="57"/>
      <c r="F7" s="57"/>
      <c r="G7" s="57"/>
    </row>
    <row r="8" spans="1:7" ht="15" thickBot="1" x14ac:dyDescent="0.35">
      <c r="A8" s="28"/>
      <c r="B8" s="13"/>
      <c r="C8" s="13"/>
      <c r="D8" s="13"/>
      <c r="E8" s="13"/>
      <c r="F8" s="13"/>
      <c r="G8" s="13"/>
    </row>
    <row r="9" spans="1:7" ht="15" thickBot="1" x14ac:dyDescent="0.35">
      <c r="B9" s="9" t="s">
        <v>153</v>
      </c>
      <c r="C9" s="72"/>
    </row>
    <row r="10" spans="1:7" ht="16.2" thickBot="1" x14ac:dyDescent="0.35">
      <c r="B10" s="9"/>
      <c r="C10" s="29"/>
    </row>
    <row r="11" spans="1:7" ht="16.2" thickBot="1" x14ac:dyDescent="0.35">
      <c r="B11" s="9" t="s">
        <v>154</v>
      </c>
      <c r="C11" s="55"/>
    </row>
    <row r="12" spans="1:7" ht="16.2" thickBot="1" x14ac:dyDescent="0.35">
      <c r="B12" s="30" t="s">
        <v>155</v>
      </c>
      <c r="C12" s="58"/>
    </row>
    <row r="13" spans="1:7" ht="15" thickBot="1" x14ac:dyDescent="0.35"/>
    <row r="14" spans="1:7" ht="16.2" thickBot="1" x14ac:dyDescent="0.35">
      <c r="B14" s="30" t="s">
        <v>156</v>
      </c>
      <c r="C14" s="55"/>
    </row>
    <row r="15" spans="1:7" ht="16.2" thickBot="1" x14ac:dyDescent="0.35">
      <c r="B15" s="30" t="s">
        <v>157</v>
      </c>
      <c r="C15" s="55"/>
    </row>
    <row r="16" spans="1:7" ht="16.2" thickBot="1" x14ac:dyDescent="0.35">
      <c r="B16" s="30" t="s">
        <v>158</v>
      </c>
      <c r="C16" s="55"/>
    </row>
    <row r="18" spans="2:2" x14ac:dyDescent="0.3">
      <c r="B18" s="1" t="s">
        <v>137</v>
      </c>
    </row>
    <row r="19" spans="2:2" x14ac:dyDescent="0.3">
      <c r="B19" s="31">
        <v>42005</v>
      </c>
    </row>
    <row r="20" spans="2:2" x14ac:dyDescent="0.3">
      <c r="B20" s="31"/>
    </row>
    <row r="21" spans="2:2" x14ac:dyDescent="0.3">
      <c r="B21" s="31"/>
    </row>
    <row r="22" spans="2:2" x14ac:dyDescent="0.3">
      <c r="B22" s="31"/>
    </row>
    <row r="23" spans="2:2" x14ac:dyDescent="0.3">
      <c r="B23" s="31"/>
    </row>
    <row r="24" spans="2:2" x14ac:dyDescent="0.3">
      <c r="B24" s="31"/>
    </row>
    <row r="25" spans="2:2" x14ac:dyDescent="0.3">
      <c r="B25" s="31"/>
    </row>
    <row r="26" spans="2:2" x14ac:dyDescent="0.3">
      <c r="B26" s="3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5"/>
  <sheetViews>
    <sheetView workbookViewId="0">
      <selection activeCell="J25" sqref="J25"/>
    </sheetView>
  </sheetViews>
  <sheetFormatPr defaultRowHeight="14.4" x14ac:dyDescent="0.3"/>
  <cols>
    <col min="1" max="1" width="15.5546875" customWidth="1"/>
    <col min="2" max="2" width="18.44140625" style="48" customWidth="1"/>
    <col min="3" max="3" width="17.44140625" style="48" customWidth="1"/>
    <col min="4" max="5" width="14.88671875" style="48" customWidth="1"/>
    <col min="6" max="6" width="24" style="2" customWidth="1"/>
    <col min="7" max="7" width="16.44140625" style="71" customWidth="1"/>
  </cols>
  <sheetData>
    <row r="1" spans="1:7" x14ac:dyDescent="0.3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3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3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3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3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3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3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3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3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3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3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3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3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3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3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3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3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3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3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3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3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3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3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3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3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6"/>
  <sheetViews>
    <sheetView workbookViewId="0">
      <selection activeCell="L24" sqref="L24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1.6640625" customWidth="1"/>
  </cols>
  <sheetData>
    <row r="1" spans="1:10" ht="15" thickBot="1" x14ac:dyDescent="0.3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5" thickBot="1" x14ac:dyDescent="0.3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5" thickBot="1" x14ac:dyDescent="0.3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5" thickBot="1" x14ac:dyDescent="0.3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5" thickBot="1" x14ac:dyDescent="0.3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5" thickBot="1" x14ac:dyDescent="0.3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5" thickBot="1" x14ac:dyDescent="0.3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5" thickBot="1" x14ac:dyDescent="0.3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3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3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3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3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3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3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3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3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9"/>
  <sheetViews>
    <sheetView workbookViewId="0">
      <selection activeCell="F4" sqref="F4"/>
    </sheetView>
  </sheetViews>
  <sheetFormatPr defaultRowHeight="14.4" x14ac:dyDescent="0.3"/>
  <cols>
    <col min="1" max="1" width="12.33203125" style="2" customWidth="1"/>
    <col min="2" max="2" width="11.21875" style="2" customWidth="1"/>
    <col min="3" max="3" width="11.6640625" style="8" customWidth="1"/>
    <col min="4" max="4" width="10.6640625" style="8" customWidth="1"/>
    <col min="5" max="5" width="3.109375" style="2" customWidth="1"/>
    <col min="6" max="6" width="19.6640625" style="2" customWidth="1"/>
    <col min="7" max="7" width="16.44140625" style="2" customWidth="1"/>
    <col min="8" max="8" width="2.88671875" customWidth="1"/>
    <col min="9" max="9" width="12.21875" style="31" customWidth="1"/>
    <col min="10" max="10" width="10.6640625" style="2" customWidth="1"/>
    <col min="11" max="11" width="11.88671875" style="8" customWidth="1"/>
    <col min="12" max="12" width="10.5546875" style="48" customWidth="1"/>
  </cols>
  <sheetData>
    <row r="1" spans="1:12" s="32" customFormat="1" x14ac:dyDescent="0.3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3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3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3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3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3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3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3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3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3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3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3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3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3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3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3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3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3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3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Zachary Lim</cp:lastModifiedBy>
  <dcterms:created xsi:type="dcterms:W3CDTF">2015-08-01T18:39:33Z</dcterms:created>
  <dcterms:modified xsi:type="dcterms:W3CDTF">2020-12-26T09:46:17Z</dcterms:modified>
</cp:coreProperties>
</file>