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GitHub\personal-improvement\demog functions\References\"/>
    </mc:Choice>
  </mc:AlternateContent>
  <bookViews>
    <workbookView xWindow="0" yWindow="0" windowWidth="23040" windowHeight="9672" tabRatio="500"/>
  </bookViews>
  <sheets>
    <sheet name="ew_jp" sheetId="1" r:id="rId1"/>
    <sheet name="plot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L2" i="1"/>
  <c r="B115" i="1"/>
  <c r="J2" i="1"/>
  <c r="F4" i="1"/>
  <c r="F3" i="1"/>
  <c r="F2" i="1"/>
  <c r="B116" i="1"/>
  <c r="H2" i="1" l="1"/>
  <c r="H3" i="1"/>
  <c r="H4" i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E113" i="1"/>
  <c r="K21" i="1" s="1"/>
  <c r="D113" i="1"/>
  <c r="C113" i="1"/>
  <c r="J17" i="1" s="1"/>
  <c r="B113" i="1"/>
  <c r="J111" i="1" l="1"/>
  <c r="J98" i="1"/>
  <c r="J86" i="1"/>
  <c r="J72" i="1"/>
  <c r="J61" i="1"/>
  <c r="J47" i="1"/>
  <c r="J34" i="1"/>
  <c r="J22" i="1"/>
  <c r="K108" i="1"/>
  <c r="K56" i="1"/>
  <c r="J112" i="1"/>
  <c r="J74" i="1"/>
  <c r="K8" i="1"/>
  <c r="J110" i="1"/>
  <c r="J58" i="1"/>
  <c r="K107" i="1"/>
  <c r="J85" i="1"/>
  <c r="J46" i="1"/>
  <c r="J21" i="1"/>
  <c r="L21" i="1" s="1"/>
  <c r="K54" i="1"/>
  <c r="J109" i="1"/>
  <c r="J70" i="1"/>
  <c r="J45" i="1"/>
  <c r="J18" i="1"/>
  <c r="K44" i="1"/>
  <c r="I16" i="1"/>
  <c r="J87" i="1"/>
  <c r="J48" i="1"/>
  <c r="J23" i="1"/>
  <c r="L23" i="1" s="1"/>
  <c r="K68" i="1"/>
  <c r="J4" i="1"/>
  <c r="J82" i="1"/>
  <c r="J56" i="1"/>
  <c r="J31" i="1"/>
  <c r="K94" i="1"/>
  <c r="L94" i="1" s="1"/>
  <c r="M94" i="1" s="1"/>
  <c r="I80" i="1"/>
  <c r="J3" i="1"/>
  <c r="J106" i="1"/>
  <c r="J94" i="1"/>
  <c r="J80" i="1"/>
  <c r="J69" i="1"/>
  <c r="J55" i="1"/>
  <c r="J42" i="1"/>
  <c r="J30" i="1"/>
  <c r="J16" i="1"/>
  <c r="K93" i="1"/>
  <c r="K43" i="1"/>
  <c r="J62" i="1"/>
  <c r="J96" i="1"/>
  <c r="J71" i="1"/>
  <c r="J32" i="1"/>
  <c r="J95" i="1"/>
  <c r="J10" i="1"/>
  <c r="L10" i="1" s="1"/>
  <c r="J104" i="1"/>
  <c r="J93" i="1"/>
  <c r="L93" i="1" s="1"/>
  <c r="M93" i="1" s="1"/>
  <c r="J79" i="1"/>
  <c r="J66" i="1"/>
  <c r="J54" i="1"/>
  <c r="L54" i="1" s="1"/>
  <c r="N54" i="1" s="1"/>
  <c r="J40" i="1"/>
  <c r="J29" i="1"/>
  <c r="J15" i="1"/>
  <c r="L15" i="1" s="1"/>
  <c r="K83" i="1"/>
  <c r="K30" i="1"/>
  <c r="J101" i="1"/>
  <c r="J37" i="1"/>
  <c r="K16" i="1"/>
  <c r="J9" i="1"/>
  <c r="J103" i="1"/>
  <c r="J90" i="1"/>
  <c r="J78" i="1"/>
  <c r="J64" i="1"/>
  <c r="J53" i="1"/>
  <c r="J39" i="1"/>
  <c r="J26" i="1"/>
  <c r="J14" i="1"/>
  <c r="K80" i="1"/>
  <c r="L80" i="1" s="1"/>
  <c r="M80" i="1" s="1"/>
  <c r="K29" i="1"/>
  <c r="J6" i="1"/>
  <c r="J102" i="1"/>
  <c r="J88" i="1"/>
  <c r="J77" i="1"/>
  <c r="J63" i="1"/>
  <c r="J50" i="1"/>
  <c r="J38" i="1"/>
  <c r="J24" i="1"/>
  <c r="J13" i="1"/>
  <c r="K69" i="1"/>
  <c r="L69" i="1" s="1"/>
  <c r="M69" i="1" s="1"/>
  <c r="K19" i="1"/>
  <c r="N94" i="1"/>
  <c r="N93" i="1"/>
  <c r="L53" i="1"/>
  <c r="N69" i="1"/>
  <c r="L79" i="1"/>
  <c r="L112" i="1"/>
  <c r="M112" i="1" s="1"/>
  <c r="K92" i="1"/>
  <c r="K78" i="1"/>
  <c r="L78" i="1" s="1"/>
  <c r="K67" i="1"/>
  <c r="K53" i="1"/>
  <c r="K40" i="1"/>
  <c r="L40" i="1" s="1"/>
  <c r="K28" i="1"/>
  <c r="K14" i="1"/>
  <c r="L14" i="1" s="1"/>
  <c r="K102" i="1"/>
  <c r="L102" i="1" s="1"/>
  <c r="K77" i="1"/>
  <c r="L77" i="1" s="1"/>
  <c r="K5" i="1"/>
  <c r="K101" i="1"/>
  <c r="K88" i="1"/>
  <c r="K76" i="1"/>
  <c r="K62" i="1"/>
  <c r="K51" i="1"/>
  <c r="K37" i="1"/>
  <c r="L37" i="1" s="1"/>
  <c r="K24" i="1"/>
  <c r="K12" i="1"/>
  <c r="K7" i="1"/>
  <c r="K6" i="1"/>
  <c r="L6" i="1" s="1"/>
  <c r="K91" i="1"/>
  <c r="K64" i="1"/>
  <c r="L64" i="1" s="1"/>
  <c r="K27" i="1"/>
  <c r="K13" i="1"/>
  <c r="L13" i="1" s="1"/>
  <c r="K112" i="1"/>
  <c r="K100" i="1"/>
  <c r="K86" i="1"/>
  <c r="L86" i="1" s="1"/>
  <c r="K75" i="1"/>
  <c r="K61" i="1"/>
  <c r="L61" i="1" s="1"/>
  <c r="K48" i="1"/>
  <c r="L48" i="1" s="1"/>
  <c r="K36" i="1"/>
  <c r="K22" i="1"/>
  <c r="K11" i="1"/>
  <c r="K38" i="1"/>
  <c r="K110" i="1"/>
  <c r="L110" i="1" s="1"/>
  <c r="K99" i="1"/>
  <c r="K85" i="1"/>
  <c r="L85" i="1" s="1"/>
  <c r="K72" i="1"/>
  <c r="L72" i="1" s="1"/>
  <c r="M72" i="1" s="1"/>
  <c r="K60" i="1"/>
  <c r="K46" i="1"/>
  <c r="L46" i="1" s="1"/>
  <c r="K35" i="1"/>
  <c r="K15" i="1"/>
  <c r="K23" i="1"/>
  <c r="K31" i="1"/>
  <c r="L31" i="1" s="1"/>
  <c r="K39" i="1"/>
  <c r="L39" i="1" s="1"/>
  <c r="K47" i="1"/>
  <c r="L47" i="1" s="1"/>
  <c r="K55" i="1"/>
  <c r="K63" i="1"/>
  <c r="L63" i="1" s="1"/>
  <c r="K71" i="1"/>
  <c r="K79" i="1"/>
  <c r="K87" i="1"/>
  <c r="L87" i="1" s="1"/>
  <c r="K95" i="1"/>
  <c r="L95" i="1" s="1"/>
  <c r="K103" i="1"/>
  <c r="L103" i="1" s="1"/>
  <c r="K111" i="1"/>
  <c r="L111" i="1" s="1"/>
  <c r="K2" i="1"/>
  <c r="K9" i="1"/>
  <c r="L9" i="1" s="1"/>
  <c r="K17" i="1"/>
  <c r="L17" i="1" s="1"/>
  <c r="K25" i="1"/>
  <c r="K33" i="1"/>
  <c r="K41" i="1"/>
  <c r="K49" i="1"/>
  <c r="K57" i="1"/>
  <c r="K65" i="1"/>
  <c r="K73" i="1"/>
  <c r="K81" i="1"/>
  <c r="K89" i="1"/>
  <c r="K97" i="1"/>
  <c r="K105" i="1"/>
  <c r="K3" i="1"/>
  <c r="L3" i="1" s="1"/>
  <c r="K10" i="1"/>
  <c r="K18" i="1"/>
  <c r="L18" i="1" s="1"/>
  <c r="M18" i="1" s="1"/>
  <c r="K26" i="1"/>
  <c r="L26" i="1" s="1"/>
  <c r="K34" i="1"/>
  <c r="K42" i="1"/>
  <c r="L42" i="1" s="1"/>
  <c r="M42" i="1" s="1"/>
  <c r="K50" i="1"/>
  <c r="L50" i="1" s="1"/>
  <c r="M50" i="1" s="1"/>
  <c r="K58" i="1"/>
  <c r="L58" i="1" s="1"/>
  <c r="M58" i="1" s="1"/>
  <c r="K66" i="1"/>
  <c r="L66" i="1" s="1"/>
  <c r="K74" i="1"/>
  <c r="L74" i="1" s="1"/>
  <c r="K82" i="1"/>
  <c r="L82" i="1" s="1"/>
  <c r="M82" i="1" s="1"/>
  <c r="K90" i="1"/>
  <c r="K98" i="1"/>
  <c r="L98" i="1" s="1"/>
  <c r="M98" i="1" s="1"/>
  <c r="K106" i="1"/>
  <c r="L106" i="1" s="1"/>
  <c r="M106" i="1" s="1"/>
  <c r="K4" i="1"/>
  <c r="L4" i="1" s="1"/>
  <c r="K104" i="1"/>
  <c r="L104" i="1" s="1"/>
  <c r="K52" i="1"/>
  <c r="K109" i="1"/>
  <c r="L109" i="1" s="1"/>
  <c r="K96" i="1"/>
  <c r="L96" i="1" s="1"/>
  <c r="M96" i="1" s="1"/>
  <c r="K84" i="1"/>
  <c r="K70" i="1"/>
  <c r="K59" i="1"/>
  <c r="K45" i="1"/>
  <c r="K32" i="1"/>
  <c r="L32" i="1" s="1"/>
  <c r="M32" i="1" s="1"/>
  <c r="K20" i="1"/>
  <c r="J8" i="1"/>
  <c r="L8" i="1" s="1"/>
  <c r="M8" i="1" s="1"/>
  <c r="J108" i="1"/>
  <c r="L108" i="1" s="1"/>
  <c r="J100" i="1"/>
  <c r="L100" i="1" s="1"/>
  <c r="J92" i="1"/>
  <c r="J84" i="1"/>
  <c r="L84" i="1" s="1"/>
  <c r="J76" i="1"/>
  <c r="J68" i="1"/>
  <c r="L68" i="1" s="1"/>
  <c r="J60" i="1"/>
  <c r="L60" i="1" s="1"/>
  <c r="J52" i="1"/>
  <c r="J44" i="1"/>
  <c r="L44" i="1" s="1"/>
  <c r="J36" i="1"/>
  <c r="J28" i="1"/>
  <c r="J20" i="1"/>
  <c r="J12" i="1"/>
  <c r="J7" i="1"/>
  <c r="L7" i="1" s="1"/>
  <c r="J107" i="1"/>
  <c r="L107" i="1" s="1"/>
  <c r="J99" i="1"/>
  <c r="J91" i="1"/>
  <c r="J83" i="1"/>
  <c r="L83" i="1" s="1"/>
  <c r="J75" i="1"/>
  <c r="J67" i="1"/>
  <c r="L67" i="1" s="1"/>
  <c r="J59" i="1"/>
  <c r="J51" i="1"/>
  <c r="L51" i="1" s="1"/>
  <c r="J43" i="1"/>
  <c r="L43" i="1" s="1"/>
  <c r="J35" i="1"/>
  <c r="J27" i="1"/>
  <c r="J19" i="1"/>
  <c r="L19" i="1" s="1"/>
  <c r="J11" i="1"/>
  <c r="L11" i="1" s="1"/>
  <c r="J5" i="1"/>
  <c r="J105" i="1"/>
  <c r="L105" i="1" s="1"/>
  <c r="J97" i="1"/>
  <c r="L97" i="1" s="1"/>
  <c r="M97" i="1" s="1"/>
  <c r="J89" i="1"/>
  <c r="J81" i="1"/>
  <c r="J73" i="1"/>
  <c r="J65" i="1"/>
  <c r="J57" i="1"/>
  <c r="L57" i="1" s="1"/>
  <c r="M57" i="1" s="1"/>
  <c r="J49" i="1"/>
  <c r="J41" i="1"/>
  <c r="L41" i="1" s="1"/>
  <c r="J33" i="1"/>
  <c r="L33" i="1" s="1"/>
  <c r="M33" i="1" s="1"/>
  <c r="J25" i="1"/>
  <c r="N21" i="1" l="1"/>
  <c r="M21" i="1"/>
  <c r="M10" i="1"/>
  <c r="N10" i="1"/>
  <c r="L49" i="1"/>
  <c r="M49" i="1" s="1"/>
  <c r="L5" i="1"/>
  <c r="N5" i="1" s="1"/>
  <c r="L59" i="1"/>
  <c r="N59" i="1" s="1"/>
  <c r="L12" i="1"/>
  <c r="M12" i="1" s="1"/>
  <c r="L76" i="1"/>
  <c r="L45" i="1"/>
  <c r="N58" i="1"/>
  <c r="N80" i="1"/>
  <c r="L16" i="1"/>
  <c r="N72" i="1"/>
  <c r="L75" i="1"/>
  <c r="N75" i="1" s="1"/>
  <c r="L92" i="1"/>
  <c r="M92" i="1" s="1"/>
  <c r="L70" i="1"/>
  <c r="L34" i="1"/>
  <c r="M34" i="1" s="1"/>
  <c r="L71" i="1"/>
  <c r="L62" i="1"/>
  <c r="N8" i="1"/>
  <c r="L24" i="1"/>
  <c r="L20" i="1"/>
  <c r="N42" i="1"/>
  <c r="M54" i="1"/>
  <c r="L29" i="1"/>
  <c r="L90" i="1"/>
  <c r="L88" i="1"/>
  <c r="L30" i="1"/>
  <c r="L56" i="1"/>
  <c r="L38" i="1"/>
  <c r="M38" i="1" s="1"/>
  <c r="L55" i="1"/>
  <c r="N55" i="1" s="1"/>
  <c r="N50" i="1"/>
  <c r="L22" i="1"/>
  <c r="N106" i="1"/>
  <c r="L101" i="1"/>
  <c r="M101" i="1" s="1"/>
  <c r="M90" i="1"/>
  <c r="N90" i="1"/>
  <c r="M74" i="1"/>
  <c r="N74" i="1"/>
  <c r="N3" i="1"/>
  <c r="M3" i="1"/>
  <c r="M103" i="1"/>
  <c r="N103" i="1"/>
  <c r="M39" i="1"/>
  <c r="N39" i="1"/>
  <c r="M48" i="1"/>
  <c r="N48" i="1"/>
  <c r="N64" i="1"/>
  <c r="M64" i="1"/>
  <c r="M40" i="1"/>
  <c r="N40" i="1"/>
  <c r="N37" i="1"/>
  <c r="M37" i="1"/>
  <c r="M26" i="1"/>
  <c r="N26" i="1"/>
  <c r="N101" i="1"/>
  <c r="M66" i="1"/>
  <c r="N66" i="1"/>
  <c r="N14" i="1"/>
  <c r="M14" i="1"/>
  <c r="M9" i="1"/>
  <c r="N9" i="1"/>
  <c r="M17" i="1"/>
  <c r="N17" i="1"/>
  <c r="N62" i="1"/>
  <c r="M62" i="1"/>
  <c r="M105" i="1"/>
  <c r="N105" i="1"/>
  <c r="N68" i="1"/>
  <c r="M68" i="1"/>
  <c r="N71" i="1"/>
  <c r="M71" i="1"/>
  <c r="M88" i="1"/>
  <c r="N88" i="1"/>
  <c r="N76" i="1"/>
  <c r="M76" i="1"/>
  <c r="N20" i="1"/>
  <c r="M20" i="1"/>
  <c r="N110" i="1"/>
  <c r="M110" i="1"/>
  <c r="N53" i="1"/>
  <c r="M53" i="1"/>
  <c r="L28" i="1"/>
  <c r="N70" i="1"/>
  <c r="M70" i="1"/>
  <c r="N111" i="1"/>
  <c r="M111" i="1"/>
  <c r="N47" i="1"/>
  <c r="M47" i="1"/>
  <c r="N98" i="1"/>
  <c r="N6" i="1"/>
  <c r="M6" i="1"/>
  <c r="M24" i="1"/>
  <c r="N24" i="1"/>
  <c r="M23" i="1"/>
  <c r="N23" i="1"/>
  <c r="N33" i="1"/>
  <c r="M41" i="1"/>
  <c r="N41" i="1"/>
  <c r="M79" i="1"/>
  <c r="N79" i="1"/>
  <c r="N32" i="1"/>
  <c r="M104" i="1"/>
  <c r="N104" i="1"/>
  <c r="J113" i="1"/>
  <c r="K113" i="1"/>
  <c r="N19" i="1"/>
  <c r="M19" i="1"/>
  <c r="N100" i="1"/>
  <c r="M100" i="1"/>
  <c r="N38" i="1"/>
  <c r="N86" i="1"/>
  <c r="M86" i="1"/>
  <c r="N4" i="1"/>
  <c r="M4" i="1"/>
  <c r="N77" i="1"/>
  <c r="M77" i="1"/>
  <c r="N78" i="1"/>
  <c r="M78" i="1"/>
  <c r="N96" i="1"/>
  <c r="N49" i="1"/>
  <c r="N51" i="1"/>
  <c r="M51" i="1"/>
  <c r="N85" i="1"/>
  <c r="M85" i="1"/>
  <c r="N12" i="1"/>
  <c r="M63" i="1"/>
  <c r="N63" i="1"/>
  <c r="N67" i="1"/>
  <c r="M67" i="1"/>
  <c r="N61" i="1"/>
  <c r="M61" i="1"/>
  <c r="M15" i="1"/>
  <c r="N15" i="1"/>
  <c r="L65" i="1"/>
  <c r="L36" i="1"/>
  <c r="L81" i="1"/>
  <c r="L91" i="1"/>
  <c r="N108" i="1"/>
  <c r="M108" i="1"/>
  <c r="N95" i="1"/>
  <c r="M95" i="1"/>
  <c r="N46" i="1"/>
  <c r="M46" i="1"/>
  <c r="N102" i="1"/>
  <c r="M102" i="1"/>
  <c r="N57" i="1"/>
  <c r="N7" i="1"/>
  <c r="M7" i="1"/>
  <c r="M87" i="1"/>
  <c r="N87" i="1"/>
  <c r="M5" i="1"/>
  <c r="N45" i="1"/>
  <c r="M45" i="1"/>
  <c r="N84" i="1"/>
  <c r="M84" i="1"/>
  <c r="N112" i="1"/>
  <c r="N11" i="1"/>
  <c r="M11" i="1"/>
  <c r="L73" i="1"/>
  <c r="N83" i="1"/>
  <c r="M83" i="1"/>
  <c r="L27" i="1"/>
  <c r="N44" i="1"/>
  <c r="M44" i="1"/>
  <c r="N31" i="1"/>
  <c r="M31" i="1"/>
  <c r="L25" i="1"/>
  <c r="L89" i="1"/>
  <c r="L35" i="1"/>
  <c r="L99" i="1"/>
  <c r="L52" i="1"/>
  <c r="N109" i="1"/>
  <c r="M109" i="1"/>
  <c r="N18" i="1"/>
  <c r="N34" i="1"/>
  <c r="N43" i="1"/>
  <c r="M43" i="1"/>
  <c r="N107" i="1"/>
  <c r="M107" i="1"/>
  <c r="N60" i="1"/>
  <c r="M60" i="1"/>
  <c r="N22" i="1"/>
  <c r="M22" i="1"/>
  <c r="N13" i="1"/>
  <c r="M13" i="1"/>
  <c r="N82" i="1"/>
  <c r="N97" i="1"/>
  <c r="N92" i="1" l="1"/>
  <c r="M56" i="1"/>
  <c r="N56" i="1"/>
  <c r="N30" i="1"/>
  <c r="M30" i="1"/>
  <c r="M16" i="1"/>
  <c r="N16" i="1"/>
  <c r="M59" i="1"/>
  <c r="M75" i="1"/>
  <c r="M55" i="1"/>
  <c r="M29" i="1"/>
  <c r="N29" i="1"/>
  <c r="N36" i="1"/>
  <c r="M36" i="1"/>
  <c r="N52" i="1"/>
  <c r="M52" i="1"/>
  <c r="M65" i="1"/>
  <c r="N65" i="1"/>
  <c r="M81" i="1"/>
  <c r="N81" i="1"/>
  <c r="N27" i="1"/>
  <c r="M27" i="1"/>
  <c r="N91" i="1"/>
  <c r="M91" i="1"/>
  <c r="N35" i="1"/>
  <c r="M35" i="1"/>
  <c r="M89" i="1"/>
  <c r="N89" i="1"/>
  <c r="L113" i="1"/>
  <c r="N99" i="1"/>
  <c r="M99" i="1"/>
  <c r="M25" i="1"/>
  <c r="N25" i="1"/>
  <c r="M73" i="1"/>
  <c r="N73" i="1"/>
  <c r="N28" i="1"/>
  <c r="M28" i="1"/>
  <c r="N113" i="1" l="1"/>
  <c r="B119" i="1" s="1"/>
  <c r="M113" i="1"/>
  <c r="B118" i="1" s="1"/>
</calcChain>
</file>

<file path=xl/sharedStrings.xml><?xml version="1.0" encoding="utf-8"?>
<sst xmlns="http://schemas.openxmlformats.org/spreadsheetml/2006/main" count="19" uniqueCount="19">
  <si>
    <t>age</t>
  </si>
  <si>
    <t>110+</t>
  </si>
  <si>
    <t>japan deaths</t>
  </si>
  <si>
    <t>japan mid-year population size</t>
  </si>
  <si>
    <t>england and wales deaths</t>
  </si>
  <si>
    <t>england and wales population size</t>
  </si>
  <si>
    <t>japan mx</t>
  </si>
  <si>
    <t>england and wales mx</t>
  </si>
  <si>
    <t>japan log mx</t>
  </si>
  <si>
    <t>england and wales log mx</t>
  </si>
  <si>
    <t>japan age structure (ci)</t>
  </si>
  <si>
    <t>england and wales age structure (ci)</t>
  </si>
  <si>
    <t xml:space="preserve">mean age structure </t>
  </si>
  <si>
    <t>standardised death rate for japan</t>
  </si>
  <si>
    <t>standardised death rate for england and wales</t>
  </si>
  <si>
    <t xml:space="preserve">Crude death rate, Japan </t>
  </si>
  <si>
    <t>Crude death rate, England and Wales</t>
  </si>
  <si>
    <t>Standardised CDR, Japan</t>
  </si>
  <si>
    <t>Standardised CDR, England and 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</si>
</sst>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ew_jp!$J$2:$J$112</c:f>
              <c:numCache>
                <c:formatCode>General</c:formatCode>
                <c:ptCount val="111"/>
                <c:pt idx="0">
                  <c:v>7.9048621884462295E-3</c:v>
                </c:pt>
                <c:pt idx="1">
                  <c:v>7.9326359034609731E-3</c:v>
                </c:pt>
                <c:pt idx="2">
                  <c:v>8.0070231701754608E-3</c:v>
                </c:pt>
                <c:pt idx="3">
                  <c:v>8.0004500576219724E-3</c:v>
                </c:pt>
                <c:pt idx="4">
                  <c:v>7.9379283391554506E-3</c:v>
                </c:pt>
                <c:pt idx="5">
                  <c:v>8.0420334809357136E-3</c:v>
                </c:pt>
                <c:pt idx="6">
                  <c:v>8.2354619761717263E-3</c:v>
                </c:pt>
                <c:pt idx="7">
                  <c:v>8.4262519684813394E-3</c:v>
                </c:pt>
                <c:pt idx="8">
                  <c:v>8.5990661952397435E-3</c:v>
                </c:pt>
                <c:pt idx="9">
                  <c:v>8.7053932342211846E-3</c:v>
                </c:pt>
                <c:pt idx="10">
                  <c:v>8.7695968054302669E-3</c:v>
                </c:pt>
                <c:pt idx="11">
                  <c:v>8.8531493980996204E-3</c:v>
                </c:pt>
                <c:pt idx="12">
                  <c:v>8.9182016106008205E-3</c:v>
                </c:pt>
                <c:pt idx="13">
                  <c:v>8.8954580239720797E-3</c:v>
                </c:pt>
                <c:pt idx="14">
                  <c:v>8.9461759135573363E-3</c:v>
                </c:pt>
                <c:pt idx="15">
                  <c:v>9.0750305213840709E-3</c:v>
                </c:pt>
                <c:pt idx="16">
                  <c:v>9.0587366085754222E-3</c:v>
                </c:pt>
                <c:pt idx="17">
                  <c:v>9.0225536298478813E-3</c:v>
                </c:pt>
                <c:pt idx="18">
                  <c:v>9.0246675181573366E-3</c:v>
                </c:pt>
                <c:pt idx="19">
                  <c:v>9.0144992524936046E-3</c:v>
                </c:pt>
                <c:pt idx="20">
                  <c:v>9.1043780802496505E-3</c:v>
                </c:pt>
                <c:pt idx="21">
                  <c:v>9.3213833735648448E-3</c:v>
                </c:pt>
                <c:pt idx="22">
                  <c:v>9.5858971493969266E-3</c:v>
                </c:pt>
                <c:pt idx="23">
                  <c:v>9.8282073830588887E-3</c:v>
                </c:pt>
                <c:pt idx="24">
                  <c:v>1.0141988643358791E-2</c:v>
                </c:pt>
                <c:pt idx="25">
                  <c:v>1.0528891923355842E-2</c:v>
                </c:pt>
                <c:pt idx="26">
                  <c:v>1.0800364557783283E-2</c:v>
                </c:pt>
                <c:pt idx="27">
                  <c:v>1.0913727604568461E-2</c:v>
                </c:pt>
                <c:pt idx="28">
                  <c:v>1.1003112677390911E-2</c:v>
                </c:pt>
                <c:pt idx="29">
                  <c:v>1.1280587520229873E-2</c:v>
                </c:pt>
                <c:pt idx="30">
                  <c:v>1.1658232895222009E-2</c:v>
                </c:pt>
                <c:pt idx="31">
                  <c:v>1.2068126639314598E-2</c:v>
                </c:pt>
                <c:pt idx="32">
                  <c:v>1.2512212912558671E-2</c:v>
                </c:pt>
                <c:pt idx="33">
                  <c:v>1.2998962698033724E-2</c:v>
                </c:pt>
                <c:pt idx="34">
                  <c:v>1.3603673623113063E-2</c:v>
                </c:pt>
                <c:pt idx="35">
                  <c:v>1.4298510253415246E-2</c:v>
                </c:pt>
                <c:pt idx="36">
                  <c:v>1.4879736959465451E-2</c:v>
                </c:pt>
                <c:pt idx="37">
                  <c:v>1.5001895016005297E-2</c:v>
                </c:pt>
                <c:pt idx="38">
                  <c:v>1.4745543626419215E-2</c:v>
                </c:pt>
                <c:pt idx="39">
                  <c:v>1.4373329555696628E-2</c:v>
                </c:pt>
                <c:pt idx="40">
                  <c:v>1.4054579886377424E-2</c:v>
                </c:pt>
                <c:pt idx="41">
                  <c:v>1.3815988244559102E-2</c:v>
                </c:pt>
                <c:pt idx="42">
                  <c:v>1.3656813997841273E-2</c:v>
                </c:pt>
                <c:pt idx="43">
                  <c:v>1.2498912389034944E-2</c:v>
                </c:pt>
                <c:pt idx="44">
                  <c:v>1.1980639437018156E-2</c:v>
                </c:pt>
                <c:pt idx="45">
                  <c:v>1.2572389295090615E-2</c:v>
                </c:pt>
                <c:pt idx="46">
                  <c:v>1.2360105533327925E-2</c:v>
                </c:pt>
                <c:pt idx="47">
                  <c:v>1.1986394767962878E-2</c:v>
                </c:pt>
                <c:pt idx="48">
                  <c:v>1.1715091861793859E-2</c:v>
                </c:pt>
                <c:pt idx="49">
                  <c:v>1.1636739125768932E-2</c:v>
                </c:pt>
                <c:pt idx="50">
                  <c:v>1.1775715709734375E-2</c:v>
                </c:pt>
                <c:pt idx="51">
                  <c:v>1.1813426242787726E-2</c:v>
                </c:pt>
                <c:pt idx="52">
                  <c:v>1.1589847836919041E-2</c:v>
                </c:pt>
                <c:pt idx="53">
                  <c:v>1.1632449629783322E-2</c:v>
                </c:pt>
                <c:pt idx="54">
                  <c:v>1.2056261091066632E-2</c:v>
                </c:pt>
                <c:pt idx="55">
                  <c:v>1.2363500098496395E-2</c:v>
                </c:pt>
                <c:pt idx="56">
                  <c:v>1.2772360043196767E-2</c:v>
                </c:pt>
                <c:pt idx="57">
                  <c:v>1.3506295892303039E-2</c:v>
                </c:pt>
                <c:pt idx="58">
                  <c:v>1.4339337614486919E-2</c:v>
                </c:pt>
                <c:pt idx="59">
                  <c:v>1.53263537267442E-2</c:v>
                </c:pt>
                <c:pt idx="60">
                  <c:v>1.662377196397459E-2</c:v>
                </c:pt>
                <c:pt idx="61">
                  <c:v>1.7529164213771879E-2</c:v>
                </c:pt>
                <c:pt idx="62">
                  <c:v>1.7355131029521159E-2</c:v>
                </c:pt>
                <c:pt idx="63">
                  <c:v>1.4566464883940819E-2</c:v>
                </c:pt>
                <c:pt idx="64">
                  <c:v>1.166144230229038E-2</c:v>
                </c:pt>
                <c:pt idx="65">
                  <c:v>1.2271275934805771E-2</c:v>
                </c:pt>
                <c:pt idx="66">
                  <c:v>1.3480111450980804E-2</c:v>
                </c:pt>
                <c:pt idx="67">
                  <c:v>1.3722900009734687E-2</c:v>
                </c:pt>
                <c:pt idx="68">
                  <c:v>1.3715401106680706E-2</c:v>
                </c:pt>
                <c:pt idx="69">
                  <c:v>1.3110458733976245E-2</c:v>
                </c:pt>
                <c:pt idx="70">
                  <c:v>1.1853466681933982E-2</c:v>
                </c:pt>
                <c:pt idx="71">
                  <c:v>1.1194689591625942E-2</c:v>
                </c:pt>
                <c:pt idx="72">
                  <c:v>1.1491374587350101E-2</c:v>
                </c:pt>
                <c:pt idx="73">
                  <c:v>1.1724966960465768E-2</c:v>
                </c:pt>
                <c:pt idx="74">
                  <c:v>1.1564728054672372E-2</c:v>
                </c:pt>
                <c:pt idx="75">
                  <c:v>1.1059076713145618E-2</c:v>
                </c:pt>
                <c:pt idx="76">
                  <c:v>1.0659490103291834E-2</c:v>
                </c:pt>
                <c:pt idx="77">
                  <c:v>1.043159134175419E-2</c:v>
                </c:pt>
                <c:pt idx="78">
                  <c:v>1.0077291317216113E-2</c:v>
                </c:pt>
                <c:pt idx="79">
                  <c:v>9.5676282168538958E-3</c:v>
                </c:pt>
                <c:pt idx="80">
                  <c:v>9.0650628436621129E-3</c:v>
                </c:pt>
                <c:pt idx="81">
                  <c:v>8.6288920791972416E-3</c:v>
                </c:pt>
                <c:pt idx="82">
                  <c:v>8.1693913941199865E-3</c:v>
                </c:pt>
                <c:pt idx="83">
                  <c:v>7.7255211386593617E-3</c:v>
                </c:pt>
                <c:pt idx="84">
                  <c:v>7.1999653013720419E-3</c:v>
                </c:pt>
                <c:pt idx="85">
                  <c:v>6.4130896654793351E-3</c:v>
                </c:pt>
                <c:pt idx="86">
                  <c:v>5.7263074125314291E-3</c:v>
                </c:pt>
                <c:pt idx="87">
                  <c:v>5.1708022525532105E-3</c:v>
                </c:pt>
                <c:pt idx="88">
                  <c:v>4.587183921043402E-3</c:v>
                </c:pt>
                <c:pt idx="89">
                  <c:v>4.0947096643069759E-3</c:v>
                </c:pt>
                <c:pt idx="90">
                  <c:v>3.3665445759871022E-3</c:v>
                </c:pt>
                <c:pt idx="91">
                  <c:v>2.657265613877254E-3</c:v>
                </c:pt>
                <c:pt idx="92">
                  <c:v>2.2628325711428724E-3</c:v>
                </c:pt>
                <c:pt idx="93">
                  <c:v>1.9105692857058765E-3</c:v>
                </c:pt>
                <c:pt idx="94">
                  <c:v>1.5538776357081963E-3</c:v>
                </c:pt>
                <c:pt idx="95">
                  <c:v>1.2402352439833686E-3</c:v>
                </c:pt>
                <c:pt idx="96">
                  <c:v>9.5708221940805915E-4</c:v>
                </c:pt>
                <c:pt idx="97">
                  <c:v>7.026441301896595E-4</c:v>
                </c:pt>
                <c:pt idx="98">
                  <c:v>5.0245736430005864E-4</c:v>
                </c:pt>
                <c:pt idx="99">
                  <c:v>3.4990251966074285E-4</c:v>
                </c:pt>
                <c:pt idx="100">
                  <c:v>2.3194138005645749E-4</c:v>
                </c:pt>
                <c:pt idx="101">
                  <c:v>1.4923742867922144E-4</c:v>
                </c:pt>
                <c:pt idx="102">
                  <c:v>9.1915566857125939E-5</c:v>
                </c:pt>
                <c:pt idx="103">
                  <c:v>5.0872188002005074E-5</c:v>
                </c:pt>
                <c:pt idx="104">
                  <c:v>2.7279960081148006E-5</c:v>
                </c:pt>
                <c:pt idx="105">
                  <c:v>1.5784728033379191E-5</c:v>
                </c:pt>
                <c:pt idx="106">
                  <c:v>8.5481322878710381E-6</c:v>
                </c:pt>
                <c:pt idx="107">
                  <c:v>4.3820750356595211E-6</c:v>
                </c:pt>
                <c:pt idx="108">
                  <c:v>2.3144762512286205E-6</c:v>
                </c:pt>
                <c:pt idx="109">
                  <c:v>9.7208002551602056E-7</c:v>
                </c:pt>
                <c:pt idx="110">
                  <c:v>8.4864129211716084E-7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2D-CB41-A9C4-77130AE3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3886384"/>
        <c:axId val="1163879856"/>
      </c:barChart>
      <c:catAx>
        <c:axId val="11638863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79856"/>
        <c:crosses val="autoZero"/>
        <c:auto val="1"/>
        <c:lblAlgn val="ctr"/>
        <c:lblOffset val="100"/>
        <c:noMultiLvlLbl val="0"/>
      </c:catAx>
      <c:valAx>
        <c:axId val="11638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proportion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England and Wales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ew_jp!$K$2:$K$112</c:f>
              <c:numCache>
                <c:formatCode>General</c:formatCode>
                <c:ptCount val="111"/>
                <c:pt idx="0">
                  <c:v>1.2187658262645775E-2</c:v>
                </c:pt>
                <c:pt idx="1">
                  <c:v>1.2079357264828814E-2</c:v>
                </c:pt>
                <c:pt idx="2">
                  <c:v>1.1994785732461153E-2</c:v>
                </c:pt>
                <c:pt idx="3">
                  <c:v>1.176939112239736E-2</c:v>
                </c:pt>
                <c:pt idx="4">
                  <c:v>1.1468394152918466E-2</c:v>
                </c:pt>
                <c:pt idx="5">
                  <c:v>1.1145433303217158E-2</c:v>
                </c:pt>
                <c:pt idx="6">
                  <c:v>1.0830735392377657E-2</c:v>
                </c:pt>
                <c:pt idx="7">
                  <c:v>1.0551455121189417E-2</c:v>
                </c:pt>
                <c:pt idx="8">
                  <c:v>1.0430477221443442E-2</c:v>
                </c:pt>
                <c:pt idx="9">
                  <c:v>1.0583941889364051E-2</c:v>
                </c:pt>
                <c:pt idx="10">
                  <c:v>1.0868624851346553E-2</c:v>
                </c:pt>
                <c:pt idx="11">
                  <c:v>1.1144550510603717E-2</c:v>
                </c:pt>
                <c:pt idx="12">
                  <c:v>1.1386259128163902E-2</c:v>
                </c:pt>
                <c:pt idx="13">
                  <c:v>1.1559180545284754E-2</c:v>
                </c:pt>
                <c:pt idx="14">
                  <c:v>1.158700616846042E-2</c:v>
                </c:pt>
                <c:pt idx="15">
                  <c:v>1.1676945079917803E-2</c:v>
                </c:pt>
                <c:pt idx="16">
                  <c:v>1.1906400536003425E-2</c:v>
                </c:pt>
                <c:pt idx="17">
                  <c:v>1.217332171060349E-2</c:v>
                </c:pt>
                <c:pt idx="18">
                  <c:v>1.2548049519156989E-2</c:v>
                </c:pt>
                <c:pt idx="19">
                  <c:v>1.2855014166702743E-2</c:v>
                </c:pt>
                <c:pt idx="20">
                  <c:v>1.2835981157956953E-2</c:v>
                </c:pt>
                <c:pt idx="21">
                  <c:v>1.2928674382368272E-2</c:v>
                </c:pt>
                <c:pt idx="22">
                  <c:v>1.3162508489816564E-2</c:v>
                </c:pt>
                <c:pt idx="23">
                  <c:v>1.3269573577974706E-2</c:v>
                </c:pt>
                <c:pt idx="24">
                  <c:v>1.3408066083171353E-2</c:v>
                </c:pt>
                <c:pt idx="25">
                  <c:v>1.3433490510438458E-2</c:v>
                </c:pt>
                <c:pt idx="26">
                  <c:v>1.3386172826358012E-2</c:v>
                </c:pt>
                <c:pt idx="27">
                  <c:v>1.3427946572826047E-2</c:v>
                </c:pt>
                <c:pt idx="28">
                  <c:v>1.3560224218024068E-2</c:v>
                </c:pt>
                <c:pt idx="29">
                  <c:v>1.3676788154702838E-2</c:v>
                </c:pt>
                <c:pt idx="30">
                  <c:v>1.3572548002907707E-2</c:v>
                </c:pt>
                <c:pt idx="31">
                  <c:v>1.3079278802221333E-2</c:v>
                </c:pt>
                <c:pt idx="32">
                  <c:v>1.2455885970313732E-2</c:v>
                </c:pt>
                <c:pt idx="33">
                  <c:v>1.2213047378208343E-2</c:v>
                </c:pt>
                <c:pt idx="34">
                  <c:v>1.240673207759733E-2</c:v>
                </c:pt>
                <c:pt idx="35">
                  <c:v>1.2673088264924793E-2</c:v>
                </c:pt>
                <c:pt idx="36">
                  <c:v>1.3015823669167183E-2</c:v>
                </c:pt>
                <c:pt idx="37">
                  <c:v>1.3521981642009798E-2</c:v>
                </c:pt>
                <c:pt idx="38">
                  <c:v>1.4088098889157337E-2</c:v>
                </c:pt>
                <c:pt idx="39">
                  <c:v>1.4406716399200515E-2</c:v>
                </c:pt>
                <c:pt idx="40">
                  <c:v>1.4473667391003892E-2</c:v>
                </c:pt>
                <c:pt idx="41">
                  <c:v>1.4564595030188329E-2</c:v>
                </c:pt>
                <c:pt idx="42">
                  <c:v>1.4695636765727533E-2</c:v>
                </c:pt>
                <c:pt idx="43">
                  <c:v>1.4801077515476943E-2</c:v>
                </c:pt>
                <c:pt idx="44">
                  <c:v>1.4910014123975581E-2</c:v>
                </c:pt>
                <c:pt idx="45">
                  <c:v>1.4935579798060837E-2</c:v>
                </c:pt>
                <c:pt idx="46">
                  <c:v>1.4811812273656388E-2</c:v>
                </c:pt>
                <c:pt idx="47">
                  <c:v>1.4536169108035525E-2</c:v>
                </c:pt>
                <c:pt idx="48">
                  <c:v>1.4163665936867898E-2</c:v>
                </c:pt>
                <c:pt idx="49">
                  <c:v>1.3695573981516865E-2</c:v>
                </c:pt>
                <c:pt idx="50">
                  <c:v>1.3236309952300244E-2</c:v>
                </c:pt>
                <c:pt idx="51">
                  <c:v>1.2893751106580541E-2</c:v>
                </c:pt>
                <c:pt idx="52">
                  <c:v>1.2576510753014331E-2</c:v>
                </c:pt>
                <c:pt idx="53">
                  <c:v>1.2188752925486442E-2</c:v>
                </c:pt>
                <c:pt idx="54">
                  <c:v>1.1786128870348203E-2</c:v>
                </c:pt>
                <c:pt idx="55">
                  <c:v>1.1522350437451988E-2</c:v>
                </c:pt>
                <c:pt idx="56">
                  <c:v>1.1441168828719941E-2</c:v>
                </c:pt>
                <c:pt idx="57">
                  <c:v>1.134384977101419E-2</c:v>
                </c:pt>
                <c:pt idx="58">
                  <c:v>1.1222448130813764E-2</c:v>
                </c:pt>
                <c:pt idx="59">
                  <c:v>1.1297556126365335E-2</c:v>
                </c:pt>
                <c:pt idx="60">
                  <c:v>1.1555260946081076E-2</c:v>
                </c:pt>
                <c:pt idx="61">
                  <c:v>1.1972292176670672E-2</c:v>
                </c:pt>
                <c:pt idx="62">
                  <c:v>1.2667191210267005E-2</c:v>
                </c:pt>
                <c:pt idx="63">
                  <c:v>1.2625911827662498E-2</c:v>
                </c:pt>
                <c:pt idx="64">
                  <c:v>1.1335410273629692E-2</c:v>
                </c:pt>
                <c:pt idx="65">
                  <c:v>1.0438033926214499E-2</c:v>
                </c:pt>
                <c:pt idx="66">
                  <c:v>1.0212286199105329E-2</c:v>
                </c:pt>
                <c:pt idx="67">
                  <c:v>9.6698277939980138E-3</c:v>
                </c:pt>
                <c:pt idx="68">
                  <c:v>8.8567757970187174E-3</c:v>
                </c:pt>
                <c:pt idx="69">
                  <c:v>8.3306313994077948E-3</c:v>
                </c:pt>
                <c:pt idx="70">
                  <c:v>8.306513505208583E-3</c:v>
                </c:pt>
                <c:pt idx="71">
                  <c:v>8.3490287974719076E-3</c:v>
                </c:pt>
                <c:pt idx="72">
                  <c:v>8.1879368013711672E-3</c:v>
                </c:pt>
                <c:pt idx="73">
                  <c:v>7.9236993163159641E-3</c:v>
                </c:pt>
                <c:pt idx="74">
                  <c:v>7.6396872767196785E-3</c:v>
                </c:pt>
                <c:pt idx="75">
                  <c:v>7.3341704090599666E-3</c:v>
                </c:pt>
                <c:pt idx="76">
                  <c:v>7.0235333442422963E-3</c:v>
                </c:pt>
                <c:pt idx="77">
                  <c:v>6.8139230661068305E-3</c:v>
                </c:pt>
                <c:pt idx="78">
                  <c:v>6.7065048609033116E-3</c:v>
                </c:pt>
                <c:pt idx="79">
                  <c:v>6.5513452311648955E-3</c:v>
                </c:pt>
                <c:pt idx="80">
                  <c:v>6.2611889549790602E-3</c:v>
                </c:pt>
                <c:pt idx="81">
                  <c:v>5.8648856949530606E-3</c:v>
                </c:pt>
                <c:pt idx="82">
                  <c:v>5.475962581175429E-3</c:v>
                </c:pt>
                <c:pt idx="83">
                  <c:v>5.1386651794318363E-3</c:v>
                </c:pt>
                <c:pt idx="84">
                  <c:v>4.8127734582539029E-3</c:v>
                </c:pt>
                <c:pt idx="85">
                  <c:v>4.4607510757181112E-3</c:v>
                </c:pt>
                <c:pt idx="86">
                  <c:v>4.1220412057930119E-3</c:v>
                </c:pt>
                <c:pt idx="87">
                  <c:v>3.7936423535929061E-3</c:v>
                </c:pt>
                <c:pt idx="88">
                  <c:v>3.4913035393415821E-3</c:v>
                </c:pt>
                <c:pt idx="89">
                  <c:v>3.3056699085871779E-3</c:v>
                </c:pt>
                <c:pt idx="90">
                  <c:v>2.6058272363555751E-3</c:v>
                </c:pt>
                <c:pt idx="91">
                  <c:v>1.7234230516643431E-3</c:v>
                </c:pt>
                <c:pt idx="92">
                  <c:v>1.3197396453899757E-3</c:v>
                </c:pt>
                <c:pt idx="93">
                  <c:v>1.1496078529275981E-3</c:v>
                </c:pt>
                <c:pt idx="94">
                  <c:v>9.8586747898653433E-4</c:v>
                </c:pt>
                <c:pt idx="95">
                  <c:v>7.838492173266624E-4</c:v>
                </c:pt>
                <c:pt idx="96">
                  <c:v>6.0012241861729114E-4</c:v>
                </c:pt>
                <c:pt idx="97">
                  <c:v>4.3048499001844046E-4</c:v>
                </c:pt>
                <c:pt idx="98">
                  <c:v>2.9460555095757929E-4</c:v>
                </c:pt>
                <c:pt idx="99">
                  <c:v>1.9619183041116032E-4</c:v>
                </c:pt>
                <c:pt idx="100">
                  <c:v>1.2715744804006268E-4</c:v>
                </c:pt>
                <c:pt idx="101">
                  <c:v>8.0369439527681939E-5</c:v>
                </c:pt>
                <c:pt idx="102">
                  <c:v>4.8977334193714784E-5</c:v>
                </c:pt>
                <c:pt idx="103">
                  <c:v>2.8673104084568426E-5</c:v>
                </c:pt>
                <c:pt idx="104">
                  <c:v>1.5643085110177108E-5</c:v>
                </c:pt>
                <c:pt idx="105">
                  <c:v>8.0510686345832527E-6</c:v>
                </c:pt>
                <c:pt idx="106">
                  <c:v>4.2374045445175014E-6</c:v>
                </c:pt>
                <c:pt idx="107">
                  <c:v>2.1540139767963964E-6</c:v>
                </c:pt>
                <c:pt idx="108">
                  <c:v>1.0240394315917294E-6</c:v>
                </c:pt>
                <c:pt idx="109">
                  <c:v>5.2967556806468767E-7</c:v>
                </c:pt>
                <c:pt idx="110">
                  <c:v>3.884287499141043E-7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40-CB4F-AFD5-BB70F88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3881488"/>
        <c:axId val="1163894000"/>
      </c:barChart>
      <c:catAx>
        <c:axId val="11638814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94000"/>
        <c:crosses val="autoZero"/>
        <c:auto val="1"/>
        <c:lblAlgn val="ctr"/>
        <c:lblOffset val="100"/>
        <c:noMultiLvlLbl val="0"/>
      </c:catAx>
      <c:valAx>
        <c:axId val="11638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Japan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ew_jp!$H$2:$H$112</c:f>
              <c:numCache>
                <c:formatCode>General</c:formatCode>
                <c:ptCount val="111"/>
                <c:pt idx="0">
                  <c:v>-6.1481755472987931</c:v>
                </c:pt>
                <c:pt idx="1">
                  <c:v>-7.9298367042446793</c:v>
                </c:pt>
                <c:pt idx="2">
                  <c:v>-8.515135306191409</c:v>
                </c:pt>
                <c:pt idx="3">
                  <c:v>-8.8279716095204357</c:v>
                </c:pt>
                <c:pt idx="4">
                  <c:v>-9.2590391811468287</c:v>
                </c:pt>
                <c:pt idx="5">
                  <c:v>-9.0695445620107265</c:v>
                </c:pt>
                <c:pt idx="6">
                  <c:v>-9.2756336082446289</c:v>
                </c:pt>
                <c:pt idx="7">
                  <c:v>-9.8093618376428662</c:v>
                </c:pt>
                <c:pt idx="8">
                  <c:v>-9.4931911496383421</c:v>
                </c:pt>
                <c:pt idx="9">
                  <c:v>-9.6322319854362615</c:v>
                </c:pt>
                <c:pt idx="10">
                  <c:v>-9.6669790450823978</c:v>
                </c:pt>
                <c:pt idx="11">
                  <c:v>-9.8259932079286578</c:v>
                </c:pt>
                <c:pt idx="12">
                  <c:v>-9.5061013499169089</c:v>
                </c:pt>
                <c:pt idx="13">
                  <c:v>-9.4805583306763204</c:v>
                </c:pt>
                <c:pt idx="14">
                  <c:v>-9.3786130231476807</c:v>
                </c:pt>
                <c:pt idx="15">
                  <c:v>-8.902707261215852</c:v>
                </c:pt>
                <c:pt idx="16">
                  <c:v>-8.9391313938069974</c:v>
                </c:pt>
                <c:pt idx="17">
                  <c:v>-8.7463350608824033</c:v>
                </c:pt>
                <c:pt idx="18">
                  <c:v>-8.6063399814916171</c:v>
                </c:pt>
                <c:pt idx="19">
                  <c:v>-8.4577598959789704</c:v>
                </c:pt>
                <c:pt idx="20">
                  <c:v>-8.3901227581029829</c:v>
                </c:pt>
                <c:pt idx="21">
                  <c:v>-8.1698546443266693</c:v>
                </c:pt>
                <c:pt idx="22">
                  <c:v>-8.3490675371563938</c:v>
                </c:pt>
                <c:pt idx="23">
                  <c:v>-8.2286652711399473</c:v>
                </c:pt>
                <c:pt idx="24">
                  <c:v>-8.2659925351922094</c:v>
                </c:pt>
                <c:pt idx="25">
                  <c:v>-8.2571805100909668</c:v>
                </c:pt>
                <c:pt idx="26">
                  <c:v>-8.2117629692568546</c:v>
                </c:pt>
                <c:pt idx="27">
                  <c:v>-8.1962290040454224</c:v>
                </c:pt>
                <c:pt idx="28">
                  <c:v>-8.070213584488064</c:v>
                </c:pt>
                <c:pt idx="29">
                  <c:v>-8.0216515590048623</c:v>
                </c:pt>
                <c:pt idx="30">
                  <c:v>-7.8968650998845016</c:v>
                </c:pt>
                <c:pt idx="31">
                  <c:v>-7.8527472661533801</c:v>
                </c:pt>
                <c:pt idx="32">
                  <c:v>-7.8954853354585568</c:v>
                </c:pt>
                <c:pt idx="33">
                  <c:v>-7.7332800702850388</c:v>
                </c:pt>
                <c:pt idx="34">
                  <c:v>-7.688132150158304</c:v>
                </c:pt>
                <c:pt idx="35">
                  <c:v>-7.6503176308158132</c:v>
                </c:pt>
                <c:pt idx="36">
                  <c:v>-7.5868450148251076</c:v>
                </c:pt>
                <c:pt idx="37">
                  <c:v>-7.482934877607625</c:v>
                </c:pt>
                <c:pt idx="38">
                  <c:v>-7.3832687432577551</c:v>
                </c:pt>
                <c:pt idx="39">
                  <c:v>-7.3197125037111803</c:v>
                </c:pt>
                <c:pt idx="40">
                  <c:v>-7.2344714472455154</c:v>
                </c:pt>
                <c:pt idx="41">
                  <c:v>-7.1903209516210049</c:v>
                </c:pt>
                <c:pt idx="42">
                  <c:v>-7.1310016498689901</c:v>
                </c:pt>
                <c:pt idx="43">
                  <c:v>-6.9968481588560332</c:v>
                </c:pt>
                <c:pt idx="44">
                  <c:v>-6.9397627951967511</c:v>
                </c:pt>
                <c:pt idx="45">
                  <c:v>-6.7701637069212062</c:v>
                </c:pt>
                <c:pt idx="46">
                  <c:v>-6.7703950204391079</c:v>
                </c:pt>
                <c:pt idx="47">
                  <c:v>-6.7267201124784055</c:v>
                </c:pt>
                <c:pt idx="48">
                  <c:v>-6.5844924574215975</c:v>
                </c:pt>
                <c:pt idx="49">
                  <c:v>-6.5016331529648266</c:v>
                </c:pt>
                <c:pt idx="50">
                  <c:v>-6.3523123514891306</c:v>
                </c:pt>
                <c:pt idx="51">
                  <c:v>-6.3193299765469035</c:v>
                </c:pt>
                <c:pt idx="52">
                  <c:v>-6.2922776548223682</c:v>
                </c:pt>
                <c:pt idx="53">
                  <c:v>-6.1902265377737731</c:v>
                </c:pt>
                <c:pt idx="54">
                  <c:v>-6.1117591809989777</c:v>
                </c:pt>
                <c:pt idx="55">
                  <c:v>-6.0453997647684883</c:v>
                </c:pt>
                <c:pt idx="56">
                  <c:v>-5.9887741843374274</c:v>
                </c:pt>
                <c:pt idx="57">
                  <c:v>-5.8900141675175828</c:v>
                </c:pt>
                <c:pt idx="58">
                  <c:v>-5.8375098812790567</c:v>
                </c:pt>
                <c:pt idx="59">
                  <c:v>-5.7728545950704753</c:v>
                </c:pt>
                <c:pt idx="60">
                  <c:v>-5.6996864657283322</c:v>
                </c:pt>
                <c:pt idx="61">
                  <c:v>-5.5780991943841585</c:v>
                </c:pt>
                <c:pt idx="62">
                  <c:v>-5.4971122157591195</c:v>
                </c:pt>
                <c:pt idx="63">
                  <c:v>-5.3985600072603388</c:v>
                </c:pt>
                <c:pt idx="64">
                  <c:v>-5.4752707819325295</c:v>
                </c:pt>
                <c:pt idx="65">
                  <c:v>-5.2829635951169331</c:v>
                </c:pt>
                <c:pt idx="66">
                  <c:v>-5.1992711057644856</c:v>
                </c:pt>
                <c:pt idx="67">
                  <c:v>-5.1826812133912563</c:v>
                </c:pt>
                <c:pt idx="68">
                  <c:v>-5.0279839324308684</c:v>
                </c:pt>
                <c:pt idx="69">
                  <c:v>-4.9619752711133804</c:v>
                </c:pt>
                <c:pt idx="70">
                  <c:v>-4.8601769511494304</c:v>
                </c:pt>
                <c:pt idx="71">
                  <c:v>-4.802492280957261</c:v>
                </c:pt>
                <c:pt idx="72">
                  <c:v>-4.6159022926403859</c:v>
                </c:pt>
                <c:pt idx="73">
                  <c:v>-4.5143899300637811</c:v>
                </c:pt>
                <c:pt idx="74">
                  <c:v>-4.4015133695928199</c:v>
                </c:pt>
                <c:pt idx="75">
                  <c:v>-4.2690230884085452</c:v>
                </c:pt>
                <c:pt idx="76">
                  <c:v>-4.166444501125846</c:v>
                </c:pt>
                <c:pt idx="77">
                  <c:v>-4.0021489293569195</c:v>
                </c:pt>
                <c:pt idx="78">
                  <c:v>-3.9173256306256063</c:v>
                </c:pt>
                <c:pt idx="79">
                  <c:v>-3.7671331137082502</c:v>
                </c:pt>
                <c:pt idx="80">
                  <c:v>-3.6375589261473813</c:v>
                </c:pt>
                <c:pt idx="81">
                  <c:v>-3.4833460758841124</c:v>
                </c:pt>
                <c:pt idx="82">
                  <c:v>-3.389450698642853</c:v>
                </c:pt>
                <c:pt idx="83">
                  <c:v>-3.2304002328503332</c:v>
                </c:pt>
                <c:pt idx="84">
                  <c:v>-3.0919987080007303</c:v>
                </c:pt>
                <c:pt idx="85">
                  <c:v>-2.9274959716419371</c:v>
                </c:pt>
                <c:pt idx="86">
                  <c:v>-2.789323729597323</c:v>
                </c:pt>
                <c:pt idx="87">
                  <c:v>-2.6580752256386329</c:v>
                </c:pt>
                <c:pt idx="88">
                  <c:v>-2.4985788865920302</c:v>
                </c:pt>
                <c:pt idx="89">
                  <c:v>-2.3854995495198965</c:v>
                </c:pt>
                <c:pt idx="90">
                  <c:v>-2.2095374481930148</c:v>
                </c:pt>
                <c:pt idx="91">
                  <c:v>-2.1231186789922916</c:v>
                </c:pt>
                <c:pt idx="92">
                  <c:v>-1.9639439040291111</c:v>
                </c:pt>
                <c:pt idx="93">
                  <c:v>-1.8427624932179816</c:v>
                </c:pt>
                <c:pt idx="94">
                  <c:v>-1.7194475829429268</c:v>
                </c:pt>
                <c:pt idx="95">
                  <c:v>-1.6078094601601793</c:v>
                </c:pt>
                <c:pt idx="96">
                  <c:v>-1.4812692647050538</c:v>
                </c:pt>
                <c:pt idx="97">
                  <c:v>-1.3786378583787084</c:v>
                </c:pt>
                <c:pt idx="98">
                  <c:v>-1.2836521910372296</c:v>
                </c:pt>
                <c:pt idx="99">
                  <c:v>-1.1965187715257324</c:v>
                </c:pt>
                <c:pt idx="100">
                  <c:v>-1.0811368200381455</c:v>
                </c:pt>
                <c:pt idx="101">
                  <c:v>-0.97122566706017255</c:v>
                </c:pt>
                <c:pt idx="102">
                  <c:v>-0.88562590510750827</c:v>
                </c:pt>
                <c:pt idx="103">
                  <c:v>-0.80299996054035128</c:v>
                </c:pt>
                <c:pt idx="104">
                  <c:v>-0.76222085686290775</c:v>
                </c:pt>
                <c:pt idx="105">
                  <c:v>-0.68051952369214341</c:v>
                </c:pt>
                <c:pt idx="106">
                  <c:v>-0.68954357305664671</c:v>
                </c:pt>
                <c:pt idx="107">
                  <c:v>-0.66536761645286968</c:v>
                </c:pt>
                <c:pt idx="108">
                  <c:v>-0.31928741186711201</c:v>
                </c:pt>
                <c:pt idx="109">
                  <c:v>-0.2311117209633867</c:v>
                </c:pt>
                <c:pt idx="110">
                  <c:v>-0.45198512374305727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9-1D45-9737-F34DBC81B09D}"/>
            </c:ext>
          </c:extLst>
        </c:ser>
        <c:ser>
          <c:idx val="1"/>
          <c:order val="1"/>
          <c:tx>
            <c:v>England and Wales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ew_jp!$I$2:$I$112</c:f>
              <c:numCache>
                <c:formatCode>General</c:formatCode>
                <c:ptCount val="111"/>
                <c:pt idx="0">
                  <c:v>-5.493307746976221</c:v>
                </c:pt>
                <c:pt idx="1">
                  <c:v>-8.0699652257542258</c:v>
                </c:pt>
                <c:pt idx="2">
                  <c:v>-8.9745679930462536</c:v>
                </c:pt>
                <c:pt idx="3">
                  <c:v>-8.8881568678067353</c:v>
                </c:pt>
                <c:pt idx="4">
                  <c:v>-9.1943834314474433</c:v>
                </c:pt>
                <c:pt idx="5">
                  <c:v>-9.4042293824489605</c:v>
                </c:pt>
                <c:pt idx="6">
                  <c:v>-9.3378471716487716</c:v>
                </c:pt>
                <c:pt idx="7">
                  <c:v>-9.3494633142476324</c:v>
                </c:pt>
                <c:pt idx="8">
                  <c:v>-9.069667573721258</c:v>
                </c:pt>
                <c:pt idx="9">
                  <c:v>-9.5195915586952573</c:v>
                </c:pt>
                <c:pt idx="10">
                  <c:v>-9.5461338068350283</c:v>
                </c:pt>
                <c:pt idx="11">
                  <c:v>-9.617724272943974</c:v>
                </c:pt>
                <c:pt idx="12">
                  <c:v>-9.3164075344520487</c:v>
                </c:pt>
                <c:pt idx="13">
                  <c:v>-9.4406795113029354</c:v>
                </c:pt>
                <c:pt idx="14">
                  <c:v>-8.8093600899434854</c:v>
                </c:pt>
                <c:pt idx="15">
                  <c:v>-8.777086834767216</c:v>
                </c:pt>
                <c:pt idx="16">
                  <c:v>-8.685320923535242</c:v>
                </c:pt>
                <c:pt idx="17">
                  <c:v>-8.3938340612777971</c:v>
                </c:pt>
                <c:pt idx="18">
                  <c:v>-8.4501279720916678</c:v>
                </c:pt>
                <c:pt idx="19">
                  <c:v>-8.4230033837605838</c:v>
                </c:pt>
                <c:pt idx="20">
                  <c:v>-8.4860602174829829</c:v>
                </c:pt>
                <c:pt idx="21">
                  <c:v>-8.7332062966691328</c:v>
                </c:pt>
                <c:pt idx="22">
                  <c:v>-8.6091608929629757</c:v>
                </c:pt>
                <c:pt idx="23">
                  <c:v>-8.2828928976163727</c:v>
                </c:pt>
                <c:pt idx="24">
                  <c:v>-8.2724415695405682</c:v>
                </c:pt>
                <c:pt idx="25">
                  <c:v>-8.274335977920499</c:v>
                </c:pt>
                <c:pt idx="26">
                  <c:v>-8.2205455579682081</c:v>
                </c:pt>
                <c:pt idx="27">
                  <c:v>-8.0123522690486357</c:v>
                </c:pt>
                <c:pt idx="28">
                  <c:v>-7.9167944706976403</c:v>
                </c:pt>
                <c:pt idx="29">
                  <c:v>-8.1484973049991662</c:v>
                </c:pt>
                <c:pt idx="30">
                  <c:v>-7.8094892919977035</c:v>
                </c:pt>
                <c:pt idx="31">
                  <c:v>-7.9395233601565929</c:v>
                </c:pt>
                <c:pt idx="32">
                  <c:v>-7.6858930203372076</c:v>
                </c:pt>
                <c:pt idx="33">
                  <c:v>-7.6912058801593401</c:v>
                </c:pt>
                <c:pt idx="34">
                  <c:v>-7.6696688826273025</c:v>
                </c:pt>
                <c:pt idx="35">
                  <c:v>-7.4484425345908862</c:v>
                </c:pt>
                <c:pt idx="36">
                  <c:v>-7.3040331521021837</c:v>
                </c:pt>
                <c:pt idx="37">
                  <c:v>-7.1686373503679555</c:v>
                </c:pt>
                <c:pt idx="38">
                  <c:v>-7.1536232784280376</c:v>
                </c:pt>
                <c:pt idx="39">
                  <c:v>-7.2185470167428862</c:v>
                </c:pt>
                <c:pt idx="40">
                  <c:v>-7.0347490737693681</c:v>
                </c:pt>
                <c:pt idx="41">
                  <c:v>-6.8707664658094352</c:v>
                </c:pt>
                <c:pt idx="42">
                  <c:v>-6.8658021726458065</c:v>
                </c:pt>
                <c:pt idx="43">
                  <c:v>-6.7495519311040679</c:v>
                </c:pt>
                <c:pt idx="44">
                  <c:v>-6.652543357073907</c:v>
                </c:pt>
                <c:pt idx="45">
                  <c:v>-6.6164482698204994</c:v>
                </c:pt>
                <c:pt idx="46">
                  <c:v>-6.5250987969071801</c:v>
                </c:pt>
                <c:pt idx="47">
                  <c:v>-6.4043737342949472</c:v>
                </c:pt>
                <c:pt idx="48">
                  <c:v>-6.3241146665627896</c:v>
                </c:pt>
                <c:pt idx="49">
                  <c:v>-6.2219782744252736</c:v>
                </c:pt>
                <c:pt idx="50">
                  <c:v>-6.153405204043171</c:v>
                </c:pt>
                <c:pt idx="51">
                  <c:v>-6.0034243392767035</c:v>
                </c:pt>
                <c:pt idx="52">
                  <c:v>-5.877373647541785</c:v>
                </c:pt>
                <c:pt idx="53">
                  <c:v>-5.8360862622300331</c:v>
                </c:pt>
                <c:pt idx="54">
                  <c:v>-5.7133374065106874</c:v>
                </c:pt>
                <c:pt idx="55">
                  <c:v>-5.6870795590816723</c:v>
                </c:pt>
                <c:pt idx="56">
                  <c:v>-5.564035964260734</c:v>
                </c:pt>
                <c:pt idx="57">
                  <c:v>-5.4552183965782834</c:v>
                </c:pt>
                <c:pt idx="58">
                  <c:v>-5.3707670439417194</c:v>
                </c:pt>
                <c:pt idx="59">
                  <c:v>-5.3331033166721076</c:v>
                </c:pt>
                <c:pt idx="60">
                  <c:v>-5.2247997936121546</c:v>
                </c:pt>
                <c:pt idx="61">
                  <c:v>-5.1385037915184624</c:v>
                </c:pt>
                <c:pt idx="62">
                  <c:v>-5.0854994342840136</c:v>
                </c:pt>
                <c:pt idx="63">
                  <c:v>-4.9475216905008752</c:v>
                </c:pt>
                <c:pt idx="64">
                  <c:v>-4.9481744102677672</c:v>
                </c:pt>
                <c:pt idx="65">
                  <c:v>-4.7994610456074147</c:v>
                </c:pt>
                <c:pt idx="66">
                  <c:v>-4.6974904140764533</c:v>
                </c:pt>
                <c:pt idx="67">
                  <c:v>-4.6383690874402372</c:v>
                </c:pt>
                <c:pt idx="68">
                  <c:v>-4.5218882562813532</c:v>
                </c:pt>
                <c:pt idx="69">
                  <c:v>-4.3984245431119282</c:v>
                </c:pt>
                <c:pt idx="70">
                  <c:v>-4.2603148210055162</c:v>
                </c:pt>
                <c:pt idx="71">
                  <c:v>-4.1967685241484585</c:v>
                </c:pt>
                <c:pt idx="72">
                  <c:v>-4.1004699966570959</c:v>
                </c:pt>
                <c:pt idx="73">
                  <c:v>-3.9835663157317147</c:v>
                </c:pt>
                <c:pt idx="74">
                  <c:v>-3.8828704057481214</c:v>
                </c:pt>
                <c:pt idx="75">
                  <c:v>-3.7745777228861646</c:v>
                </c:pt>
                <c:pt idx="76">
                  <c:v>-3.6518706340059031</c:v>
                </c:pt>
                <c:pt idx="77">
                  <c:v>-3.5257336644139485</c:v>
                </c:pt>
                <c:pt idx="78">
                  <c:v>-3.3962759335343322</c:v>
                </c:pt>
                <c:pt idx="79">
                  <c:v>-3.2704673154264947</c:v>
                </c:pt>
                <c:pt idx="80">
                  <c:v>-3.1554366066463562</c:v>
                </c:pt>
                <c:pt idx="81">
                  <c:v>-3.0317081920277236</c:v>
                </c:pt>
                <c:pt idx="82">
                  <c:v>-2.8990307738951708</c:v>
                </c:pt>
                <c:pt idx="83">
                  <c:v>-2.7677831794302259</c:v>
                </c:pt>
                <c:pt idx="84">
                  <c:v>-2.6365219167656333</c:v>
                </c:pt>
                <c:pt idx="85">
                  <c:v>-2.5157841917566111</c:v>
                </c:pt>
                <c:pt idx="86">
                  <c:v>-2.4075620907795687</c:v>
                </c:pt>
                <c:pt idx="87">
                  <c:v>-2.2949167490743347</c:v>
                </c:pt>
                <c:pt idx="88">
                  <c:v>-2.1573120595895534</c:v>
                </c:pt>
                <c:pt idx="89">
                  <c:v>-2.0638187080037769</c:v>
                </c:pt>
                <c:pt idx="90">
                  <c:v>-1.8573799495492587</c:v>
                </c:pt>
                <c:pt idx="91">
                  <c:v>-1.8558964810128489</c:v>
                </c:pt>
                <c:pt idx="92">
                  <c:v>-1.7069981735477593</c:v>
                </c:pt>
                <c:pt idx="93">
                  <c:v>-1.5660390712827339</c:v>
                </c:pt>
                <c:pt idx="94">
                  <c:v>-1.4684884554742805</c:v>
                </c:pt>
                <c:pt idx="95">
                  <c:v>-1.3688777640390881</c:v>
                </c:pt>
                <c:pt idx="96">
                  <c:v>-1.2624300208525536</c:v>
                </c:pt>
                <c:pt idx="97">
                  <c:v>-1.153924371625402</c:v>
                </c:pt>
                <c:pt idx="98">
                  <c:v>-1.0928754497001147</c:v>
                </c:pt>
                <c:pt idx="99">
                  <c:v>-1.0058578951758619</c:v>
                </c:pt>
                <c:pt idx="100">
                  <c:v>-0.88109408288516911</c:v>
                </c:pt>
                <c:pt idx="101">
                  <c:v>-0.7803183402454491</c:v>
                </c:pt>
                <c:pt idx="102">
                  <c:v>-0.71280562214467924</c:v>
                </c:pt>
                <c:pt idx="103">
                  <c:v>-0.62645580606127316</c:v>
                </c:pt>
                <c:pt idx="104">
                  <c:v>-0.6511520595233421</c:v>
                </c:pt>
                <c:pt idx="105">
                  <c:v>-0.67575543784807612</c:v>
                </c:pt>
                <c:pt idx="106">
                  <c:v>-0.64435701639051324</c:v>
                </c:pt>
                <c:pt idx="107">
                  <c:v>-0.55552580268389762</c:v>
                </c:pt>
                <c:pt idx="108">
                  <c:v>-0.4228568508200336</c:v>
                </c:pt>
                <c:pt idx="109">
                  <c:v>-0.916290731874155</c:v>
                </c:pt>
                <c:pt idx="110">
                  <c:v>8.7011376989629699E-2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9-1D45-9737-F34DBC81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93456"/>
        <c:axId val="1163891280"/>
      </c:lineChart>
      <c:catAx>
        <c:axId val="116389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8233241115130887"/>
              <c:y val="9.27569518926414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91280"/>
        <c:crosses val="autoZero"/>
        <c:auto val="1"/>
        <c:lblAlgn val="ctr"/>
        <c:lblOffset val="100"/>
        <c:noMultiLvlLbl val="0"/>
      </c:catAx>
      <c:valAx>
        <c:axId val="1163891280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mx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</a:t>
            </a:r>
            <a:r>
              <a:rPr lang="en-US" baseline="0"/>
              <a:t> death rates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ew_jp!$F$1</c:f>
              <c:strCache>
                <c:ptCount val="1"/>
                <c:pt idx="0">
                  <c:v>japan 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ew_jp!$F$2:$F$112</c:f>
              <c:numCache>
                <c:formatCode>General</c:formatCode>
                <c:ptCount val="111"/>
                <c:pt idx="0">
                  <c:v>2.1373777595596415E-3</c:v>
                </c:pt>
                <c:pt idx="1">
                  <c:v>3.5984516932174046E-4</c:v>
                </c:pt>
                <c:pt idx="2">
                  <c:v>2.0041200082477245E-4</c:v>
                </c:pt>
                <c:pt idx="3">
                  <c:v>1.4657524999758922E-4</c:v>
                </c:pt>
                <c:pt idx="4">
                  <c:v>9.5246796111598143E-5</c:v>
                </c:pt>
                <c:pt idx="5">
                  <c:v>1.1511895625479662E-4</c:v>
                </c:pt>
                <c:pt idx="6">
                  <c:v>9.3679272149527112E-5</c:v>
                </c:pt>
                <c:pt idx="7">
                  <c:v>5.493489299598426E-5</c:v>
                </c:pt>
                <c:pt idx="8">
                  <c:v>7.5363223823391668E-5</c:v>
                </c:pt>
                <c:pt idx="9">
                  <c:v>6.5580511598888327E-5</c:v>
                </c:pt>
                <c:pt idx="10">
                  <c:v>6.3340916648632094E-5</c:v>
                </c:pt>
                <c:pt idx="11">
                  <c:v>5.4028806067957782E-5</c:v>
                </c:pt>
                <c:pt idx="12">
                  <c:v>7.4396523087144276E-5</c:v>
                </c:pt>
                <c:pt idx="13">
                  <c:v>7.6321312726578902E-5</c:v>
                </c:pt>
                <c:pt idx="14">
                  <c:v>8.4512337938968292E-5</c:v>
                </c:pt>
                <c:pt idx="15">
                  <c:v>1.3602018539551271E-4</c:v>
                </c:pt>
                <c:pt idx="16">
                  <c:v>1.3115491268830099E-4</c:v>
                </c:pt>
                <c:pt idx="17">
                  <c:v>1.5904314173480154E-4</c:v>
                </c:pt>
                <c:pt idx="18">
                  <c:v>1.8294225863590044E-4</c:v>
                </c:pt>
                <c:pt idx="19">
                  <c:v>2.1224699388078223E-4</c:v>
                </c:pt>
                <c:pt idx="20">
                  <c:v>2.2709939835607152E-4</c:v>
                </c:pt>
                <c:pt idx="21">
                  <c:v>2.8305915770864438E-4</c:v>
                </c:pt>
                <c:pt idx="22">
                  <c:v>2.3661705220222871E-4</c:v>
                </c:pt>
                <c:pt idx="23">
                  <c:v>2.6689232150791021E-4</c:v>
                </c:pt>
                <c:pt idx="24">
                  <c:v>2.5711360313526455E-4</c:v>
                </c:pt>
                <c:pt idx="25">
                  <c:v>2.5938930671246771E-4</c:v>
                </c:pt>
                <c:pt idx="26">
                  <c:v>2.714417557424218E-4</c:v>
                </c:pt>
                <c:pt idx="27">
                  <c:v>2.7569124277370836E-4</c:v>
                </c:pt>
                <c:pt idx="28">
                  <c:v>3.1271648254256731E-4</c:v>
                </c:pt>
                <c:pt idx="29">
                  <c:v>3.2827740535010101E-4</c:v>
                </c:pt>
                <c:pt idx="30">
                  <c:v>3.7190760809143895E-4</c:v>
                </c:pt>
                <c:pt idx="31">
                  <c:v>3.8868268533707355E-4</c:v>
                </c:pt>
                <c:pt idx="32">
                  <c:v>3.7242110715122518E-4</c:v>
                </c:pt>
                <c:pt idx="33">
                  <c:v>4.3800507088797517E-4</c:v>
                </c:pt>
                <c:pt idx="34">
                  <c:v>4.5823328384262638E-4</c:v>
                </c:pt>
                <c:pt idx="35">
                  <c:v>4.7589294674855049E-4</c:v>
                </c:pt>
                <c:pt idx="36">
                  <c:v>5.0707835760534583E-4</c:v>
                </c:pt>
                <c:pt idx="37">
                  <c:v>5.6260381686062955E-4</c:v>
                </c:pt>
                <c:pt idx="38">
                  <c:v>6.215658226695729E-4</c:v>
                </c:pt>
                <c:pt idx="39">
                  <c:v>6.6235260775843565E-4</c:v>
                </c:pt>
                <c:pt idx="40">
                  <c:v>7.2128843852580502E-4</c:v>
                </c:pt>
                <c:pt idx="41">
                  <c:v>7.5384713320311323E-4</c:v>
                </c:pt>
                <c:pt idx="42">
                  <c:v>7.9991774857048601E-4</c:v>
                </c:pt>
                <c:pt idx="43">
                  <c:v>9.1476060677885755E-4</c:v>
                </c:pt>
                <c:pt idx="44">
                  <c:v>9.6849930260322823E-4</c:v>
                </c:pt>
                <c:pt idx="45">
                  <c:v>1.1475067807218862E-3</c:v>
                </c:pt>
                <c:pt idx="46">
                  <c:v>1.1472413775884711E-3</c:v>
                </c:pt>
                <c:pt idx="47">
                  <c:v>1.198457324106113E-3</c:v>
                </c:pt>
                <c:pt idx="48">
                  <c:v>1.3816284249304246E-3</c:v>
                </c:pt>
                <c:pt idx="49">
                  <c:v>1.5009858506890347E-3</c:v>
                </c:pt>
                <c:pt idx="50">
                  <c:v>1.7427127092237984E-3</c:v>
                </c:pt>
                <c:pt idx="51">
                  <c:v>1.8011499147098698E-3</c:v>
                </c:pt>
                <c:pt idx="52">
                  <c:v>1.8505402512474505E-3</c:v>
                </c:pt>
                <c:pt idx="53">
                  <c:v>2.049362442680858E-3</c:v>
                </c:pt>
                <c:pt idx="54">
                  <c:v>2.2166478959762467E-3</c:v>
                </c:pt>
                <c:pt idx="55">
                  <c:v>2.3687337133957006E-3</c:v>
                </c:pt>
                <c:pt idx="56">
                  <c:v>2.5067349626103868E-3</c:v>
                </c:pt>
                <c:pt idx="57">
                  <c:v>2.7669374960015355E-3</c:v>
                </c:pt>
                <c:pt idx="58">
                  <c:v>2.9160950151992039E-3</c:v>
                </c:pt>
                <c:pt idx="59">
                  <c:v>3.110864568662016E-3</c:v>
                </c:pt>
                <c:pt idx="60">
                  <c:v>3.3470146967916553E-3</c:v>
                </c:pt>
                <c:pt idx="61">
                  <c:v>3.7797432520932065E-3</c:v>
                </c:pt>
                <c:pt idx="62">
                  <c:v>4.098590209437071E-3</c:v>
                </c:pt>
                <c:pt idx="63">
                  <c:v>4.5230894713705382E-3</c:v>
                </c:pt>
                <c:pt idx="64">
                  <c:v>4.1890940654059688E-3</c:v>
                </c:pt>
                <c:pt idx="65">
                  <c:v>5.0773612307382799E-3</c:v>
                </c:pt>
                <c:pt idx="66">
                  <c:v>5.5205868785619689E-3</c:v>
                </c:pt>
                <c:pt idx="67">
                  <c:v>5.6129367397742685E-3</c:v>
                </c:pt>
                <c:pt idx="68">
                  <c:v>6.5520065520065524E-3</c:v>
                </c:pt>
                <c:pt idx="69">
                  <c:v>6.9990890709700805E-3</c:v>
                </c:pt>
                <c:pt idx="70">
                  <c:v>7.7491125554368101E-3</c:v>
                </c:pt>
                <c:pt idx="71">
                  <c:v>8.2092617453364616E-3</c:v>
                </c:pt>
                <c:pt idx="72">
                  <c:v>9.8932527693856992E-3</c:v>
                </c:pt>
                <c:pt idx="73">
                  <c:v>1.0950283528252152E-2</c:v>
                </c:pt>
                <c:pt idx="74">
                  <c:v>1.2258773802407993E-2</c:v>
                </c:pt>
                <c:pt idx="75">
                  <c:v>1.3995448793344243E-2</c:v>
                </c:pt>
                <c:pt idx="76">
                  <c:v>1.5507298403673231E-2</c:v>
                </c:pt>
                <c:pt idx="77">
                  <c:v>1.8276322134229497E-2</c:v>
                </c:pt>
                <c:pt idx="78">
                  <c:v>1.9894228178054339E-2</c:v>
                </c:pt>
                <c:pt idx="79">
                  <c:v>2.3118245754935304E-2</c:v>
                </c:pt>
                <c:pt idx="80">
                  <c:v>2.6316506156574788E-2</c:v>
                </c:pt>
                <c:pt idx="81">
                  <c:v>3.0704499368779437E-2</c:v>
                </c:pt>
                <c:pt idx="82">
                  <c:v>3.3727198207965187E-2</c:v>
                </c:pt>
                <c:pt idx="83">
                  <c:v>3.9541669745769316E-2</c:v>
                </c:pt>
                <c:pt idx="84">
                  <c:v>4.5411100110152459E-2</c:v>
                </c:pt>
                <c:pt idx="85">
                  <c:v>5.3530913386698235E-2</c:v>
                </c:pt>
                <c:pt idx="86">
                  <c:v>6.1462765312473897E-2</c:v>
                </c:pt>
                <c:pt idx="87">
                  <c:v>7.0082985942223161E-2</c:v>
                </c:pt>
                <c:pt idx="88">
                  <c:v>8.2201733643240849E-2</c:v>
                </c:pt>
                <c:pt idx="89">
                  <c:v>9.2042988062221151E-2</c:v>
                </c:pt>
                <c:pt idx="90">
                  <c:v>0.10975140248597515</c:v>
                </c:pt>
                <c:pt idx="91">
                  <c:v>0.1196578715101965</c:v>
                </c:pt>
                <c:pt idx="92">
                  <c:v>0.14030398287113116</c:v>
                </c:pt>
                <c:pt idx="93">
                  <c:v>0.15837929948394078</c:v>
                </c:pt>
                <c:pt idx="94">
                  <c:v>0.17916509443330089</c:v>
                </c:pt>
                <c:pt idx="95">
                  <c:v>0.20032595578447107</c:v>
                </c:pt>
                <c:pt idx="96">
                  <c:v>0.22734893918875346</c:v>
                </c:pt>
                <c:pt idx="97">
                  <c:v>0.25192147217708288</c:v>
                </c:pt>
                <c:pt idx="98">
                  <c:v>0.27702370716128238</c:v>
                </c:pt>
                <c:pt idx="99">
                  <c:v>0.30224456497773072</c:v>
                </c:pt>
                <c:pt idx="100">
                  <c:v>0.33920968600319318</c:v>
                </c:pt>
                <c:pt idx="101">
                  <c:v>0.37861869313482216</c:v>
                </c:pt>
                <c:pt idx="102">
                  <c:v>0.41245593419506466</c:v>
                </c:pt>
                <c:pt idx="103">
                  <c:v>0.44798301486199577</c:v>
                </c:pt>
                <c:pt idx="104">
                  <c:v>0.46662895927601811</c:v>
                </c:pt>
                <c:pt idx="105">
                  <c:v>0.50635386119257086</c:v>
                </c:pt>
                <c:pt idx="106">
                  <c:v>0.50180505415162457</c:v>
                </c:pt>
                <c:pt idx="107">
                  <c:v>0.5140845070422535</c:v>
                </c:pt>
                <c:pt idx="108">
                  <c:v>0.72666666666666668</c:v>
                </c:pt>
                <c:pt idx="109">
                  <c:v>0.79365079365079361</c:v>
                </c:pt>
                <c:pt idx="110">
                  <c:v>0.63636363636363635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27-D443-A26E-D36487D55780}"/>
            </c:ext>
          </c:extLst>
        </c:ser>
        <c:ser>
          <c:idx val="1"/>
          <c:order val="1"/>
          <c:tx>
            <c:strRef>
              <c:f>ew_jp!$G$1</c:f>
              <c:strCache>
                <c:ptCount val="1"/>
                <c:pt idx="0">
                  <c:v>england and wales mx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ew_jp!$G$2:$G$112</c:f>
              <c:numCache>
                <c:formatCode>General</c:formatCode>
                <c:ptCount val="111"/>
                <c:pt idx="0">
                  <c:v>4.1142128670558749E-3</c:v>
                </c:pt>
                <c:pt idx="1">
                  <c:v>3.1279415805751903E-4</c:v>
                </c:pt>
                <c:pt idx="2">
                  <c:v>1.2658861350141161E-4</c:v>
                </c:pt>
                <c:pt idx="3">
                  <c:v>1.3801380138013801E-4</c:v>
                </c:pt>
                <c:pt idx="4">
                  <c:v>1.0160849323841663E-4</c:v>
                </c:pt>
                <c:pt idx="5">
                  <c:v>8.2374932674333877E-5</c:v>
                </c:pt>
                <c:pt idx="6">
                  <c:v>8.8028743014756226E-5</c:v>
                </c:pt>
                <c:pt idx="7">
                  <c:v>8.7012104722414659E-5</c:v>
                </c:pt>
                <c:pt idx="8">
                  <c:v>1.1510479614602058E-4</c:v>
                </c:pt>
                <c:pt idx="9">
                  <c:v>7.3399637672697665E-5</c:v>
                </c:pt>
                <c:pt idx="10">
                  <c:v>7.1477073728601546E-5</c:v>
                </c:pt>
                <c:pt idx="11">
                  <c:v>6.6538869789768861E-5</c:v>
                </c:pt>
                <c:pt idx="12">
                  <c:v>8.9936424251821988E-5</c:v>
                </c:pt>
                <c:pt idx="13">
                  <c:v>7.9426419059896682E-5</c:v>
                </c:pt>
                <c:pt idx="14">
                  <c:v>1.4932878236091851E-4</c:v>
                </c:pt>
                <c:pt idx="15">
                  <c:v>1.5422671932551515E-4</c:v>
                </c:pt>
                <c:pt idx="16">
                  <c:v>1.69049172548787E-4</c:v>
                </c:pt>
                <c:pt idx="17">
                  <c:v>2.2625812571249555E-4</c:v>
                </c:pt>
                <c:pt idx="18">
                  <c:v>2.1387304383553162E-4</c:v>
                </c:pt>
                <c:pt idx="19">
                  <c:v>2.1975365615145421E-4</c:v>
                </c:pt>
                <c:pt idx="20">
                  <c:v>2.0632453473817418E-4</c:v>
                </c:pt>
                <c:pt idx="21">
                  <c:v>1.6114494851555459E-4</c:v>
                </c:pt>
                <c:pt idx="22">
                  <c:v>1.8242692192127743E-4</c:v>
                </c:pt>
                <c:pt idx="23">
                  <c:v>2.528048027590318E-4</c:v>
                </c:pt>
                <c:pt idx="24">
                  <c:v>2.5546080388511109E-4</c:v>
                </c:pt>
                <c:pt idx="25">
                  <c:v>2.5497731490486979E-4</c:v>
                </c:pt>
                <c:pt idx="26">
                  <c:v>2.6906823253826308E-4</c:v>
                </c:pt>
                <c:pt idx="27">
                  <c:v>3.3134439041836172E-4</c:v>
                </c:pt>
                <c:pt idx="28">
                  <c:v>3.6456909235316328E-4</c:v>
                </c:pt>
                <c:pt idx="29">
                  <c:v>2.8916956696857347E-4</c:v>
                </c:pt>
                <c:pt idx="30">
                  <c:v>4.0586527354278759E-4</c:v>
                </c:pt>
                <c:pt idx="31">
                  <c:v>3.5637630097598512E-4</c:v>
                </c:pt>
                <c:pt idx="32">
                  <c:v>4.5926047723400456E-4</c:v>
                </c:pt>
                <c:pt idx="33">
                  <c:v>4.5682696088635997E-4</c:v>
                </c:pt>
                <c:pt idx="34">
                  <c:v>4.6677235455344971E-4</c:v>
                </c:pt>
                <c:pt idx="35">
                  <c:v>5.8234789295944184E-4</c:v>
                </c:pt>
                <c:pt idx="36">
                  <c:v>6.7281971144715928E-4</c:v>
                </c:pt>
                <c:pt idx="37">
                  <c:v>7.7037176313287997E-4</c:v>
                </c:pt>
                <c:pt idx="38">
                  <c:v>7.8202544590489362E-4</c:v>
                </c:pt>
                <c:pt idx="39">
                  <c:v>7.3286648839301254E-4</c:v>
                </c:pt>
                <c:pt idx="40">
                  <c:v>8.8073913775394439E-4</c:v>
                </c:pt>
                <c:pt idx="41">
                  <c:v>1.0376814124104757E-3</c:v>
                </c:pt>
                <c:pt idx="42">
                  <c:v>1.0428455747544868E-3</c:v>
                </c:pt>
                <c:pt idx="43">
                  <c:v>1.1714043730839427E-3</c:v>
                </c:pt>
                <c:pt idx="44">
                  <c:v>1.2907351269420234E-3</c:v>
                </c:pt>
                <c:pt idx="45">
                  <c:v>1.338175352985124E-3</c:v>
                </c:pt>
                <c:pt idx="46">
                  <c:v>1.4661742864022467E-3</c:v>
                </c:pt>
                <c:pt idx="47">
                  <c:v>1.6543059324236676E-3</c:v>
                </c:pt>
                <c:pt idx="48">
                  <c:v>1.7925525549483425E-3</c:v>
                </c:pt>
                <c:pt idx="49">
                  <c:v>1.9853138342855966E-3</c:v>
                </c:pt>
                <c:pt idx="50">
                  <c:v>2.126229184563096E-3</c:v>
                </c:pt>
                <c:pt idx="51">
                  <c:v>2.4702786047033887E-3</c:v>
                </c:pt>
                <c:pt idx="52">
                  <c:v>2.8021350134912414E-3</c:v>
                </c:pt>
                <c:pt idx="53">
                  <c:v>2.9202493800264211E-3</c:v>
                </c:pt>
                <c:pt idx="54">
                  <c:v>3.3016352382150799E-3</c:v>
                </c:pt>
                <c:pt idx="55">
                  <c:v>3.3894772972442875E-3</c:v>
                </c:pt>
                <c:pt idx="56">
                  <c:v>3.8332741778676254E-3</c:v>
                </c:pt>
                <c:pt idx="57">
                  <c:v>4.2739432651930434E-3</c:v>
                </c:pt>
                <c:pt idx="58">
                  <c:v>4.650562755851748E-3</c:v>
                </c:pt>
                <c:pt idx="59">
                  <c:v>4.8290606304971584E-3</c:v>
                </c:pt>
                <c:pt idx="60">
                  <c:v>5.3814372501802977E-3</c:v>
                </c:pt>
                <c:pt idx="61">
                  <c:v>5.8664605982669017E-3</c:v>
                </c:pt>
                <c:pt idx="62">
                  <c:v>6.1857969196459682E-3</c:v>
                </c:pt>
                <c:pt idx="63">
                  <c:v>7.1009855798811932E-3</c:v>
                </c:pt>
                <c:pt idx="64">
                  <c:v>7.0963521385626616E-3</c:v>
                </c:pt>
                <c:pt idx="65">
                  <c:v>8.2341837028115979E-3</c:v>
                </c:pt>
                <c:pt idx="66">
                  <c:v>9.1181311461805501E-3</c:v>
                </c:pt>
                <c:pt idx="67">
                  <c:v>9.6734613390203113E-3</c:v>
                </c:pt>
                <c:pt idx="68">
                  <c:v>1.0868481801472787E-2</c:v>
                </c:pt>
                <c:pt idx="69">
                  <c:v>1.2296697567364793E-2</c:v>
                </c:pt>
                <c:pt idx="70">
                  <c:v>1.4117857112492242E-2</c:v>
                </c:pt>
                <c:pt idx="71">
                  <c:v>1.5044113044434482E-2</c:v>
                </c:pt>
                <c:pt idx="72">
                  <c:v>1.6564888129862513E-2</c:v>
                </c:pt>
                <c:pt idx="73">
                  <c:v>1.8619119134732368E-2</c:v>
                </c:pt>
                <c:pt idx="74">
                  <c:v>2.0591633926507973E-2</c:v>
                </c:pt>
                <c:pt idx="75">
                  <c:v>2.2946778495700489E-2</c:v>
                </c:pt>
                <c:pt idx="76">
                  <c:v>2.5942554336076742E-2</c:v>
                </c:pt>
                <c:pt idx="77">
                  <c:v>2.9430207550592075E-2</c:v>
                </c:pt>
                <c:pt idx="78">
                  <c:v>3.3497785944830272E-2</c:v>
                </c:pt>
                <c:pt idx="79">
                  <c:v>3.7988670234841995E-2</c:v>
                </c:pt>
                <c:pt idx="80">
                  <c:v>4.2619788846778563E-2</c:v>
                </c:pt>
                <c:pt idx="81">
                  <c:v>4.823317618866993E-2</c:v>
                </c:pt>
                <c:pt idx="82">
                  <c:v>5.5076575850394972E-2</c:v>
                </c:pt>
                <c:pt idx="83">
                  <c:v>6.2801069246785732E-2</c:v>
                </c:pt>
                <c:pt idx="84">
                  <c:v>7.1609902123350985E-2</c:v>
                </c:pt>
                <c:pt idx="85">
                  <c:v>8.0799525034632891E-2</c:v>
                </c:pt>
                <c:pt idx="86">
                  <c:v>9.0034523228221669E-2</c:v>
                </c:pt>
                <c:pt idx="87">
                  <c:v>0.10076978209674867</c:v>
                </c:pt>
                <c:pt idx="88">
                  <c:v>0.11563552507813211</c:v>
                </c:pt>
                <c:pt idx="89">
                  <c:v>0.12696818851881128</c:v>
                </c:pt>
                <c:pt idx="90">
                  <c:v>0.15608103530049461</c:v>
                </c:pt>
                <c:pt idx="91">
                  <c:v>0.15631274843256976</c:v>
                </c:pt>
                <c:pt idx="92">
                  <c:v>0.18140953604109808</c:v>
                </c:pt>
                <c:pt idx="93">
                  <c:v>0.20887086865708318</c:v>
                </c:pt>
                <c:pt idx="94">
                  <c:v>0.2302732905906372</c:v>
                </c:pt>
                <c:pt idx="95">
                  <c:v>0.25439228759347687</c:v>
                </c:pt>
                <c:pt idx="96">
                  <c:v>0.2829655781112092</c:v>
                </c:pt>
                <c:pt idx="97">
                  <c:v>0.31539660405216963</c:v>
                </c:pt>
                <c:pt idx="98">
                  <c:v>0.33525110871389191</c:v>
                </c:pt>
                <c:pt idx="99">
                  <c:v>0.36573074154067675</c:v>
                </c:pt>
                <c:pt idx="100">
                  <c:v>0.41432935295751178</c:v>
                </c:pt>
                <c:pt idx="101">
                  <c:v>0.45826010544815465</c:v>
                </c:pt>
                <c:pt idx="102">
                  <c:v>0.49026676279740444</c:v>
                </c:pt>
                <c:pt idx="103">
                  <c:v>0.53448275862068961</c:v>
                </c:pt>
                <c:pt idx="104">
                  <c:v>0.52144469525959369</c:v>
                </c:pt>
                <c:pt idx="105">
                  <c:v>0.50877192982456143</c:v>
                </c:pt>
                <c:pt idx="106">
                  <c:v>0.52500000000000002</c:v>
                </c:pt>
                <c:pt idx="107">
                  <c:v>0.57377049180327866</c:v>
                </c:pt>
                <c:pt idx="108">
                  <c:v>0.65517241379310343</c:v>
                </c:pt>
                <c:pt idx="109">
                  <c:v>0.4</c:v>
                </c:pt>
                <c:pt idx="110">
                  <c:v>1.0909090909090908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27-D443-A26E-D36487D5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94544"/>
        <c:axId val="1163895088"/>
      </c:lineChart>
      <c:catAx>
        <c:axId val="116389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95088"/>
        <c:crosses val="autoZero"/>
        <c:auto val="1"/>
        <c:lblAlgn val="ctr"/>
        <c:lblOffset val="100"/>
        <c:noMultiLvlLbl val="0"/>
      </c:catAx>
      <c:valAx>
        <c:axId val="1163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20</xdr:row>
      <xdr:rowOff>139700</xdr:rowOff>
    </xdr:from>
    <xdr:to>
      <xdr:col>7</xdr:col>
      <xdr:colOff>812800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20</xdr:row>
      <xdr:rowOff>190500</xdr:rowOff>
    </xdr:from>
    <xdr:to>
      <xdr:col>15</xdr:col>
      <xdr:colOff>355600</xdr:colOff>
      <xdr:row>38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0</xdr:row>
      <xdr:rowOff>88900</xdr:rowOff>
    </xdr:from>
    <xdr:to>
      <xdr:col>15</xdr:col>
      <xdr:colOff>304800</xdr:colOff>
      <xdr:row>19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292100</xdr:colOff>
      <xdr:row>0</xdr:row>
      <xdr:rowOff>190500</xdr:rowOff>
    </xdr:from>
    <xdr:to>
      <xdr:col>7</xdr:col>
      <xdr:colOff>787400</xdr:colOff>
      <xdr:row>19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106" zoomScale="89" workbookViewId="0">
      <selection activeCell="C120" sqref="C120"/>
    </sheetView>
  </sheetViews>
  <sheetFormatPr defaultColWidth="11.19921875" defaultRowHeight="15.6" x14ac:dyDescent="0.3"/>
  <cols>
    <col min="1" max="1" width="22.796875" customWidth="1"/>
    <col min="2" max="2" width="22" customWidth="1"/>
    <col min="3" max="3" width="17.69921875" customWidth="1"/>
    <col min="4" max="4" width="20" customWidth="1"/>
    <col min="5" max="5" width="26" customWidth="1"/>
    <col min="7" max="7" width="19.19921875" customWidth="1"/>
    <col min="8" max="8" width="19.5" customWidth="1"/>
    <col min="9" max="9" width="22.19921875" customWidth="1"/>
    <col min="10" max="10" width="23.69921875" customWidth="1"/>
    <col min="11" max="11" width="22" customWidth="1"/>
    <col min="12" max="12" width="25.296875" customWidth="1"/>
    <col min="13" max="13" width="32.796875" customWidth="1"/>
    <col min="14" max="14" width="18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0</v>
      </c>
      <c r="B2">
        <v>1095</v>
      </c>
      <c r="C2">
        <v>512310</v>
      </c>
      <c r="D2">
        <v>1420</v>
      </c>
      <c r="E2">
        <v>345145</v>
      </c>
      <c r="F2">
        <f>B2/C2</f>
        <v>2.1373777595596415E-3</v>
      </c>
      <c r="G2">
        <f>D2/E2</f>
        <v>4.1142128670558749E-3</v>
      </c>
      <c r="H2">
        <f>LN(F2)</f>
        <v>-6.1481755472987931</v>
      </c>
      <c r="I2">
        <f>LN(G2)</f>
        <v>-5.493307746976221</v>
      </c>
      <c r="J2">
        <f>C2/$C$113</f>
        <v>7.9048621884462295E-3</v>
      </c>
      <c r="K2">
        <f>E2/$E$113</f>
        <v>1.2187658262645775E-2</v>
      </c>
      <c r="L2">
        <f>(J2 + K2)/2</f>
        <v>1.0046260225546003E-2</v>
      </c>
      <c r="M2">
        <f>L2 * F2</f>
        <v>2.1472653172830656E-5</v>
      </c>
      <c r="N2">
        <f>G2*L2</f>
        <v>4.1332453085733025E-5</v>
      </c>
    </row>
    <row r="3" spans="1:14" x14ac:dyDescent="0.3">
      <c r="A3">
        <v>1</v>
      </c>
      <c r="B3">
        <v>185</v>
      </c>
      <c r="C3">
        <v>514110</v>
      </c>
      <c r="D3">
        <v>107</v>
      </c>
      <c r="E3">
        <v>342078</v>
      </c>
      <c r="F3">
        <f>B3/C3</f>
        <v>3.5984516932174046E-4</v>
      </c>
      <c r="G3">
        <f t="shared" ref="G3:G66" si="0">D3/E3</f>
        <v>3.1279415805751903E-4</v>
      </c>
      <c r="H3">
        <f t="shared" ref="H3:H66" si="1">LN(F3)</f>
        <v>-7.9298367042446793</v>
      </c>
      <c r="I3">
        <f t="shared" ref="I3:I66" si="2">LN(G3)</f>
        <v>-8.0699652257542258</v>
      </c>
      <c r="J3">
        <f t="shared" ref="J3:J66" si="3">C3/$C$113</f>
        <v>7.9326359034609731E-3</v>
      </c>
      <c r="K3">
        <f t="shared" ref="K3:K66" si="4">E3/$E$113</f>
        <v>1.2079357264828814E-2</v>
      </c>
      <c r="L3">
        <f t="shared" ref="L3:L66" si="5">(J3 + K3)/2</f>
        <v>1.0005996584144894E-2</v>
      </c>
      <c r="M3">
        <f t="shared" ref="M3:M66" si="6">L3 * F3</f>
        <v>3.600609535054376E-6</v>
      </c>
      <c r="N3">
        <f t="shared" ref="N3:N66" si="7">G3*L3</f>
        <v>3.1298172770640132E-6</v>
      </c>
    </row>
    <row r="4" spans="1:14" x14ac:dyDescent="0.3">
      <c r="A4">
        <v>2</v>
      </c>
      <c r="B4">
        <v>104</v>
      </c>
      <c r="C4">
        <v>518931</v>
      </c>
      <c r="D4">
        <v>43</v>
      </c>
      <c r="E4">
        <v>339683</v>
      </c>
      <c r="F4">
        <f>B4/C4</f>
        <v>2.0041200082477245E-4</v>
      </c>
      <c r="G4">
        <f t="shared" si="0"/>
        <v>1.2658861350141161E-4</v>
      </c>
      <c r="H4">
        <f t="shared" si="1"/>
        <v>-8.515135306191409</v>
      </c>
      <c r="I4">
        <f t="shared" si="2"/>
        <v>-8.9745679930462536</v>
      </c>
      <c r="J4">
        <f t="shared" si="3"/>
        <v>8.0070231701754608E-3</v>
      </c>
      <c r="K4">
        <f t="shared" si="4"/>
        <v>1.1994785732461153E-2</v>
      </c>
      <c r="L4">
        <f t="shared" si="5"/>
        <v>1.0000904451318307E-2</v>
      </c>
      <c r="M4">
        <f t="shared" si="6"/>
        <v>2.0043012711460751E-6</v>
      </c>
      <c r="N4">
        <f t="shared" si="7"/>
        <v>1.2660006282524802E-6</v>
      </c>
    </row>
    <row r="5" spans="1:14" x14ac:dyDescent="0.3">
      <c r="A5">
        <v>3</v>
      </c>
      <c r="B5">
        <v>76</v>
      </c>
      <c r="C5">
        <v>518505</v>
      </c>
      <c r="D5">
        <v>46</v>
      </c>
      <c r="E5">
        <v>333300</v>
      </c>
      <c r="F5">
        <f t="shared" ref="F3:F66" si="8">B5/C5</f>
        <v>1.4657524999758922E-4</v>
      </c>
      <c r="G5">
        <f t="shared" si="0"/>
        <v>1.3801380138013801E-4</v>
      </c>
      <c r="H5">
        <f t="shared" si="1"/>
        <v>-8.8279716095204357</v>
      </c>
      <c r="I5">
        <f t="shared" si="2"/>
        <v>-8.8881568678067353</v>
      </c>
      <c r="J5">
        <f t="shared" si="3"/>
        <v>8.0004500576219724E-3</v>
      </c>
      <c r="K5">
        <f t="shared" si="4"/>
        <v>1.176939112239736E-2</v>
      </c>
      <c r="L5">
        <f t="shared" si="5"/>
        <v>9.8849205900096663E-3</v>
      </c>
      <c r="M5">
        <f t="shared" si="6"/>
        <v>1.448884706686984E-6</v>
      </c>
      <c r="N5">
        <f t="shared" si="7"/>
        <v>1.3642554669680308E-6</v>
      </c>
    </row>
    <row r="6" spans="1:14" x14ac:dyDescent="0.3">
      <c r="A6">
        <v>4</v>
      </c>
      <c r="B6">
        <v>49</v>
      </c>
      <c r="C6">
        <v>514453</v>
      </c>
      <c r="D6">
        <v>33</v>
      </c>
      <c r="E6">
        <v>324776</v>
      </c>
      <c r="F6">
        <f t="shared" si="8"/>
        <v>9.5246796111598143E-5</v>
      </c>
      <c r="G6">
        <f t="shared" si="0"/>
        <v>1.0160849323841663E-4</v>
      </c>
      <c r="H6">
        <f t="shared" si="1"/>
        <v>-9.2590391811468287</v>
      </c>
      <c r="I6">
        <f t="shared" si="2"/>
        <v>-9.1943834314474433</v>
      </c>
      <c r="J6">
        <f t="shared" si="3"/>
        <v>7.9379283391554506E-3</v>
      </c>
      <c r="K6">
        <f t="shared" si="4"/>
        <v>1.1468394152918466E-2</v>
      </c>
      <c r="L6">
        <f t="shared" si="5"/>
        <v>9.7031612460369582E-3</v>
      </c>
      <c r="M6">
        <f t="shared" si="6"/>
        <v>9.241950208392427E-7</v>
      </c>
      <c r="N6">
        <f t="shared" si="7"/>
        <v>9.8592359385921253E-7</v>
      </c>
    </row>
    <row r="7" spans="1:14" x14ac:dyDescent="0.3">
      <c r="A7">
        <v>5</v>
      </c>
      <c r="B7">
        <v>60</v>
      </c>
      <c r="C7">
        <v>521200</v>
      </c>
      <c r="D7">
        <v>26</v>
      </c>
      <c r="E7">
        <v>315630</v>
      </c>
      <c r="F7">
        <f t="shared" si="8"/>
        <v>1.1511895625479662E-4</v>
      </c>
      <c r="G7">
        <f t="shared" si="0"/>
        <v>8.2374932674333877E-5</v>
      </c>
      <c r="H7">
        <f t="shared" si="1"/>
        <v>-9.0695445620107265</v>
      </c>
      <c r="I7">
        <f t="shared" si="2"/>
        <v>-9.4042293824489605</v>
      </c>
      <c r="J7">
        <f t="shared" si="3"/>
        <v>8.0420334809357136E-3</v>
      </c>
      <c r="K7">
        <f t="shared" si="4"/>
        <v>1.1145433303217158E-2</v>
      </c>
      <c r="L7">
        <f t="shared" si="5"/>
        <v>9.5937333920764357E-3</v>
      </c>
      <c r="M7">
        <f t="shared" si="6"/>
        <v>1.1044205746826288E-6</v>
      </c>
      <c r="N7">
        <f t="shared" si="7"/>
        <v>7.9028314226780516E-7</v>
      </c>
    </row>
    <row r="8" spans="1:14" x14ac:dyDescent="0.3">
      <c r="A8">
        <v>6</v>
      </c>
      <c r="B8">
        <v>50</v>
      </c>
      <c r="C8">
        <v>533736</v>
      </c>
      <c r="D8">
        <v>27</v>
      </c>
      <c r="E8">
        <v>306718</v>
      </c>
      <c r="F8">
        <f t="shared" si="8"/>
        <v>9.3679272149527112E-5</v>
      </c>
      <c r="G8">
        <f t="shared" si="0"/>
        <v>8.8028743014756226E-5</v>
      </c>
      <c r="H8">
        <f t="shared" si="1"/>
        <v>-9.2756336082446289</v>
      </c>
      <c r="I8">
        <f t="shared" si="2"/>
        <v>-9.3378471716487716</v>
      </c>
      <c r="J8">
        <f t="shared" si="3"/>
        <v>8.2354619761717263E-3</v>
      </c>
      <c r="K8">
        <f t="shared" si="4"/>
        <v>1.0830735392377657E-2</v>
      </c>
      <c r="L8">
        <f t="shared" si="5"/>
        <v>9.5330986842746927E-3</v>
      </c>
      <c r="M8">
        <f t="shared" si="6"/>
        <v>8.930537460724678E-7</v>
      </c>
      <c r="N8">
        <f t="shared" si="7"/>
        <v>8.3918669421232761E-7</v>
      </c>
    </row>
    <row r="9" spans="1:14" x14ac:dyDescent="0.3">
      <c r="A9">
        <v>7</v>
      </c>
      <c r="B9">
        <v>30</v>
      </c>
      <c r="C9">
        <v>546101</v>
      </c>
      <c r="D9">
        <v>26</v>
      </c>
      <c r="E9">
        <v>298809</v>
      </c>
      <c r="F9">
        <f t="shared" si="8"/>
        <v>5.493489299598426E-5</v>
      </c>
      <c r="G9">
        <f t="shared" si="0"/>
        <v>8.7012104722414659E-5</v>
      </c>
      <c r="H9">
        <f t="shared" si="1"/>
        <v>-9.8093618376428662</v>
      </c>
      <c r="I9">
        <f t="shared" si="2"/>
        <v>-9.3494633142476324</v>
      </c>
      <c r="J9">
        <f t="shared" si="3"/>
        <v>8.4262519684813394E-3</v>
      </c>
      <c r="K9">
        <f t="shared" si="4"/>
        <v>1.0551455121189417E-2</v>
      </c>
      <c r="L9">
        <f t="shared" si="5"/>
        <v>9.4888535448353784E-3</v>
      </c>
      <c r="M9">
        <f t="shared" si="6"/>
        <v>5.2126915414009746E-7</v>
      </c>
      <c r="N9">
        <f t="shared" si="7"/>
        <v>8.2564511833887148E-7</v>
      </c>
    </row>
    <row r="10" spans="1:14" x14ac:dyDescent="0.3">
      <c r="A10">
        <v>8</v>
      </c>
      <c r="B10">
        <v>42</v>
      </c>
      <c r="C10">
        <v>557301</v>
      </c>
      <c r="D10">
        <v>34</v>
      </c>
      <c r="E10">
        <v>295383</v>
      </c>
      <c r="F10">
        <f t="shared" si="8"/>
        <v>7.5363223823391668E-5</v>
      </c>
      <c r="G10">
        <f t="shared" si="0"/>
        <v>1.1510479614602058E-4</v>
      </c>
      <c r="H10">
        <f t="shared" si="1"/>
        <v>-9.4931911496383421</v>
      </c>
      <c r="I10">
        <f t="shared" si="2"/>
        <v>-9.069667573721258</v>
      </c>
      <c r="J10">
        <f t="shared" si="3"/>
        <v>8.5990661952397435E-3</v>
      </c>
      <c r="K10">
        <f t="shared" si="4"/>
        <v>1.0430477221443442E-2</v>
      </c>
      <c r="L10">
        <f t="shared" si="5"/>
        <v>9.514771708341592E-3</v>
      </c>
      <c r="M10">
        <f t="shared" si="6"/>
        <v>7.1706386988422214E-7</v>
      </c>
      <c r="N10">
        <f t="shared" si="7"/>
        <v>1.0951958578645831E-6</v>
      </c>
    </row>
    <row r="11" spans="1:14" x14ac:dyDescent="0.3">
      <c r="A11">
        <v>9</v>
      </c>
      <c r="B11">
        <v>37</v>
      </c>
      <c r="C11">
        <v>564192</v>
      </c>
      <c r="D11">
        <v>22</v>
      </c>
      <c r="E11">
        <v>299729</v>
      </c>
      <c r="F11">
        <f t="shared" si="8"/>
        <v>6.5580511598888327E-5</v>
      </c>
      <c r="G11">
        <f t="shared" si="0"/>
        <v>7.3399637672697665E-5</v>
      </c>
      <c r="H11">
        <f t="shared" si="1"/>
        <v>-9.6322319854362615</v>
      </c>
      <c r="I11">
        <f t="shared" si="2"/>
        <v>-9.5195915586952573</v>
      </c>
      <c r="J11">
        <f t="shared" si="3"/>
        <v>8.7053932342211846E-3</v>
      </c>
      <c r="K11">
        <f t="shared" si="4"/>
        <v>1.0583941889364051E-2</v>
      </c>
      <c r="L11">
        <f t="shared" si="5"/>
        <v>9.6446675617926185E-3</v>
      </c>
      <c r="M11">
        <f t="shared" si="6"/>
        <v>6.3250223290356279E-7</v>
      </c>
      <c r="N11">
        <f t="shared" si="7"/>
        <v>7.079151045091986E-7</v>
      </c>
    </row>
    <row r="12" spans="1:14" x14ac:dyDescent="0.3">
      <c r="A12">
        <v>10</v>
      </c>
      <c r="B12">
        <v>36</v>
      </c>
      <c r="C12">
        <v>568353</v>
      </c>
      <c r="D12">
        <v>22</v>
      </c>
      <c r="E12">
        <v>307791</v>
      </c>
      <c r="F12">
        <f t="shared" si="8"/>
        <v>6.3340916648632094E-5</v>
      </c>
      <c r="G12">
        <f t="shared" si="0"/>
        <v>7.1477073728601546E-5</v>
      </c>
      <c r="H12">
        <f t="shared" si="1"/>
        <v>-9.6669790450823978</v>
      </c>
      <c r="I12">
        <f t="shared" si="2"/>
        <v>-9.5461338068350283</v>
      </c>
      <c r="J12">
        <f t="shared" si="3"/>
        <v>8.7695968054302669E-3</v>
      </c>
      <c r="K12">
        <f t="shared" si="4"/>
        <v>1.0868624851346553E-2</v>
      </c>
      <c r="L12">
        <f t="shared" si="5"/>
        <v>9.8191108283884089E-3</v>
      </c>
      <c r="M12">
        <f t="shared" si="6"/>
        <v>6.2195148054463107E-7</v>
      </c>
      <c r="N12">
        <f t="shared" si="7"/>
        <v>7.0184130863002811E-7</v>
      </c>
    </row>
    <row r="13" spans="1:14" x14ac:dyDescent="0.3">
      <c r="A13">
        <v>11</v>
      </c>
      <c r="B13">
        <v>31</v>
      </c>
      <c r="C13">
        <v>573768</v>
      </c>
      <c r="D13">
        <v>21</v>
      </c>
      <c r="E13">
        <v>315605</v>
      </c>
      <c r="F13">
        <f t="shared" si="8"/>
        <v>5.4028806067957782E-5</v>
      </c>
      <c r="G13">
        <f t="shared" si="0"/>
        <v>6.6538869789768861E-5</v>
      </c>
      <c r="H13">
        <f t="shared" si="1"/>
        <v>-9.8259932079286578</v>
      </c>
      <c r="I13">
        <f t="shared" si="2"/>
        <v>-9.617724272943974</v>
      </c>
      <c r="J13">
        <f t="shared" si="3"/>
        <v>8.8531493980996204E-3</v>
      </c>
      <c r="K13">
        <f t="shared" si="4"/>
        <v>1.1144550510603717E-2</v>
      </c>
      <c r="L13">
        <f t="shared" si="5"/>
        <v>9.9988499543516678E-3</v>
      </c>
      <c r="M13">
        <f t="shared" si="6"/>
        <v>5.4022592508627481E-7</v>
      </c>
      <c r="N13">
        <f t="shared" si="7"/>
        <v>6.6531217516004192E-7</v>
      </c>
    </row>
    <row r="14" spans="1:14" x14ac:dyDescent="0.3">
      <c r="A14">
        <v>12</v>
      </c>
      <c r="B14">
        <v>43</v>
      </c>
      <c r="C14">
        <v>577984</v>
      </c>
      <c r="D14">
        <v>29</v>
      </c>
      <c r="E14">
        <v>322450</v>
      </c>
      <c r="F14">
        <f t="shared" si="8"/>
        <v>7.4396523087144276E-5</v>
      </c>
      <c r="G14">
        <f t="shared" si="0"/>
        <v>8.9936424251821988E-5</v>
      </c>
      <c r="H14">
        <f t="shared" si="1"/>
        <v>-9.5061013499169089</v>
      </c>
      <c r="I14">
        <f t="shared" si="2"/>
        <v>-9.3164075344520487</v>
      </c>
      <c r="J14">
        <f t="shared" si="3"/>
        <v>8.9182016106008205E-3</v>
      </c>
      <c r="K14">
        <f t="shared" si="4"/>
        <v>1.1386259128163902E-2</v>
      </c>
      <c r="L14">
        <f t="shared" si="5"/>
        <v>1.0152230369382361E-2</v>
      </c>
      <c r="M14">
        <f t="shared" si="6"/>
        <v>7.5529064106176207E-7</v>
      </c>
      <c r="N14">
        <f t="shared" si="7"/>
        <v>9.1305529760300353E-7</v>
      </c>
    </row>
    <row r="15" spans="1:14" x14ac:dyDescent="0.3">
      <c r="A15">
        <v>13</v>
      </c>
      <c r="B15">
        <v>44</v>
      </c>
      <c r="C15">
        <v>576510</v>
      </c>
      <c r="D15">
        <v>26</v>
      </c>
      <c r="E15">
        <v>327347</v>
      </c>
      <c r="F15">
        <f t="shared" si="8"/>
        <v>7.6321312726578902E-5</v>
      </c>
      <c r="G15">
        <f t="shared" si="0"/>
        <v>7.9426419059896682E-5</v>
      </c>
      <c r="H15">
        <f t="shared" si="1"/>
        <v>-9.4805583306763204</v>
      </c>
      <c r="I15">
        <f t="shared" si="2"/>
        <v>-9.4406795113029354</v>
      </c>
      <c r="J15">
        <f t="shared" si="3"/>
        <v>8.8954580239720797E-3</v>
      </c>
      <c r="K15">
        <f t="shared" si="4"/>
        <v>1.1559180545284754E-2</v>
      </c>
      <c r="L15">
        <f t="shared" si="5"/>
        <v>1.0227319284628417E-2</v>
      </c>
      <c r="M15">
        <f t="shared" si="6"/>
        <v>7.8056243347669657E-7</v>
      </c>
      <c r="N15">
        <f t="shared" si="7"/>
        <v>8.1231934736025934E-7</v>
      </c>
    </row>
    <row r="16" spans="1:14" x14ac:dyDescent="0.3">
      <c r="A16">
        <v>14</v>
      </c>
      <c r="B16">
        <v>49</v>
      </c>
      <c r="C16">
        <v>579797</v>
      </c>
      <c r="D16">
        <v>49</v>
      </c>
      <c r="E16">
        <v>328135</v>
      </c>
      <c r="F16">
        <f t="shared" si="8"/>
        <v>8.4512337938968292E-5</v>
      </c>
      <c r="G16">
        <f t="shared" si="0"/>
        <v>1.4932878236091851E-4</v>
      </c>
      <c r="H16">
        <f t="shared" si="1"/>
        <v>-9.3786130231476807</v>
      </c>
      <c r="I16">
        <f t="shared" si="2"/>
        <v>-8.8093600899434854</v>
      </c>
      <c r="J16">
        <f t="shared" si="3"/>
        <v>8.9461759135573363E-3</v>
      </c>
      <c r="K16">
        <f t="shared" si="4"/>
        <v>1.158700616846042E-2</v>
      </c>
      <c r="L16">
        <f t="shared" si="5"/>
        <v>1.0266591041008879E-2</v>
      </c>
      <c r="M16">
        <f t="shared" si="6"/>
        <v>8.6765361153892666E-7</v>
      </c>
      <c r="N16">
        <f t="shared" si="7"/>
        <v>1.5330975391513708E-6</v>
      </c>
    </row>
    <row r="17" spans="1:14" x14ac:dyDescent="0.3">
      <c r="A17">
        <v>15</v>
      </c>
      <c r="B17">
        <v>80</v>
      </c>
      <c r="C17">
        <v>588148</v>
      </c>
      <c r="D17">
        <v>51</v>
      </c>
      <c r="E17">
        <v>330682</v>
      </c>
      <c r="F17">
        <f t="shared" si="8"/>
        <v>1.3602018539551271E-4</v>
      </c>
      <c r="G17">
        <f t="shared" si="0"/>
        <v>1.5422671932551515E-4</v>
      </c>
      <c r="H17">
        <f t="shared" si="1"/>
        <v>-8.902707261215852</v>
      </c>
      <c r="I17">
        <f t="shared" si="2"/>
        <v>-8.777086834767216</v>
      </c>
      <c r="J17">
        <f t="shared" si="3"/>
        <v>9.0750305213840709E-3</v>
      </c>
      <c r="K17">
        <f t="shared" si="4"/>
        <v>1.1676945079917803E-2</v>
      </c>
      <c r="L17">
        <f t="shared" si="5"/>
        <v>1.0375987800650938E-2</v>
      </c>
      <c r="M17">
        <f t="shared" si="6"/>
        <v>1.4113437843061187E-6</v>
      </c>
      <c r="N17">
        <f t="shared" si="7"/>
        <v>1.6002545582559614E-6</v>
      </c>
    </row>
    <row r="18" spans="1:14" x14ac:dyDescent="0.3">
      <c r="A18">
        <v>16</v>
      </c>
      <c r="B18">
        <v>77</v>
      </c>
      <c r="C18">
        <v>587092</v>
      </c>
      <c r="D18">
        <v>57</v>
      </c>
      <c r="E18">
        <v>337180</v>
      </c>
      <c r="F18">
        <f t="shared" si="8"/>
        <v>1.3115491268830099E-4</v>
      </c>
      <c r="G18">
        <f t="shared" si="0"/>
        <v>1.69049172548787E-4</v>
      </c>
      <c r="H18">
        <f t="shared" si="1"/>
        <v>-8.9391313938069974</v>
      </c>
      <c r="I18">
        <f t="shared" si="2"/>
        <v>-8.685320923535242</v>
      </c>
      <c r="J18">
        <f t="shared" si="3"/>
        <v>9.0587366085754222E-3</v>
      </c>
      <c r="K18">
        <f t="shared" si="4"/>
        <v>1.1906400536003425E-2</v>
      </c>
      <c r="L18">
        <f t="shared" si="5"/>
        <v>1.0482568572289424E-2</v>
      </c>
      <c r="M18">
        <f t="shared" si="6"/>
        <v>1.3748403658477474E-6</v>
      </c>
      <c r="N18">
        <f t="shared" si="7"/>
        <v>1.7720695433314466E-6</v>
      </c>
    </row>
    <row r="19" spans="1:14" x14ac:dyDescent="0.3">
      <c r="A19">
        <v>17</v>
      </c>
      <c r="B19">
        <v>93</v>
      </c>
      <c r="C19">
        <v>584747</v>
      </c>
      <c r="D19">
        <v>78</v>
      </c>
      <c r="E19">
        <v>344739</v>
      </c>
      <c r="F19">
        <f t="shared" si="8"/>
        <v>1.5904314173480154E-4</v>
      </c>
      <c r="G19">
        <f t="shared" si="0"/>
        <v>2.2625812571249555E-4</v>
      </c>
      <c r="H19">
        <f t="shared" si="1"/>
        <v>-8.7463350608824033</v>
      </c>
      <c r="I19">
        <f t="shared" si="2"/>
        <v>-8.3938340612777971</v>
      </c>
      <c r="J19">
        <f t="shared" si="3"/>
        <v>9.0225536298478813E-3</v>
      </c>
      <c r="K19">
        <f t="shared" si="4"/>
        <v>1.217332171060349E-2</v>
      </c>
      <c r="L19">
        <f t="shared" si="5"/>
        <v>1.0597937670225686E-2</v>
      </c>
      <c r="M19">
        <f t="shared" si="6"/>
        <v>1.6855293029822961E-6</v>
      </c>
      <c r="N19">
        <f t="shared" si="7"/>
        <v>2.3978695136831153E-6</v>
      </c>
    </row>
    <row r="20" spans="1:14" x14ac:dyDescent="0.3">
      <c r="A20">
        <v>18</v>
      </c>
      <c r="B20">
        <v>107</v>
      </c>
      <c r="C20">
        <v>584884</v>
      </c>
      <c r="D20">
        <v>76</v>
      </c>
      <c r="E20">
        <v>355351</v>
      </c>
      <c r="F20">
        <f t="shared" si="8"/>
        <v>1.8294225863590044E-4</v>
      </c>
      <c r="G20">
        <f t="shared" si="0"/>
        <v>2.1387304383553162E-4</v>
      </c>
      <c r="H20">
        <f t="shared" si="1"/>
        <v>-8.6063399814916171</v>
      </c>
      <c r="I20">
        <f t="shared" si="2"/>
        <v>-8.4501279720916678</v>
      </c>
      <c r="J20">
        <f t="shared" si="3"/>
        <v>9.0246675181573366E-3</v>
      </c>
      <c r="K20">
        <f t="shared" si="4"/>
        <v>1.2548049519156989E-2</v>
      </c>
      <c r="L20">
        <f t="shared" si="5"/>
        <v>1.0786358518657162E-2</v>
      </c>
      <c r="M20">
        <f t="shared" si="6"/>
        <v>1.9732807898597265E-6</v>
      </c>
      <c r="N20">
        <f t="shared" si="7"/>
        <v>2.3069113282865232E-6</v>
      </c>
    </row>
    <row r="21" spans="1:14" x14ac:dyDescent="0.3">
      <c r="A21">
        <v>19</v>
      </c>
      <c r="B21">
        <v>124</v>
      </c>
      <c r="C21">
        <v>584225</v>
      </c>
      <c r="D21">
        <v>80</v>
      </c>
      <c r="E21">
        <v>364044</v>
      </c>
      <c r="F21">
        <f t="shared" si="8"/>
        <v>2.1224699388078223E-4</v>
      </c>
      <c r="G21">
        <f t="shared" si="0"/>
        <v>2.1975365615145421E-4</v>
      </c>
      <c r="H21">
        <f t="shared" si="1"/>
        <v>-8.4577598959789704</v>
      </c>
      <c r="I21">
        <f t="shared" si="2"/>
        <v>-8.4230033837605838</v>
      </c>
      <c r="J21">
        <f t="shared" si="3"/>
        <v>9.0144992524936046E-3</v>
      </c>
      <c r="K21">
        <f t="shared" si="4"/>
        <v>1.2855014166702743E-2</v>
      </c>
      <c r="L21">
        <f t="shared" si="5"/>
        <v>1.0934756709598174E-2</v>
      </c>
      <c r="M21">
        <f t="shared" si="6"/>
        <v>2.3208692404299259E-6</v>
      </c>
      <c r="N21">
        <f t="shared" si="7"/>
        <v>2.4029527660608442E-6</v>
      </c>
    </row>
    <row r="22" spans="1:14" x14ac:dyDescent="0.3">
      <c r="A22">
        <v>20</v>
      </c>
      <c r="B22">
        <v>134</v>
      </c>
      <c r="C22">
        <v>590050</v>
      </c>
      <c r="D22">
        <v>75</v>
      </c>
      <c r="E22">
        <v>363505</v>
      </c>
      <c r="F22">
        <f t="shared" si="8"/>
        <v>2.2709939835607152E-4</v>
      </c>
      <c r="G22">
        <f t="shared" si="0"/>
        <v>2.0632453473817418E-4</v>
      </c>
      <c r="H22">
        <f t="shared" si="1"/>
        <v>-8.3901227581029829</v>
      </c>
      <c r="I22">
        <f t="shared" si="2"/>
        <v>-8.4860602174829829</v>
      </c>
      <c r="J22">
        <f t="shared" si="3"/>
        <v>9.1043780802496505E-3</v>
      </c>
      <c r="K22">
        <f t="shared" si="4"/>
        <v>1.2835981157956953E-2</v>
      </c>
      <c r="L22">
        <f t="shared" si="5"/>
        <v>1.0970179619103302E-2</v>
      </c>
      <c r="M22">
        <f t="shared" si="6"/>
        <v>2.4913211913563977E-6</v>
      </c>
      <c r="N22">
        <f t="shared" si="7"/>
        <v>2.2634172059056894E-6</v>
      </c>
    </row>
    <row r="23" spans="1:14" x14ac:dyDescent="0.3">
      <c r="A23">
        <v>21</v>
      </c>
      <c r="B23">
        <v>171</v>
      </c>
      <c r="C23">
        <v>604114</v>
      </c>
      <c r="D23">
        <v>59</v>
      </c>
      <c r="E23">
        <v>366130</v>
      </c>
      <c r="F23">
        <f t="shared" si="8"/>
        <v>2.8305915770864438E-4</v>
      </c>
      <c r="G23">
        <f t="shared" si="0"/>
        <v>1.6114494851555459E-4</v>
      </c>
      <c r="H23">
        <f t="shared" si="1"/>
        <v>-8.1698546443266693</v>
      </c>
      <c r="I23">
        <f t="shared" si="2"/>
        <v>-8.7332062966691328</v>
      </c>
      <c r="J23">
        <f t="shared" si="3"/>
        <v>9.3213833735648448E-3</v>
      </c>
      <c r="K23">
        <f t="shared" si="4"/>
        <v>1.2928674382368272E-2</v>
      </c>
      <c r="L23">
        <f t="shared" si="5"/>
        <v>1.1125028877966559E-2</v>
      </c>
      <c r="M23">
        <f t="shared" si="6"/>
        <v>3.1490413036815594E-6</v>
      </c>
      <c r="N23">
        <f t="shared" si="7"/>
        <v>1.7927422057739792E-6</v>
      </c>
    </row>
    <row r="24" spans="1:14" x14ac:dyDescent="0.3">
      <c r="A24">
        <v>22</v>
      </c>
      <c r="B24">
        <v>147</v>
      </c>
      <c r="C24">
        <v>621257</v>
      </c>
      <c r="D24">
        <v>68</v>
      </c>
      <c r="E24">
        <v>372752</v>
      </c>
      <c r="F24">
        <f t="shared" si="8"/>
        <v>2.3661705220222871E-4</v>
      </c>
      <c r="G24">
        <f t="shared" si="0"/>
        <v>1.8242692192127743E-4</v>
      </c>
      <c r="H24">
        <f t="shared" si="1"/>
        <v>-8.3490675371563938</v>
      </c>
      <c r="I24">
        <f t="shared" si="2"/>
        <v>-8.6091608929629757</v>
      </c>
      <c r="J24">
        <f t="shared" si="3"/>
        <v>9.5858971493969266E-3</v>
      </c>
      <c r="K24">
        <f t="shared" si="4"/>
        <v>1.3162508489816564E-2</v>
      </c>
      <c r="L24">
        <f t="shared" si="5"/>
        <v>1.1374202819606745E-2</v>
      </c>
      <c r="M24">
        <f t="shared" si="6"/>
        <v>2.6913303423256263E-6</v>
      </c>
      <c r="N24">
        <f t="shared" si="7"/>
        <v>2.0749608096891732E-6</v>
      </c>
    </row>
    <row r="25" spans="1:14" x14ac:dyDescent="0.3">
      <c r="A25">
        <v>23</v>
      </c>
      <c r="B25">
        <v>170</v>
      </c>
      <c r="C25">
        <v>636961</v>
      </c>
      <c r="D25">
        <v>95</v>
      </c>
      <c r="E25">
        <v>375784</v>
      </c>
      <c r="F25">
        <f t="shared" si="8"/>
        <v>2.6689232150791021E-4</v>
      </c>
      <c r="G25">
        <f t="shared" si="0"/>
        <v>2.528048027590318E-4</v>
      </c>
      <c r="H25">
        <f t="shared" si="1"/>
        <v>-8.2286652711399473</v>
      </c>
      <c r="I25">
        <f t="shared" si="2"/>
        <v>-8.2828928976163727</v>
      </c>
      <c r="J25">
        <f t="shared" si="3"/>
        <v>9.8282073830588887E-3</v>
      </c>
      <c r="K25">
        <f t="shared" si="4"/>
        <v>1.3269573577974706E-2</v>
      </c>
      <c r="L25">
        <f t="shared" si="5"/>
        <v>1.1548890480516797E-2</v>
      </c>
      <c r="M25">
        <f t="shared" si="6"/>
        <v>3.0823101911857326E-6</v>
      </c>
      <c r="N25">
        <f t="shared" si="7"/>
        <v>2.919614980012709E-6</v>
      </c>
    </row>
    <row r="26" spans="1:14" x14ac:dyDescent="0.3">
      <c r="A26">
        <v>24</v>
      </c>
      <c r="B26">
        <v>169</v>
      </c>
      <c r="C26">
        <v>657297</v>
      </c>
      <c r="D26">
        <v>97</v>
      </c>
      <c r="E26">
        <v>379706</v>
      </c>
      <c r="F26">
        <f t="shared" si="8"/>
        <v>2.5711360313526455E-4</v>
      </c>
      <c r="G26">
        <f t="shared" si="0"/>
        <v>2.5546080388511109E-4</v>
      </c>
      <c r="H26">
        <f t="shared" si="1"/>
        <v>-8.2659925351922094</v>
      </c>
      <c r="I26">
        <f t="shared" si="2"/>
        <v>-8.2724415695405682</v>
      </c>
      <c r="J26">
        <f t="shared" si="3"/>
        <v>1.0141988643358791E-2</v>
      </c>
      <c r="K26">
        <f t="shared" si="4"/>
        <v>1.3408066083171353E-2</v>
      </c>
      <c r="L26">
        <f t="shared" si="5"/>
        <v>1.1775027363265071E-2</v>
      </c>
      <c r="M26">
        <f t="shared" si="6"/>
        <v>3.0275197123854163E-6</v>
      </c>
      <c r="N26">
        <f t="shared" si="7"/>
        <v>3.0080579559888751E-6</v>
      </c>
    </row>
    <row r="27" spans="1:14" x14ac:dyDescent="0.3">
      <c r="A27">
        <v>25</v>
      </c>
      <c r="B27">
        <v>177</v>
      </c>
      <c r="C27">
        <v>682372</v>
      </c>
      <c r="D27">
        <v>97</v>
      </c>
      <c r="E27">
        <v>380426</v>
      </c>
      <c r="F27">
        <f t="shared" si="8"/>
        <v>2.5938930671246771E-4</v>
      </c>
      <c r="G27">
        <f t="shared" si="0"/>
        <v>2.5497731490486979E-4</v>
      </c>
      <c r="H27">
        <f t="shared" si="1"/>
        <v>-8.2571805100909668</v>
      </c>
      <c r="I27">
        <f t="shared" si="2"/>
        <v>-8.274335977920499</v>
      </c>
      <c r="J27">
        <f t="shared" si="3"/>
        <v>1.0528891923355842E-2</v>
      </c>
      <c r="K27">
        <f t="shared" si="4"/>
        <v>1.3433490510438458E-2</v>
      </c>
      <c r="L27">
        <f t="shared" si="5"/>
        <v>1.198119121689715E-2</v>
      </c>
      <c r="M27">
        <f t="shared" si="6"/>
        <v>3.1077928833404592E-6</v>
      </c>
      <c r="N27">
        <f t="shared" si="7"/>
        <v>3.0549319658462448E-6</v>
      </c>
    </row>
    <row r="28" spans="1:14" x14ac:dyDescent="0.3">
      <c r="A28">
        <v>26</v>
      </c>
      <c r="B28">
        <v>190</v>
      </c>
      <c r="C28">
        <v>699966</v>
      </c>
      <c r="D28">
        <v>102</v>
      </c>
      <c r="E28">
        <v>379086</v>
      </c>
      <c r="F28">
        <f t="shared" si="8"/>
        <v>2.714417557424218E-4</v>
      </c>
      <c r="G28">
        <f t="shared" si="0"/>
        <v>2.6906823253826308E-4</v>
      </c>
      <c r="H28">
        <f t="shared" si="1"/>
        <v>-8.2117629692568546</v>
      </c>
      <c r="I28">
        <f t="shared" si="2"/>
        <v>-8.2205455579682081</v>
      </c>
      <c r="J28">
        <f t="shared" si="3"/>
        <v>1.0800364557783283E-2</v>
      </c>
      <c r="K28">
        <f t="shared" si="4"/>
        <v>1.3386172826358012E-2</v>
      </c>
      <c r="L28">
        <f t="shared" si="5"/>
        <v>1.2093268692070648E-2</v>
      </c>
      <c r="M28">
        <f t="shared" si="6"/>
        <v>3.2826180864405176E-6</v>
      </c>
      <c r="N28">
        <f t="shared" si="7"/>
        <v>3.2539144325857615E-6</v>
      </c>
    </row>
    <row r="29" spans="1:14" x14ac:dyDescent="0.3">
      <c r="A29">
        <v>27</v>
      </c>
      <c r="B29">
        <v>195</v>
      </c>
      <c r="C29">
        <v>707313</v>
      </c>
      <c r="D29">
        <v>126</v>
      </c>
      <c r="E29">
        <v>380269</v>
      </c>
      <c r="F29">
        <f t="shared" si="8"/>
        <v>2.7569124277370836E-4</v>
      </c>
      <c r="G29">
        <f t="shared" si="0"/>
        <v>3.3134439041836172E-4</v>
      </c>
      <c r="H29">
        <f t="shared" si="1"/>
        <v>-8.1962290040454224</v>
      </c>
      <c r="I29">
        <f t="shared" si="2"/>
        <v>-8.0123522690486357</v>
      </c>
      <c r="J29">
        <f t="shared" si="3"/>
        <v>1.0913727604568461E-2</v>
      </c>
      <c r="K29">
        <f t="shared" si="4"/>
        <v>1.3427946572826047E-2</v>
      </c>
      <c r="L29">
        <f t="shared" si="5"/>
        <v>1.2170837088697255E-2</v>
      </c>
      <c r="M29">
        <f t="shared" si="6"/>
        <v>3.3553932025792886E-6</v>
      </c>
      <c r="N29">
        <f t="shared" si="7"/>
        <v>4.0327385960355798E-6</v>
      </c>
    </row>
    <row r="30" spans="1:14" x14ac:dyDescent="0.3">
      <c r="A30">
        <v>28</v>
      </c>
      <c r="B30">
        <v>223</v>
      </c>
      <c r="C30">
        <v>713106</v>
      </c>
      <c r="D30">
        <v>140</v>
      </c>
      <c r="E30">
        <v>384015</v>
      </c>
      <c r="F30">
        <f t="shared" si="8"/>
        <v>3.1271648254256731E-4</v>
      </c>
      <c r="G30">
        <f t="shared" si="0"/>
        <v>3.6456909235316328E-4</v>
      </c>
      <c r="H30">
        <f t="shared" si="1"/>
        <v>-8.070213584488064</v>
      </c>
      <c r="I30">
        <f t="shared" si="2"/>
        <v>-7.9167944706976403</v>
      </c>
      <c r="J30">
        <f t="shared" si="3"/>
        <v>1.1003112677390911E-2</v>
      </c>
      <c r="K30">
        <f t="shared" si="4"/>
        <v>1.3560224218024068E-2</v>
      </c>
      <c r="L30">
        <f t="shared" si="5"/>
        <v>1.228166844770749E-2</v>
      </c>
      <c r="M30">
        <f t="shared" si="6"/>
        <v>3.8406801567211189E-6</v>
      </c>
      <c r="N30">
        <f t="shared" si="7"/>
        <v>4.4775167185632038E-6</v>
      </c>
    </row>
    <row r="31" spans="1:14" x14ac:dyDescent="0.3">
      <c r="A31">
        <v>29</v>
      </c>
      <c r="B31">
        <v>240</v>
      </c>
      <c r="C31">
        <v>731089</v>
      </c>
      <c r="D31">
        <v>112</v>
      </c>
      <c r="E31">
        <v>387316</v>
      </c>
      <c r="F31">
        <f t="shared" si="8"/>
        <v>3.2827740535010101E-4</v>
      </c>
      <c r="G31">
        <f t="shared" si="0"/>
        <v>2.8916956696857347E-4</v>
      </c>
      <c r="H31">
        <f t="shared" si="1"/>
        <v>-8.0216515590048623</v>
      </c>
      <c r="I31">
        <f t="shared" si="2"/>
        <v>-8.1484973049991662</v>
      </c>
      <c r="J31">
        <f t="shared" si="3"/>
        <v>1.1280587520229873E-2</v>
      </c>
      <c r="K31">
        <f t="shared" si="4"/>
        <v>1.3676788154702838E-2</v>
      </c>
      <c r="L31">
        <f t="shared" si="5"/>
        <v>1.2478687837466355E-2</v>
      </c>
      <c r="M31">
        <f t="shared" si="6"/>
        <v>4.0964712654573181E-6</v>
      </c>
      <c r="N31">
        <f t="shared" si="7"/>
        <v>3.6084567582961506E-6</v>
      </c>
    </row>
    <row r="32" spans="1:14" x14ac:dyDescent="0.3">
      <c r="A32">
        <v>30</v>
      </c>
      <c r="B32">
        <v>281</v>
      </c>
      <c r="C32">
        <v>755564</v>
      </c>
      <c r="D32">
        <v>156</v>
      </c>
      <c r="E32">
        <v>384364</v>
      </c>
      <c r="F32">
        <f t="shared" si="8"/>
        <v>3.7190760809143895E-4</v>
      </c>
      <c r="G32">
        <f t="shared" si="0"/>
        <v>4.0586527354278759E-4</v>
      </c>
      <c r="H32">
        <f t="shared" si="1"/>
        <v>-7.8968650998845016</v>
      </c>
      <c r="I32">
        <f t="shared" si="2"/>
        <v>-7.8094892919977035</v>
      </c>
      <c r="J32">
        <f t="shared" si="3"/>
        <v>1.1658232895222009E-2</v>
      </c>
      <c r="K32">
        <f t="shared" si="4"/>
        <v>1.3572548002907707E-2</v>
      </c>
      <c r="L32">
        <f t="shared" si="5"/>
        <v>1.2615390449064859E-2</v>
      </c>
      <c r="M32">
        <f t="shared" si="6"/>
        <v>4.691759687051296E-6</v>
      </c>
      <c r="N32">
        <f t="shared" si="7"/>
        <v>5.1201488954587788E-6</v>
      </c>
    </row>
    <row r="33" spans="1:14" x14ac:dyDescent="0.3">
      <c r="A33">
        <v>31</v>
      </c>
      <c r="B33">
        <v>304</v>
      </c>
      <c r="C33">
        <v>782129</v>
      </c>
      <c r="D33">
        <v>132</v>
      </c>
      <c r="E33">
        <v>370395</v>
      </c>
      <c r="F33">
        <f t="shared" si="8"/>
        <v>3.8868268533707355E-4</v>
      </c>
      <c r="G33">
        <f t="shared" si="0"/>
        <v>3.5637630097598512E-4</v>
      </c>
      <c r="H33">
        <f t="shared" si="1"/>
        <v>-7.8527472661533801</v>
      </c>
      <c r="I33">
        <f t="shared" si="2"/>
        <v>-7.9395233601565929</v>
      </c>
      <c r="J33">
        <f t="shared" si="3"/>
        <v>1.2068126639314598E-2</v>
      </c>
      <c r="K33">
        <f t="shared" si="4"/>
        <v>1.3079278802221333E-2</v>
      </c>
      <c r="L33">
        <f t="shared" si="5"/>
        <v>1.2573702720767965E-2</v>
      </c>
      <c r="M33">
        <f t="shared" si="6"/>
        <v>4.8871805381381603E-6</v>
      </c>
      <c r="N33">
        <f t="shared" si="7"/>
        <v>4.4809696651989675E-6</v>
      </c>
    </row>
    <row r="34" spans="1:14" x14ac:dyDescent="0.3">
      <c r="A34">
        <v>32</v>
      </c>
      <c r="B34">
        <v>302</v>
      </c>
      <c r="C34">
        <v>810910</v>
      </c>
      <c r="D34">
        <v>162</v>
      </c>
      <c r="E34">
        <v>352741</v>
      </c>
      <c r="F34">
        <f t="shared" si="8"/>
        <v>3.7242110715122518E-4</v>
      </c>
      <c r="G34">
        <f t="shared" si="0"/>
        <v>4.5926047723400456E-4</v>
      </c>
      <c r="H34">
        <f t="shared" si="1"/>
        <v>-7.8954853354585568</v>
      </c>
      <c r="I34">
        <f t="shared" si="2"/>
        <v>-7.6858930203372076</v>
      </c>
      <c r="J34">
        <f t="shared" si="3"/>
        <v>1.2512212912558671E-2</v>
      </c>
      <c r="K34">
        <f t="shared" si="4"/>
        <v>1.2455885970313732E-2</v>
      </c>
      <c r="L34">
        <f t="shared" si="5"/>
        <v>1.2484049441436201E-2</v>
      </c>
      <c r="M34">
        <f t="shared" si="6"/>
        <v>4.6493235147103041E-6</v>
      </c>
      <c r="N34">
        <f t="shared" si="7"/>
        <v>5.7334305042868974E-6</v>
      </c>
    </row>
    <row r="35" spans="1:14" x14ac:dyDescent="0.3">
      <c r="A35">
        <v>33</v>
      </c>
      <c r="B35">
        <v>369</v>
      </c>
      <c r="C35">
        <v>842456</v>
      </c>
      <c r="D35">
        <v>158</v>
      </c>
      <c r="E35">
        <v>345864</v>
      </c>
      <c r="F35">
        <f t="shared" si="8"/>
        <v>4.3800507088797517E-4</v>
      </c>
      <c r="G35">
        <f t="shared" si="0"/>
        <v>4.5682696088635997E-4</v>
      </c>
      <c r="H35">
        <f t="shared" si="1"/>
        <v>-7.7332800702850388</v>
      </c>
      <c r="I35">
        <f t="shared" si="2"/>
        <v>-7.6912058801593401</v>
      </c>
      <c r="J35">
        <f t="shared" si="3"/>
        <v>1.2998962698033724E-2</v>
      </c>
      <c r="K35">
        <f t="shared" si="4"/>
        <v>1.2213047378208343E-2</v>
      </c>
      <c r="L35">
        <f t="shared" si="5"/>
        <v>1.2606005038121034E-2</v>
      </c>
      <c r="M35">
        <f t="shared" si="6"/>
        <v>5.5214941303363755E-6</v>
      </c>
      <c r="N35">
        <f t="shared" si="7"/>
        <v>5.7587629704829748E-6</v>
      </c>
    </row>
    <row r="36" spans="1:14" x14ac:dyDescent="0.3">
      <c r="A36">
        <v>34</v>
      </c>
      <c r="B36">
        <v>404</v>
      </c>
      <c r="C36">
        <v>881647</v>
      </c>
      <c r="D36">
        <v>164</v>
      </c>
      <c r="E36">
        <v>351349</v>
      </c>
      <c r="F36">
        <f>B36/C36</f>
        <v>4.5823328384262638E-4</v>
      </c>
      <c r="G36">
        <f t="shared" si="0"/>
        <v>4.6677235455344971E-4</v>
      </c>
      <c r="H36">
        <f t="shared" si="1"/>
        <v>-7.688132150158304</v>
      </c>
      <c r="I36">
        <f t="shared" si="2"/>
        <v>-7.6696688826273025</v>
      </c>
      <c r="J36">
        <f t="shared" si="3"/>
        <v>1.3603673623113063E-2</v>
      </c>
      <c r="K36">
        <f t="shared" si="4"/>
        <v>1.240673207759733E-2</v>
      </c>
      <c r="L36">
        <f t="shared" si="5"/>
        <v>1.3005202850355196E-2</v>
      </c>
      <c r="M36">
        <f t="shared" si="6"/>
        <v>5.9594168091577467E-6</v>
      </c>
      <c r="N36">
        <f t="shared" si="7"/>
        <v>6.0704691559055305E-6</v>
      </c>
    </row>
    <row r="37" spans="1:14" x14ac:dyDescent="0.3">
      <c r="A37">
        <v>35</v>
      </c>
      <c r="B37">
        <v>441</v>
      </c>
      <c r="C37">
        <v>926679</v>
      </c>
      <c r="D37">
        <v>209</v>
      </c>
      <c r="E37">
        <v>358892</v>
      </c>
      <c r="F37">
        <f t="shared" si="8"/>
        <v>4.7589294674855049E-4</v>
      </c>
      <c r="G37">
        <f t="shared" si="0"/>
        <v>5.8234789295944184E-4</v>
      </c>
      <c r="H37">
        <f t="shared" si="1"/>
        <v>-7.6503176308158132</v>
      </c>
      <c r="I37">
        <f t="shared" si="2"/>
        <v>-7.4484425345908862</v>
      </c>
      <c r="J37">
        <f t="shared" si="3"/>
        <v>1.4298510253415246E-2</v>
      </c>
      <c r="K37">
        <f t="shared" si="4"/>
        <v>1.2673088264924793E-2</v>
      </c>
      <c r="L37">
        <f t="shared" si="5"/>
        <v>1.3485799259170018E-2</v>
      </c>
      <c r="M37">
        <f t="shared" si="6"/>
        <v>6.4177967487058396E-6</v>
      </c>
      <c r="N37">
        <f t="shared" si="7"/>
        <v>7.853426783451662E-6</v>
      </c>
    </row>
    <row r="38" spans="1:14" x14ac:dyDescent="0.3">
      <c r="A38">
        <v>36</v>
      </c>
      <c r="B38">
        <v>489</v>
      </c>
      <c r="C38">
        <v>964348</v>
      </c>
      <c r="D38">
        <v>248</v>
      </c>
      <c r="E38">
        <v>368598</v>
      </c>
      <c r="F38">
        <f t="shared" si="8"/>
        <v>5.0707835760534583E-4</v>
      </c>
      <c r="G38">
        <f t="shared" si="0"/>
        <v>6.7281971144715928E-4</v>
      </c>
      <c r="H38">
        <f t="shared" si="1"/>
        <v>-7.5868450148251076</v>
      </c>
      <c r="I38">
        <f t="shared" si="2"/>
        <v>-7.3040331521021837</v>
      </c>
      <c r="J38">
        <f t="shared" si="3"/>
        <v>1.4879736959465451E-2</v>
      </c>
      <c r="K38">
        <f t="shared" si="4"/>
        <v>1.3015823669167183E-2</v>
      </c>
      <c r="L38">
        <f t="shared" si="5"/>
        <v>1.3947780314316316E-2</v>
      </c>
      <c r="M38">
        <f t="shared" si="6"/>
        <v>7.0726175340236916E-6</v>
      </c>
      <c r="N38">
        <f t="shared" si="7"/>
        <v>9.3843415264066717E-6</v>
      </c>
    </row>
    <row r="39" spans="1:14" x14ac:dyDescent="0.3">
      <c r="A39">
        <v>37</v>
      </c>
      <c r="B39">
        <v>547</v>
      </c>
      <c r="C39">
        <v>972265</v>
      </c>
      <c r="D39">
        <v>295</v>
      </c>
      <c r="E39">
        <v>382932</v>
      </c>
      <c r="F39">
        <f t="shared" si="8"/>
        <v>5.6260381686062955E-4</v>
      </c>
      <c r="G39">
        <f t="shared" si="0"/>
        <v>7.7037176313287997E-4</v>
      </c>
      <c r="H39">
        <f t="shared" si="1"/>
        <v>-7.482934877607625</v>
      </c>
      <c r="I39">
        <f t="shared" si="2"/>
        <v>-7.1686373503679555</v>
      </c>
      <c r="J39">
        <f t="shared" si="3"/>
        <v>1.5001895016005297E-2</v>
      </c>
      <c r="K39">
        <f t="shared" si="4"/>
        <v>1.3521981642009798E-2</v>
      </c>
      <c r="L39">
        <f t="shared" si="5"/>
        <v>1.4261938329007549E-2</v>
      </c>
      <c r="M39">
        <f t="shared" si="6"/>
        <v>8.0238209397305566E-6</v>
      </c>
      <c r="N39">
        <f t="shared" si="7"/>
        <v>1.0986994576209945E-5</v>
      </c>
    </row>
    <row r="40" spans="1:14" x14ac:dyDescent="0.3">
      <c r="A40">
        <v>38</v>
      </c>
      <c r="B40">
        <v>594</v>
      </c>
      <c r="C40">
        <v>955651</v>
      </c>
      <c r="D40">
        <v>312</v>
      </c>
      <c r="E40">
        <v>398964</v>
      </c>
      <c r="F40">
        <f t="shared" si="8"/>
        <v>6.215658226695729E-4</v>
      </c>
      <c r="G40">
        <f t="shared" si="0"/>
        <v>7.8202544590489362E-4</v>
      </c>
      <c r="H40">
        <f t="shared" si="1"/>
        <v>-7.3832687432577551</v>
      </c>
      <c r="I40">
        <f t="shared" si="2"/>
        <v>-7.1536232784280376</v>
      </c>
      <c r="J40">
        <f t="shared" si="3"/>
        <v>1.4745543626419215E-2</v>
      </c>
      <c r="K40">
        <f t="shared" si="4"/>
        <v>1.4088098889157337E-2</v>
      </c>
      <c r="L40">
        <f t="shared" si="5"/>
        <v>1.4416821257788277E-2</v>
      </c>
      <c r="M40">
        <f t="shared" si="6"/>
        <v>8.9610033653773562E-6</v>
      </c>
      <c r="N40">
        <f t="shared" si="7"/>
        <v>1.1274321072653027E-5</v>
      </c>
    </row>
    <row r="41" spans="1:14" x14ac:dyDescent="0.3">
      <c r="A41">
        <v>39</v>
      </c>
      <c r="B41">
        <v>617</v>
      </c>
      <c r="C41">
        <v>931528</v>
      </c>
      <c r="D41">
        <v>299</v>
      </c>
      <c r="E41">
        <v>407987</v>
      </c>
      <c r="F41">
        <f t="shared" si="8"/>
        <v>6.6235260775843565E-4</v>
      </c>
      <c r="G41">
        <f t="shared" si="0"/>
        <v>7.3286648839301254E-4</v>
      </c>
      <c r="H41">
        <f t="shared" si="1"/>
        <v>-7.3197125037111803</v>
      </c>
      <c r="I41">
        <f t="shared" si="2"/>
        <v>-7.2185470167428862</v>
      </c>
      <c r="J41">
        <f t="shared" si="3"/>
        <v>1.4373329555696628E-2</v>
      </c>
      <c r="K41">
        <f t="shared" si="4"/>
        <v>1.4406716399200515E-2</v>
      </c>
      <c r="L41">
        <f t="shared" si="5"/>
        <v>1.4390022977448572E-2</v>
      </c>
      <c r="M41">
        <f t="shared" si="6"/>
        <v>9.5312692448168705E-6</v>
      </c>
      <c r="N41">
        <f t="shared" si="7"/>
        <v>1.0545965607377499E-5</v>
      </c>
    </row>
    <row r="42" spans="1:14" x14ac:dyDescent="0.3">
      <c r="A42">
        <v>40</v>
      </c>
      <c r="B42">
        <v>657</v>
      </c>
      <c r="C42">
        <v>910870</v>
      </c>
      <c r="D42">
        <v>361</v>
      </c>
      <c r="E42">
        <v>409883</v>
      </c>
      <c r="F42">
        <f t="shared" si="8"/>
        <v>7.2128843852580502E-4</v>
      </c>
      <c r="G42">
        <f t="shared" si="0"/>
        <v>8.8073913775394439E-4</v>
      </c>
      <c r="H42">
        <f t="shared" si="1"/>
        <v>-7.2344714472455154</v>
      </c>
      <c r="I42">
        <f t="shared" si="2"/>
        <v>-7.0347490737693681</v>
      </c>
      <c r="J42">
        <f t="shared" si="3"/>
        <v>1.4054579886377424E-2</v>
      </c>
      <c r="K42">
        <f t="shared" si="4"/>
        <v>1.4473667391003892E-2</v>
      </c>
      <c r="L42">
        <f t="shared" si="5"/>
        <v>1.4264123638690658E-2</v>
      </c>
      <c r="M42">
        <f t="shared" si="6"/>
        <v>1.0288547466290209E-5</v>
      </c>
      <c r="N42">
        <f t="shared" si="7"/>
        <v>1.2562971954356066E-5</v>
      </c>
    </row>
    <row r="43" spans="1:14" x14ac:dyDescent="0.3">
      <c r="A43">
        <v>41</v>
      </c>
      <c r="B43">
        <v>675</v>
      </c>
      <c r="C43">
        <v>895407</v>
      </c>
      <c r="D43">
        <v>428</v>
      </c>
      <c r="E43">
        <v>412458</v>
      </c>
      <c r="F43">
        <f t="shared" si="8"/>
        <v>7.5384713320311323E-4</v>
      </c>
      <c r="G43">
        <f t="shared" si="0"/>
        <v>1.0376814124104757E-3</v>
      </c>
      <c r="H43">
        <f t="shared" si="1"/>
        <v>-7.1903209516210049</v>
      </c>
      <c r="I43">
        <f t="shared" si="2"/>
        <v>-6.8707664658094352</v>
      </c>
      <c r="J43">
        <f t="shared" si="3"/>
        <v>1.3815988244559102E-2</v>
      </c>
      <c r="K43">
        <f t="shared" si="4"/>
        <v>1.4564595030188329E-2</v>
      </c>
      <c r="L43">
        <f t="shared" si="5"/>
        <v>1.4190291637373715E-2</v>
      </c>
      <c r="M43">
        <f t="shared" si="6"/>
        <v>1.0697310670150287E-5</v>
      </c>
      <c r="N43">
        <f t="shared" si="7"/>
        <v>1.4725001868786518E-5</v>
      </c>
    </row>
    <row r="44" spans="1:14" x14ac:dyDescent="0.3">
      <c r="A44">
        <v>42</v>
      </c>
      <c r="B44">
        <v>708</v>
      </c>
      <c r="C44">
        <v>885091</v>
      </c>
      <c r="D44">
        <v>434</v>
      </c>
      <c r="E44">
        <v>416169</v>
      </c>
      <c r="F44">
        <f t="shared" si="8"/>
        <v>7.9991774857048601E-4</v>
      </c>
      <c r="G44">
        <f t="shared" si="0"/>
        <v>1.0428455747544868E-3</v>
      </c>
      <c r="H44">
        <f t="shared" si="1"/>
        <v>-7.1310016498689901</v>
      </c>
      <c r="I44">
        <f t="shared" si="2"/>
        <v>-6.8658021726458065</v>
      </c>
      <c r="J44">
        <f t="shared" si="3"/>
        <v>1.3656813997841273E-2</v>
      </c>
      <c r="K44">
        <f t="shared" si="4"/>
        <v>1.4695636765727533E-2</v>
      </c>
      <c r="L44">
        <f t="shared" si="5"/>
        <v>1.4176225381784403E-2</v>
      </c>
      <c r="M44">
        <f t="shared" si="6"/>
        <v>1.1339814290624759E-5</v>
      </c>
      <c r="N44">
        <f t="shared" si="7"/>
        <v>1.47836139061161E-5</v>
      </c>
    </row>
    <row r="45" spans="1:14" x14ac:dyDescent="0.3">
      <c r="A45">
        <v>43</v>
      </c>
      <c r="B45">
        <v>741</v>
      </c>
      <c r="C45">
        <v>810048</v>
      </c>
      <c r="D45">
        <v>491</v>
      </c>
      <c r="E45">
        <v>419155</v>
      </c>
      <c r="F45">
        <f t="shared" si="8"/>
        <v>9.1476060677885755E-4</v>
      </c>
      <c r="G45">
        <f t="shared" si="0"/>
        <v>1.1714043730839427E-3</v>
      </c>
      <c r="H45">
        <f t="shared" si="1"/>
        <v>-6.9968481588560332</v>
      </c>
      <c r="I45">
        <f t="shared" si="2"/>
        <v>-6.7495519311040679</v>
      </c>
      <c r="J45">
        <f t="shared" si="3"/>
        <v>1.2498912389034944E-2</v>
      </c>
      <c r="K45">
        <f t="shared" si="4"/>
        <v>1.4801077515476943E-2</v>
      </c>
      <c r="L45">
        <f t="shared" si="5"/>
        <v>1.3649994952255943E-2</v>
      </c>
      <c r="M45">
        <f t="shared" si="6"/>
        <v>1.2486477665053989E-5</v>
      </c>
      <c r="N45">
        <f t="shared" si="7"/>
        <v>1.5989663779646356E-5</v>
      </c>
    </row>
    <row r="46" spans="1:14" x14ac:dyDescent="0.3">
      <c r="A46">
        <v>44</v>
      </c>
      <c r="B46">
        <v>752</v>
      </c>
      <c r="C46">
        <v>776459</v>
      </c>
      <c r="D46">
        <v>545</v>
      </c>
      <c r="E46">
        <v>422240</v>
      </c>
      <c r="F46">
        <f t="shared" si="8"/>
        <v>9.6849930260322823E-4</v>
      </c>
      <c r="G46">
        <f t="shared" si="0"/>
        <v>1.2907351269420234E-3</v>
      </c>
      <c r="H46">
        <f t="shared" si="1"/>
        <v>-6.9397627951967511</v>
      </c>
      <c r="I46">
        <f t="shared" si="2"/>
        <v>-6.652543357073907</v>
      </c>
      <c r="J46">
        <f t="shared" si="3"/>
        <v>1.1980639437018156E-2</v>
      </c>
      <c r="K46">
        <f t="shared" si="4"/>
        <v>1.4910014123975581E-2</v>
      </c>
      <c r="L46">
        <f t="shared" si="5"/>
        <v>1.3445326780496869E-2</v>
      </c>
      <c r="M46">
        <f t="shared" si="6"/>
        <v>1.3021789610183725E-5</v>
      </c>
      <c r="N46">
        <f t="shared" si="7"/>
        <v>1.7354355568801612E-5</v>
      </c>
    </row>
    <row r="47" spans="1:14" x14ac:dyDescent="0.3">
      <c r="A47">
        <v>45</v>
      </c>
      <c r="B47">
        <v>935</v>
      </c>
      <c r="C47">
        <v>814810</v>
      </c>
      <c r="D47">
        <v>566</v>
      </c>
      <c r="E47">
        <v>422964</v>
      </c>
      <c r="F47">
        <f t="shared" si="8"/>
        <v>1.1475067807218862E-3</v>
      </c>
      <c r="G47">
        <f t="shared" si="0"/>
        <v>1.338175352985124E-3</v>
      </c>
      <c r="H47">
        <f t="shared" si="1"/>
        <v>-6.7701637069212062</v>
      </c>
      <c r="I47">
        <f t="shared" si="2"/>
        <v>-6.6164482698204994</v>
      </c>
      <c r="J47">
        <f t="shared" si="3"/>
        <v>1.2572389295090615E-2</v>
      </c>
      <c r="K47">
        <f t="shared" si="4"/>
        <v>1.4935579798060837E-2</v>
      </c>
      <c r="L47">
        <f t="shared" si="5"/>
        <v>1.3753984546575726E-2</v>
      </c>
      <c r="M47">
        <f t="shared" si="6"/>
        <v>1.5782790529139683E-5</v>
      </c>
      <c r="N47">
        <f t="shared" si="7"/>
        <v>1.8405243125565915E-5</v>
      </c>
    </row>
    <row r="48" spans="1:14" x14ac:dyDescent="0.3">
      <c r="A48">
        <v>46</v>
      </c>
      <c r="B48">
        <v>919</v>
      </c>
      <c r="C48">
        <v>801052</v>
      </c>
      <c r="D48">
        <v>615</v>
      </c>
      <c r="E48">
        <v>419459</v>
      </c>
      <c r="F48">
        <f t="shared" si="8"/>
        <v>1.1472413775884711E-3</v>
      </c>
      <c r="G48">
        <f t="shared" si="0"/>
        <v>1.4661742864022467E-3</v>
      </c>
      <c r="H48">
        <f t="shared" si="1"/>
        <v>-6.7703950204391079</v>
      </c>
      <c r="I48">
        <f t="shared" si="2"/>
        <v>-6.5250987969071801</v>
      </c>
      <c r="J48">
        <f t="shared" si="3"/>
        <v>1.2360105533327925E-2</v>
      </c>
      <c r="K48">
        <f t="shared" si="4"/>
        <v>1.4811812273656388E-2</v>
      </c>
      <c r="L48">
        <f t="shared" si="5"/>
        <v>1.3585958903492156E-2</v>
      </c>
      <c r="M48">
        <f t="shared" si="6"/>
        <v>1.5586374208302697E-5</v>
      </c>
      <c r="N48">
        <f t="shared" si="7"/>
        <v>1.9919383600417863E-5</v>
      </c>
    </row>
    <row r="49" spans="1:14" x14ac:dyDescent="0.3">
      <c r="A49">
        <v>47</v>
      </c>
      <c r="B49">
        <v>931</v>
      </c>
      <c r="C49">
        <v>776832</v>
      </c>
      <c r="D49">
        <v>681</v>
      </c>
      <c r="E49">
        <v>411653</v>
      </c>
      <c r="F49">
        <f t="shared" si="8"/>
        <v>1.198457324106113E-3</v>
      </c>
      <c r="G49">
        <f t="shared" si="0"/>
        <v>1.6543059324236676E-3</v>
      </c>
      <c r="H49">
        <f t="shared" si="1"/>
        <v>-6.7267201124784055</v>
      </c>
      <c r="I49">
        <f t="shared" si="2"/>
        <v>-6.4043737342949472</v>
      </c>
      <c r="J49">
        <f t="shared" si="3"/>
        <v>1.1986394767962878E-2</v>
      </c>
      <c r="K49">
        <f t="shared" si="4"/>
        <v>1.4536169108035525E-2</v>
      </c>
      <c r="L49">
        <f t="shared" si="5"/>
        <v>1.3261281937999202E-2</v>
      </c>
      <c r="M49">
        <f t="shared" si="6"/>
        <v>1.5893080465631254E-5</v>
      </c>
      <c r="N49">
        <f t="shared" si="7"/>
        <v>2.1938217381574911E-5</v>
      </c>
    </row>
    <row r="50" spans="1:14" x14ac:dyDescent="0.3">
      <c r="A50">
        <v>48</v>
      </c>
      <c r="B50">
        <v>1049</v>
      </c>
      <c r="C50">
        <v>759249</v>
      </c>
      <c r="D50">
        <v>719</v>
      </c>
      <c r="E50">
        <v>401104</v>
      </c>
      <c r="F50">
        <f t="shared" si="8"/>
        <v>1.3816284249304246E-3</v>
      </c>
      <c r="G50">
        <f t="shared" si="0"/>
        <v>1.7925525549483425E-3</v>
      </c>
      <c r="H50">
        <f t="shared" si="1"/>
        <v>-6.5844924574215975</v>
      </c>
      <c r="I50">
        <f t="shared" si="2"/>
        <v>-6.3241146665627896</v>
      </c>
      <c r="J50">
        <f t="shared" si="3"/>
        <v>1.1715091861793859E-2</v>
      </c>
      <c r="K50">
        <f t="shared" si="4"/>
        <v>1.4163665936867898E-2</v>
      </c>
      <c r="L50">
        <f t="shared" si="5"/>
        <v>1.2939378899330879E-2</v>
      </c>
      <c r="M50">
        <f t="shared" si="6"/>
        <v>1.7877413688260492E-5</v>
      </c>
      <c r="N50">
        <f t="shared" si="7"/>
        <v>2.3194516705440236E-5</v>
      </c>
    </row>
    <row r="51" spans="1:14" x14ac:dyDescent="0.3">
      <c r="A51">
        <v>49</v>
      </c>
      <c r="B51">
        <v>1132</v>
      </c>
      <c r="C51">
        <v>754171</v>
      </c>
      <c r="D51">
        <v>770</v>
      </c>
      <c r="E51">
        <v>387848</v>
      </c>
      <c r="F51">
        <f t="shared" si="8"/>
        <v>1.5009858506890347E-3</v>
      </c>
      <c r="G51">
        <f t="shared" si="0"/>
        <v>1.9853138342855966E-3</v>
      </c>
      <c r="H51">
        <f t="shared" si="1"/>
        <v>-6.5016331529648266</v>
      </c>
      <c r="I51">
        <f t="shared" si="2"/>
        <v>-6.2219782744252736</v>
      </c>
      <c r="J51">
        <f t="shared" si="3"/>
        <v>1.1636739125768932E-2</v>
      </c>
      <c r="K51">
        <f t="shared" si="4"/>
        <v>1.3695573981516865E-2</v>
      </c>
      <c r="L51">
        <f t="shared" si="5"/>
        <v>1.2666156553642898E-2</v>
      </c>
      <c r="M51">
        <f t="shared" si="6"/>
        <v>1.9011721769630179E-5</v>
      </c>
      <c r="N51">
        <f t="shared" si="7"/>
        <v>2.5146295833174421E-5</v>
      </c>
    </row>
    <row r="52" spans="1:14" x14ac:dyDescent="0.3">
      <c r="A52">
        <v>50</v>
      </c>
      <c r="B52">
        <v>1330</v>
      </c>
      <c r="C52">
        <v>763178</v>
      </c>
      <c r="D52">
        <v>797</v>
      </c>
      <c r="E52">
        <v>374842</v>
      </c>
      <c r="F52">
        <f t="shared" si="8"/>
        <v>1.7427127092237984E-3</v>
      </c>
      <c r="G52">
        <f t="shared" si="0"/>
        <v>2.126229184563096E-3</v>
      </c>
      <c r="H52">
        <f t="shared" si="1"/>
        <v>-6.3523123514891306</v>
      </c>
      <c r="I52">
        <f t="shared" si="2"/>
        <v>-6.153405204043171</v>
      </c>
      <c r="J52">
        <f t="shared" si="3"/>
        <v>1.1775715709734375E-2</v>
      </c>
      <c r="K52">
        <f t="shared" si="4"/>
        <v>1.3236309952300244E-2</v>
      </c>
      <c r="L52">
        <f t="shared" si="5"/>
        <v>1.2506012831017309E-2</v>
      </c>
      <c r="M52">
        <f t="shared" si="6"/>
        <v>2.1794387502329759E-5</v>
      </c>
      <c r="N52">
        <f t="shared" si="7"/>
        <v>2.659064946382955E-5</v>
      </c>
    </row>
    <row r="53" spans="1:14" x14ac:dyDescent="0.3">
      <c r="A53">
        <v>51</v>
      </c>
      <c r="B53">
        <v>1379</v>
      </c>
      <c r="C53">
        <v>765622</v>
      </c>
      <c r="D53">
        <v>902</v>
      </c>
      <c r="E53">
        <v>365141</v>
      </c>
      <c r="F53">
        <f t="shared" si="8"/>
        <v>1.8011499147098698E-3</v>
      </c>
      <c r="G53">
        <f t="shared" si="0"/>
        <v>2.4702786047033887E-3</v>
      </c>
      <c r="H53">
        <f t="shared" si="1"/>
        <v>-6.3193299765469035</v>
      </c>
      <c r="I53">
        <f t="shared" si="2"/>
        <v>-6.0034243392767035</v>
      </c>
      <c r="J53">
        <f t="shared" si="3"/>
        <v>1.1813426242787726E-2</v>
      </c>
      <c r="K53">
        <f t="shared" si="4"/>
        <v>1.2893751106580541E-2</v>
      </c>
      <c r="L53">
        <f t="shared" si="5"/>
        <v>1.2353588674684134E-2</v>
      </c>
      <c r="M53">
        <f t="shared" si="6"/>
        <v>2.2250665187768141E-5</v>
      </c>
      <c r="N53">
        <f t="shared" si="7"/>
        <v>3.0516805794378305E-5</v>
      </c>
    </row>
    <row r="54" spans="1:14" x14ac:dyDescent="0.3">
      <c r="A54">
        <v>52</v>
      </c>
      <c r="B54">
        <v>1390</v>
      </c>
      <c r="C54">
        <v>751132</v>
      </c>
      <c r="D54">
        <v>998</v>
      </c>
      <c r="E54">
        <v>356157</v>
      </c>
      <c r="F54">
        <f t="shared" si="8"/>
        <v>1.8505402512474505E-3</v>
      </c>
      <c r="G54">
        <f t="shared" si="0"/>
        <v>2.8021350134912414E-3</v>
      </c>
      <c r="H54">
        <f t="shared" si="1"/>
        <v>-6.2922776548223682</v>
      </c>
      <c r="I54">
        <f t="shared" si="2"/>
        <v>-5.877373647541785</v>
      </c>
      <c r="J54">
        <f t="shared" si="3"/>
        <v>1.1589847836919041E-2</v>
      </c>
      <c r="K54">
        <f t="shared" si="4"/>
        <v>1.2576510753014331E-2</v>
      </c>
      <c r="L54">
        <f t="shared" si="5"/>
        <v>1.2083179294966686E-2</v>
      </c>
      <c r="M54">
        <f t="shared" si="6"/>
        <v>2.2360409648375642E-5</v>
      </c>
      <c r="N54">
        <f t="shared" si="7"/>
        <v>3.3858699776718566E-5</v>
      </c>
    </row>
    <row r="55" spans="1:14" x14ac:dyDescent="0.3">
      <c r="A55">
        <v>53</v>
      </c>
      <c r="B55">
        <v>1545</v>
      </c>
      <c r="C55">
        <v>753893</v>
      </c>
      <c r="D55">
        <v>1008</v>
      </c>
      <c r="E55">
        <v>345176</v>
      </c>
      <c r="F55">
        <f t="shared" si="8"/>
        <v>2.049362442680858E-3</v>
      </c>
      <c r="G55">
        <f t="shared" si="0"/>
        <v>2.9202493800264211E-3</v>
      </c>
      <c r="H55">
        <f t="shared" si="1"/>
        <v>-6.1902265377737731</v>
      </c>
      <c r="I55">
        <f t="shared" si="2"/>
        <v>-5.8360862622300331</v>
      </c>
      <c r="J55">
        <f t="shared" si="3"/>
        <v>1.1632449629783322E-2</v>
      </c>
      <c r="K55">
        <f t="shared" si="4"/>
        <v>1.2188752925486442E-2</v>
      </c>
      <c r="L55">
        <f t="shared" si="5"/>
        <v>1.1910601277634882E-2</v>
      </c>
      <c r="M55">
        <f t="shared" si="6"/>
        <v>2.4409138928131568E-5</v>
      </c>
      <c r="N55">
        <f t="shared" si="7"/>
        <v>3.4781925996755163E-5</v>
      </c>
    </row>
    <row r="56" spans="1:14" x14ac:dyDescent="0.3">
      <c r="A56">
        <v>54</v>
      </c>
      <c r="B56">
        <v>1732</v>
      </c>
      <c r="C56">
        <v>781360</v>
      </c>
      <c r="D56">
        <v>1102</v>
      </c>
      <c r="E56">
        <v>333774</v>
      </c>
      <c r="F56">
        <f t="shared" si="8"/>
        <v>2.2166478959762467E-3</v>
      </c>
      <c r="G56">
        <f t="shared" si="0"/>
        <v>3.3016352382150799E-3</v>
      </c>
      <c r="H56">
        <f t="shared" si="1"/>
        <v>-6.1117591809989777</v>
      </c>
      <c r="I56">
        <f t="shared" si="2"/>
        <v>-5.7133374065106874</v>
      </c>
      <c r="J56">
        <f t="shared" si="3"/>
        <v>1.2056261091066632E-2</v>
      </c>
      <c r="K56">
        <f t="shared" si="4"/>
        <v>1.1786128870348203E-2</v>
      </c>
      <c r="L56">
        <f t="shared" si="5"/>
        <v>1.1921194980707418E-2</v>
      </c>
      <c r="M56">
        <f t="shared" si="6"/>
        <v>2.6425091771507689E-5</v>
      </c>
      <c r="N56">
        <f t="shared" si="7"/>
        <v>3.9359437429936349E-5</v>
      </c>
    </row>
    <row r="57" spans="1:14" x14ac:dyDescent="0.3">
      <c r="A57">
        <v>55</v>
      </c>
      <c r="B57">
        <v>1898</v>
      </c>
      <c r="C57">
        <v>801272</v>
      </c>
      <c r="D57">
        <v>1106</v>
      </c>
      <c r="E57">
        <v>326304</v>
      </c>
      <c r="F57">
        <f t="shared" si="8"/>
        <v>2.3687337133957006E-3</v>
      </c>
      <c r="G57">
        <f t="shared" si="0"/>
        <v>3.3894772972442875E-3</v>
      </c>
      <c r="H57">
        <f t="shared" si="1"/>
        <v>-6.0453997647684883</v>
      </c>
      <c r="I57">
        <f t="shared" si="2"/>
        <v>-5.6870795590816723</v>
      </c>
      <c r="J57">
        <f t="shared" si="3"/>
        <v>1.2363500098496395E-2</v>
      </c>
      <c r="K57">
        <f t="shared" si="4"/>
        <v>1.1522350437451988E-2</v>
      </c>
      <c r="L57">
        <f t="shared" si="5"/>
        <v>1.1942925267974192E-2</v>
      </c>
      <c r="M57">
        <f t="shared" si="6"/>
        <v>2.8289609718815851E-5</v>
      </c>
      <c r="N57">
        <f t="shared" si="7"/>
        <v>4.0480274058483669E-5</v>
      </c>
    </row>
    <row r="58" spans="1:14" x14ac:dyDescent="0.3">
      <c r="A58">
        <v>56</v>
      </c>
      <c r="B58">
        <v>2075</v>
      </c>
      <c r="C58">
        <v>827770</v>
      </c>
      <c r="D58">
        <v>1242</v>
      </c>
      <c r="E58">
        <v>324005</v>
      </c>
      <c r="F58">
        <f t="shared" si="8"/>
        <v>2.5067349626103868E-3</v>
      </c>
      <c r="G58">
        <f t="shared" si="0"/>
        <v>3.8332741778676254E-3</v>
      </c>
      <c r="H58">
        <f t="shared" si="1"/>
        <v>-5.9887741843374274</v>
      </c>
      <c r="I58">
        <f t="shared" si="2"/>
        <v>-5.564035964260734</v>
      </c>
      <c r="J58">
        <f t="shared" si="3"/>
        <v>1.2772360043196767E-2</v>
      </c>
      <c r="K58">
        <f t="shared" si="4"/>
        <v>1.1441168828719941E-2</v>
      </c>
      <c r="L58">
        <f t="shared" si="5"/>
        <v>1.2106764435958355E-2</v>
      </c>
      <c r="M58">
        <f t="shared" si="6"/>
        <v>3.0348449695704829E-5</v>
      </c>
      <c r="N58">
        <f t="shared" si="7"/>
        <v>4.6408547489885269E-5</v>
      </c>
    </row>
    <row r="59" spans="1:14" x14ac:dyDescent="0.3">
      <c r="A59">
        <v>57</v>
      </c>
      <c r="B59">
        <v>2422</v>
      </c>
      <c r="C59">
        <v>875336</v>
      </c>
      <c r="D59">
        <v>1373</v>
      </c>
      <c r="E59">
        <v>321249</v>
      </c>
      <c r="F59">
        <f t="shared" si="8"/>
        <v>2.7669374960015355E-3</v>
      </c>
      <c r="G59">
        <f t="shared" si="0"/>
        <v>4.2739432651930434E-3</v>
      </c>
      <c r="H59">
        <f t="shared" si="1"/>
        <v>-5.8900141675175828</v>
      </c>
      <c r="I59">
        <f t="shared" si="2"/>
        <v>-5.4552183965782834</v>
      </c>
      <c r="J59">
        <f t="shared" si="3"/>
        <v>1.3506295892303039E-2</v>
      </c>
      <c r="K59">
        <f t="shared" si="4"/>
        <v>1.134384977101419E-2</v>
      </c>
      <c r="L59">
        <f t="shared" si="5"/>
        <v>1.2425072831658614E-2</v>
      </c>
      <c r="M59">
        <f t="shared" si="6"/>
        <v>3.4379399908466196E-5</v>
      </c>
      <c r="N59">
        <f t="shared" si="7"/>
        <v>5.3104056348400391E-5</v>
      </c>
    </row>
    <row r="60" spans="1:14" x14ac:dyDescent="0.3">
      <c r="A60">
        <v>58</v>
      </c>
      <c r="B60">
        <v>2710</v>
      </c>
      <c r="C60">
        <v>929325</v>
      </c>
      <c r="D60">
        <v>1478</v>
      </c>
      <c r="E60">
        <v>317811</v>
      </c>
      <c r="F60">
        <f t="shared" si="8"/>
        <v>2.9160950151992039E-3</v>
      </c>
      <c r="G60">
        <f t="shared" si="0"/>
        <v>4.650562755851748E-3</v>
      </c>
      <c r="H60">
        <f t="shared" si="1"/>
        <v>-5.8375098812790567</v>
      </c>
      <c r="I60">
        <f t="shared" si="2"/>
        <v>-5.3707670439417194</v>
      </c>
      <c r="J60">
        <f t="shared" si="3"/>
        <v>1.4339337614486919E-2</v>
      </c>
      <c r="K60">
        <f t="shared" si="4"/>
        <v>1.1222448130813764E-2</v>
      </c>
      <c r="L60">
        <f t="shared" si="5"/>
        <v>1.2780892872650341E-2</v>
      </c>
      <c r="M60">
        <f t="shared" si="6"/>
        <v>3.7270297995730692E-5</v>
      </c>
      <c r="N60">
        <f t="shared" si="7"/>
        <v>5.9438344380078737E-5</v>
      </c>
    </row>
    <row r="61" spans="1:14" x14ac:dyDescent="0.3">
      <c r="A61">
        <v>59</v>
      </c>
      <c r="B61">
        <v>3090</v>
      </c>
      <c r="C61">
        <v>993293</v>
      </c>
      <c r="D61">
        <v>1545</v>
      </c>
      <c r="E61">
        <v>319938</v>
      </c>
      <c r="F61">
        <f t="shared" si="8"/>
        <v>3.110864568662016E-3</v>
      </c>
      <c r="G61">
        <f t="shared" si="0"/>
        <v>4.8290606304971584E-3</v>
      </c>
      <c r="H61">
        <f t="shared" si="1"/>
        <v>-5.7728545950704753</v>
      </c>
      <c r="I61">
        <f t="shared" si="2"/>
        <v>-5.3331033166721076</v>
      </c>
      <c r="J61">
        <f t="shared" si="3"/>
        <v>1.53263537267442E-2</v>
      </c>
      <c r="K61">
        <f t="shared" si="4"/>
        <v>1.1297556126365335E-2</v>
      </c>
      <c r="L61">
        <f t="shared" si="5"/>
        <v>1.3311954926554768E-2</v>
      </c>
      <c r="M61">
        <f t="shared" si="6"/>
        <v>4.1411688920644999E-5</v>
      </c>
      <c r="N61">
        <f t="shared" si="7"/>
        <v>6.4284237450778315E-5</v>
      </c>
    </row>
    <row r="62" spans="1:14" x14ac:dyDescent="0.3">
      <c r="A62">
        <v>60</v>
      </c>
      <c r="B62">
        <v>3606</v>
      </c>
      <c r="C62">
        <v>1077378</v>
      </c>
      <c r="D62">
        <v>1761</v>
      </c>
      <c r="E62">
        <v>327236</v>
      </c>
      <c r="F62">
        <f t="shared" si="8"/>
        <v>3.3470146967916553E-3</v>
      </c>
      <c r="G62">
        <f t="shared" si="0"/>
        <v>5.3814372501802977E-3</v>
      </c>
      <c r="H62">
        <f t="shared" si="1"/>
        <v>-5.6996864657283322</v>
      </c>
      <c r="I62">
        <f t="shared" si="2"/>
        <v>-5.2247997936121546</v>
      </c>
      <c r="J62">
        <f t="shared" si="3"/>
        <v>1.662377196397459E-2</v>
      </c>
      <c r="K62">
        <f t="shared" si="4"/>
        <v>1.1555260946081076E-2</v>
      </c>
      <c r="L62">
        <f t="shared" si="5"/>
        <v>1.4089516455027833E-2</v>
      </c>
      <c r="M62">
        <f t="shared" si="6"/>
        <v>4.7157818645666023E-5</v>
      </c>
      <c r="N62">
        <f t="shared" si="7"/>
        <v>7.5821848688115042E-5</v>
      </c>
    </row>
    <row r="63" spans="1:14" x14ac:dyDescent="0.3">
      <c r="A63">
        <v>61</v>
      </c>
      <c r="B63">
        <v>4294</v>
      </c>
      <c r="C63">
        <v>1136056</v>
      </c>
      <c r="D63">
        <v>1989</v>
      </c>
      <c r="E63">
        <v>339046</v>
      </c>
      <c r="F63">
        <f t="shared" si="8"/>
        <v>3.7797432520932065E-3</v>
      </c>
      <c r="G63">
        <f t="shared" si="0"/>
        <v>5.8664605982669017E-3</v>
      </c>
      <c r="H63">
        <f t="shared" si="1"/>
        <v>-5.5780991943841585</v>
      </c>
      <c r="I63">
        <f t="shared" si="2"/>
        <v>-5.1385037915184624</v>
      </c>
      <c r="J63">
        <f t="shared" si="3"/>
        <v>1.7529164213771879E-2</v>
      </c>
      <c r="K63">
        <f t="shared" si="4"/>
        <v>1.1972292176670672E-2</v>
      </c>
      <c r="L63">
        <f t="shared" si="5"/>
        <v>1.4750728195221274E-2</v>
      </c>
      <c r="M63">
        <f t="shared" si="6"/>
        <v>5.5753965359348611E-5</v>
      </c>
      <c r="N63">
        <f t="shared" si="7"/>
        <v>8.6534565753010258E-5</v>
      </c>
    </row>
    <row r="64" spans="1:14" x14ac:dyDescent="0.3">
      <c r="A64">
        <v>62</v>
      </c>
      <c r="B64">
        <v>4610</v>
      </c>
      <c r="C64">
        <v>1124777</v>
      </c>
      <c r="D64">
        <v>2219</v>
      </c>
      <c r="E64">
        <v>358725</v>
      </c>
      <c r="F64">
        <f t="shared" si="8"/>
        <v>4.098590209437071E-3</v>
      </c>
      <c r="G64">
        <f t="shared" si="0"/>
        <v>6.1857969196459682E-3</v>
      </c>
      <c r="H64">
        <f t="shared" si="1"/>
        <v>-5.4971122157591195</v>
      </c>
      <c r="I64">
        <f t="shared" si="2"/>
        <v>-5.0854994342840136</v>
      </c>
      <c r="J64">
        <f t="shared" si="3"/>
        <v>1.7355131029521159E-2</v>
      </c>
      <c r="K64">
        <f t="shared" si="4"/>
        <v>1.2667191210267005E-2</v>
      </c>
      <c r="L64">
        <f t="shared" si="5"/>
        <v>1.5011161119894083E-2</v>
      </c>
      <c r="M64">
        <f t="shared" si="6"/>
        <v>6.1524597998280305E-5</v>
      </c>
      <c r="N64">
        <f t="shared" si="7"/>
        <v>9.2855994215750137E-5</v>
      </c>
    </row>
    <row r="65" spans="1:14" x14ac:dyDescent="0.3">
      <c r="A65">
        <v>63</v>
      </c>
      <c r="B65">
        <v>4270</v>
      </c>
      <c r="C65">
        <v>944045</v>
      </c>
      <c r="D65">
        <v>2539</v>
      </c>
      <c r="E65">
        <v>357556</v>
      </c>
      <c r="F65">
        <f t="shared" si="8"/>
        <v>4.5230894713705382E-3</v>
      </c>
      <c r="G65">
        <f t="shared" si="0"/>
        <v>7.1009855798811932E-3</v>
      </c>
      <c r="H65">
        <f t="shared" si="1"/>
        <v>-5.3985600072603388</v>
      </c>
      <c r="I65">
        <f t="shared" si="2"/>
        <v>-4.9475216905008752</v>
      </c>
      <c r="J65">
        <f t="shared" si="3"/>
        <v>1.4566464883940819E-2</v>
      </c>
      <c r="K65">
        <f t="shared" si="4"/>
        <v>1.2625911827662498E-2</v>
      </c>
      <c r="L65">
        <f t="shared" si="5"/>
        <v>1.3596188355801658E-2</v>
      </c>
      <c r="M65">
        <f t="shared" si="6"/>
        <v>6.1496776402897183E-5</v>
      </c>
      <c r="N65">
        <f t="shared" si="7"/>
        <v>9.654633745589616E-5</v>
      </c>
    </row>
    <row r="66" spans="1:14" x14ac:dyDescent="0.3">
      <c r="A66">
        <v>64</v>
      </c>
      <c r="B66">
        <v>3166</v>
      </c>
      <c r="C66">
        <v>755772</v>
      </c>
      <c r="D66">
        <v>2278</v>
      </c>
      <c r="E66">
        <v>321010</v>
      </c>
      <c r="F66">
        <f t="shared" si="8"/>
        <v>4.1890940654059688E-3</v>
      </c>
      <c r="G66">
        <f t="shared" si="0"/>
        <v>7.0963521385626616E-3</v>
      </c>
      <c r="H66">
        <f t="shared" si="1"/>
        <v>-5.4752707819325295</v>
      </c>
      <c r="I66">
        <f t="shared" si="2"/>
        <v>-4.9481744102677672</v>
      </c>
      <c r="J66">
        <f t="shared" si="3"/>
        <v>1.166144230229038E-2</v>
      </c>
      <c r="K66">
        <f t="shared" si="4"/>
        <v>1.1335410273629692E-2</v>
      </c>
      <c r="L66">
        <f t="shared" si="5"/>
        <v>1.1498426287960037E-2</v>
      </c>
      <c r="M66">
        <f t="shared" si="6"/>
        <v>4.8167989324401374E-5</v>
      </c>
      <c r="N66">
        <f t="shared" si="7"/>
        <v>8.1596881978670337E-5</v>
      </c>
    </row>
    <row r="67" spans="1:14" x14ac:dyDescent="0.3">
      <c r="A67">
        <v>65</v>
      </c>
      <c r="B67">
        <v>4038</v>
      </c>
      <c r="C67">
        <v>795295</v>
      </c>
      <c r="D67">
        <v>2434</v>
      </c>
      <c r="E67">
        <v>295597</v>
      </c>
      <c r="F67">
        <f t="shared" ref="F67" si="9">B67/C67</f>
        <v>5.0773612307382799E-3</v>
      </c>
      <c r="G67">
        <f t="shared" ref="G67:G112" si="10">D67/E67</f>
        <v>8.2341837028115979E-3</v>
      </c>
      <c r="H67">
        <f t="shared" ref="H67:H112" si="11">LN(F67)</f>
        <v>-5.2829635951169331</v>
      </c>
      <c r="I67">
        <f t="shared" ref="I67:I112" si="12">LN(G67)</f>
        <v>-4.7994610456074147</v>
      </c>
      <c r="J67">
        <f t="shared" ref="J67:J112" si="13">C67/$C$113</f>
        <v>1.2271275934805771E-2</v>
      </c>
      <c r="K67">
        <f t="shared" ref="K67:K112" si="14">E67/$E$113</f>
        <v>1.0438033926214499E-2</v>
      </c>
      <c r="L67">
        <f t="shared" ref="L67:L112" si="15">(J67 + K67)/2</f>
        <v>1.1354654930510135E-2</v>
      </c>
      <c r="M67">
        <f t="shared" ref="M67:M112" si="16">L67 * F67</f>
        <v>5.7651684732583412E-5</v>
      </c>
      <c r="N67">
        <f t="shared" ref="N67:N112" si="17">G67*L67</f>
        <v>9.3496314579855912E-5</v>
      </c>
    </row>
    <row r="68" spans="1:14" x14ac:dyDescent="0.3">
      <c r="A68">
        <v>66</v>
      </c>
      <c r="B68">
        <v>4823</v>
      </c>
      <c r="C68">
        <v>873639</v>
      </c>
      <c r="D68">
        <v>2637</v>
      </c>
      <c r="E68">
        <v>289204</v>
      </c>
      <c r="F68">
        <f>B68/C68</f>
        <v>5.5205868785619689E-3</v>
      </c>
      <c r="G68">
        <f t="shared" si="10"/>
        <v>9.1181311461805501E-3</v>
      </c>
      <c r="H68">
        <f t="shared" si="11"/>
        <v>-5.1992711057644856</v>
      </c>
      <c r="I68">
        <f t="shared" si="12"/>
        <v>-4.6974904140764533</v>
      </c>
      <c r="J68">
        <f t="shared" si="13"/>
        <v>1.3480111450980804E-2</v>
      </c>
      <c r="K68">
        <f t="shared" si="14"/>
        <v>1.0212286199105329E-2</v>
      </c>
      <c r="L68">
        <f t="shared" si="15"/>
        <v>1.1846198825043067E-2</v>
      </c>
      <c r="M68">
        <f t="shared" si="16"/>
        <v>6.5397969794368967E-5</v>
      </c>
      <c r="N68">
        <f t="shared" si="17"/>
        <v>1.0801519447047263E-4</v>
      </c>
    </row>
    <row r="69" spans="1:14" x14ac:dyDescent="0.3">
      <c r="A69">
        <v>67</v>
      </c>
      <c r="B69">
        <v>4992</v>
      </c>
      <c r="C69">
        <v>889374</v>
      </c>
      <c r="D69">
        <v>2649</v>
      </c>
      <c r="E69">
        <v>273842</v>
      </c>
      <c r="F69">
        <f t="shared" ref="F69:F81" si="18">B69/C69</f>
        <v>5.6129367397742685E-3</v>
      </c>
      <c r="G69">
        <f t="shared" si="10"/>
        <v>9.6734613390203113E-3</v>
      </c>
      <c r="H69">
        <f t="shared" si="11"/>
        <v>-5.1826812133912563</v>
      </c>
      <c r="I69">
        <f t="shared" si="12"/>
        <v>-4.6383690874402372</v>
      </c>
      <c r="J69">
        <f t="shared" si="13"/>
        <v>1.3722900009734687E-2</v>
      </c>
      <c r="K69">
        <f t="shared" si="14"/>
        <v>9.6698277939980138E-3</v>
      </c>
      <c r="L69">
        <f t="shared" si="15"/>
        <v>1.169636390186635E-2</v>
      </c>
      <c r="M69">
        <f t="shared" si="16"/>
        <v>6.5650950666555158E-5</v>
      </c>
      <c r="N69">
        <f t="shared" si="17"/>
        <v>1.131443240118169E-4</v>
      </c>
    </row>
    <row r="70" spans="1:14" x14ac:dyDescent="0.3">
      <c r="A70">
        <v>68</v>
      </c>
      <c r="B70">
        <v>5824</v>
      </c>
      <c r="C70">
        <v>888888</v>
      </c>
      <c r="D70">
        <v>2726</v>
      </c>
      <c r="E70">
        <v>250817</v>
      </c>
      <c r="F70">
        <f t="shared" si="18"/>
        <v>6.5520065520065524E-3</v>
      </c>
      <c r="G70">
        <f t="shared" si="10"/>
        <v>1.0868481801472787E-2</v>
      </c>
      <c r="H70">
        <f t="shared" si="11"/>
        <v>-5.0279839324308684</v>
      </c>
      <c r="I70">
        <f t="shared" si="12"/>
        <v>-4.5218882562813532</v>
      </c>
      <c r="J70">
        <f t="shared" si="13"/>
        <v>1.3715401106680706E-2</v>
      </c>
      <c r="K70">
        <f t="shared" si="14"/>
        <v>8.8567757970187174E-3</v>
      </c>
      <c r="L70">
        <f t="shared" si="15"/>
        <v>1.1286088451849712E-2</v>
      </c>
      <c r="M70">
        <f t="shared" si="16"/>
        <v>7.39465254830448E-5</v>
      </c>
      <c r="N70">
        <f t="shared" si="17"/>
        <v>1.2266264694874078E-4</v>
      </c>
    </row>
    <row r="71" spans="1:14" x14ac:dyDescent="0.3">
      <c r="A71">
        <v>69</v>
      </c>
      <c r="B71">
        <v>5947</v>
      </c>
      <c r="C71">
        <v>849682</v>
      </c>
      <c r="D71">
        <v>2901</v>
      </c>
      <c r="E71">
        <v>235917</v>
      </c>
      <c r="F71">
        <f t="shared" si="18"/>
        <v>6.9990890709700805E-3</v>
      </c>
      <c r="G71">
        <f t="shared" si="10"/>
        <v>1.2296697567364793E-2</v>
      </c>
      <c r="H71">
        <f t="shared" si="11"/>
        <v>-4.9619752711133804</v>
      </c>
      <c r="I71">
        <f t="shared" si="12"/>
        <v>-4.3984245431119282</v>
      </c>
      <c r="J71">
        <f t="shared" si="13"/>
        <v>1.3110458733976245E-2</v>
      </c>
      <c r="K71">
        <f t="shared" si="14"/>
        <v>8.3306313994077948E-3</v>
      </c>
      <c r="L71">
        <f t="shared" si="15"/>
        <v>1.072054506669202E-2</v>
      </c>
      <c r="M71">
        <f t="shared" si="16"/>
        <v>7.5034049811126334E-5</v>
      </c>
      <c r="N71">
        <f t="shared" si="17"/>
        <v>1.3182730044241638E-4</v>
      </c>
    </row>
    <row r="72" spans="1:14" x14ac:dyDescent="0.3">
      <c r="A72">
        <v>70</v>
      </c>
      <c r="B72">
        <v>5953</v>
      </c>
      <c r="C72">
        <v>768217</v>
      </c>
      <c r="D72">
        <v>3321</v>
      </c>
      <c r="E72">
        <v>235234</v>
      </c>
      <c r="F72">
        <f t="shared" si="18"/>
        <v>7.7491125554368101E-3</v>
      </c>
      <c r="G72">
        <f t="shared" si="10"/>
        <v>1.4117857112492242E-2</v>
      </c>
      <c r="H72">
        <f t="shared" si="11"/>
        <v>-4.8601769511494304</v>
      </c>
      <c r="I72">
        <f t="shared" si="12"/>
        <v>-4.2603148210055162</v>
      </c>
      <c r="J72">
        <f t="shared" si="13"/>
        <v>1.1853466681933982E-2</v>
      </c>
      <c r="K72">
        <f t="shared" si="14"/>
        <v>8.306513505208583E-3</v>
      </c>
      <c r="L72">
        <f t="shared" si="15"/>
        <v>1.0079990093571283E-2</v>
      </c>
      <c r="M72">
        <f t="shared" si="16"/>
        <v>7.811097779277189E-5</v>
      </c>
      <c r="N72">
        <f t="shared" si="17"/>
        <v>1.4230785983637668E-4</v>
      </c>
    </row>
    <row r="73" spans="1:14" x14ac:dyDescent="0.3">
      <c r="A73">
        <v>71</v>
      </c>
      <c r="B73">
        <v>5956</v>
      </c>
      <c r="C73">
        <v>725522</v>
      </c>
      <c r="D73">
        <v>3557</v>
      </c>
      <c r="E73">
        <v>236438</v>
      </c>
      <c r="F73">
        <f t="shared" si="18"/>
        <v>8.2092617453364616E-3</v>
      </c>
      <c r="G73">
        <f t="shared" si="10"/>
        <v>1.5044113044434482E-2</v>
      </c>
      <c r="H73">
        <f t="shared" si="11"/>
        <v>-4.802492280957261</v>
      </c>
      <c r="I73">
        <f t="shared" si="12"/>
        <v>-4.1967685241484585</v>
      </c>
      <c r="J73">
        <f t="shared" si="13"/>
        <v>1.1194689591625942E-2</v>
      </c>
      <c r="K73">
        <f t="shared" si="14"/>
        <v>8.3490287974719076E-3</v>
      </c>
      <c r="L73">
        <f t="shared" si="15"/>
        <v>9.7718591945489246E-3</v>
      </c>
      <c r="M73">
        <f t="shared" si="16"/>
        <v>8.0219749866624861E-5</v>
      </c>
      <c r="N73">
        <f t="shared" si="17"/>
        <v>1.470089543770905E-4</v>
      </c>
    </row>
    <row r="74" spans="1:14" x14ac:dyDescent="0.3">
      <c r="A74">
        <v>72</v>
      </c>
      <c r="B74">
        <v>7368</v>
      </c>
      <c r="C74">
        <v>744750</v>
      </c>
      <c r="D74">
        <v>3841</v>
      </c>
      <c r="E74">
        <v>231876</v>
      </c>
      <c r="F74">
        <f t="shared" si="18"/>
        <v>9.8932527693856992E-3</v>
      </c>
      <c r="G74">
        <f t="shared" si="10"/>
        <v>1.6564888129862513E-2</v>
      </c>
      <c r="H74">
        <f t="shared" si="11"/>
        <v>-4.6159022926403859</v>
      </c>
      <c r="I74">
        <f t="shared" si="12"/>
        <v>-4.1004699966570959</v>
      </c>
      <c r="J74">
        <f t="shared" si="13"/>
        <v>1.1491374587350101E-2</v>
      </c>
      <c r="K74">
        <f t="shared" si="14"/>
        <v>8.1879368013711672E-3</v>
      </c>
      <c r="L74">
        <f t="shared" si="15"/>
        <v>9.8396556943606342E-3</v>
      </c>
      <c r="M74">
        <f t="shared" si="16"/>
        <v>9.7346200948035107E-5</v>
      </c>
      <c r="N74">
        <f t="shared" si="17"/>
        <v>1.6299279581344855E-4</v>
      </c>
    </row>
    <row r="75" spans="1:14" x14ac:dyDescent="0.3">
      <c r="A75">
        <v>73</v>
      </c>
      <c r="B75">
        <v>8321</v>
      </c>
      <c r="C75">
        <v>759889</v>
      </c>
      <c r="D75">
        <v>4178</v>
      </c>
      <c r="E75">
        <v>224393</v>
      </c>
      <c r="F75">
        <f t="shared" si="18"/>
        <v>1.0950283528252152E-2</v>
      </c>
      <c r="G75">
        <f t="shared" si="10"/>
        <v>1.8619119134732368E-2</v>
      </c>
      <c r="H75">
        <f t="shared" si="11"/>
        <v>-4.5143899300637811</v>
      </c>
      <c r="I75">
        <f t="shared" si="12"/>
        <v>-3.9835663157317147</v>
      </c>
      <c r="J75">
        <f t="shared" si="13"/>
        <v>1.1724966960465768E-2</v>
      </c>
      <c r="K75">
        <f t="shared" si="14"/>
        <v>7.9236993163159641E-3</v>
      </c>
      <c r="L75">
        <f t="shared" si="15"/>
        <v>9.8243331383908658E-3</v>
      </c>
      <c r="M75">
        <f t="shared" si="16"/>
        <v>1.0757923334138327E-4</v>
      </c>
      <c r="N75">
        <f t="shared" si="17"/>
        <v>1.8292042912299865E-4</v>
      </c>
    </row>
    <row r="76" spans="1:14" x14ac:dyDescent="0.3">
      <c r="A76">
        <v>74</v>
      </c>
      <c r="B76">
        <v>9188</v>
      </c>
      <c r="C76">
        <v>749504</v>
      </c>
      <c r="D76">
        <v>4455</v>
      </c>
      <c r="E76">
        <v>216350</v>
      </c>
      <c r="F76">
        <f t="shared" si="18"/>
        <v>1.2258773802407993E-2</v>
      </c>
      <c r="G76">
        <f t="shared" si="10"/>
        <v>2.0591633926507973E-2</v>
      </c>
      <c r="H76">
        <f t="shared" si="11"/>
        <v>-4.4015133695928199</v>
      </c>
      <c r="I76">
        <f t="shared" si="12"/>
        <v>-3.8828704057481214</v>
      </c>
      <c r="J76">
        <f t="shared" si="13"/>
        <v>1.1564728054672372E-2</v>
      </c>
      <c r="K76">
        <f t="shared" si="14"/>
        <v>7.6396872767196785E-3</v>
      </c>
      <c r="L76">
        <f t="shared" si="15"/>
        <v>9.6022076656960258E-3</v>
      </c>
      <c r="M76">
        <f t="shared" si="16"/>
        <v>1.1771129177751565E-4</v>
      </c>
      <c r="N76">
        <f t="shared" si="17"/>
        <v>1.977251451383212E-4</v>
      </c>
    </row>
    <row r="77" spans="1:14" x14ac:dyDescent="0.3">
      <c r="A77">
        <v>75</v>
      </c>
      <c r="B77">
        <v>10031</v>
      </c>
      <c r="C77">
        <v>716733</v>
      </c>
      <c r="D77">
        <v>4766</v>
      </c>
      <c r="E77">
        <v>207698</v>
      </c>
      <c r="F77">
        <f t="shared" si="18"/>
        <v>1.3995448793344243E-2</v>
      </c>
      <c r="G77">
        <f t="shared" si="10"/>
        <v>2.2946778495700489E-2</v>
      </c>
      <c r="H77">
        <f t="shared" si="11"/>
        <v>-4.2690230884085452</v>
      </c>
      <c r="I77">
        <f t="shared" si="12"/>
        <v>-3.7745777228861646</v>
      </c>
      <c r="J77">
        <f t="shared" si="13"/>
        <v>1.1059076713145618E-2</v>
      </c>
      <c r="K77">
        <f t="shared" si="14"/>
        <v>7.3341704090599666E-3</v>
      </c>
      <c r="L77">
        <f t="shared" si="15"/>
        <v>9.196623561102792E-3</v>
      </c>
      <c r="M77">
        <f t="shared" si="16"/>
        <v>1.2871087412107731E-4</v>
      </c>
      <c r="N77">
        <f t="shared" si="17"/>
        <v>2.1103288376496599E-4</v>
      </c>
    </row>
    <row r="78" spans="1:14" x14ac:dyDescent="0.3">
      <c r="A78">
        <v>76</v>
      </c>
      <c r="B78">
        <v>10713</v>
      </c>
      <c r="C78">
        <v>690836</v>
      </c>
      <c r="D78">
        <v>5160</v>
      </c>
      <c r="E78">
        <v>198901</v>
      </c>
      <c r="F78">
        <f t="shared" si="18"/>
        <v>1.5507298403673231E-2</v>
      </c>
      <c r="G78">
        <f t="shared" si="10"/>
        <v>2.5942554336076742E-2</v>
      </c>
      <c r="H78">
        <f t="shared" si="11"/>
        <v>-4.166444501125846</v>
      </c>
      <c r="I78">
        <f t="shared" si="12"/>
        <v>-3.6518706340059031</v>
      </c>
      <c r="J78">
        <f t="shared" si="13"/>
        <v>1.0659490103291834E-2</v>
      </c>
      <c r="K78">
        <f t="shared" si="14"/>
        <v>7.0235333442422963E-3</v>
      </c>
      <c r="L78">
        <f t="shared" si="15"/>
        <v>8.8415117237670652E-3</v>
      </c>
      <c r="M78">
        <f t="shared" si="16"/>
        <v>1.3710796064003117E-4</v>
      </c>
      <c r="N78">
        <f t="shared" si="17"/>
        <v>2.2937139830688663E-4</v>
      </c>
    </row>
    <row r="79" spans="1:14" x14ac:dyDescent="0.3">
      <c r="A79">
        <v>77</v>
      </c>
      <c r="B79">
        <v>12356</v>
      </c>
      <c r="C79">
        <v>676066</v>
      </c>
      <c r="D79">
        <v>5679</v>
      </c>
      <c r="E79">
        <v>192965</v>
      </c>
      <c r="F79">
        <f t="shared" si="18"/>
        <v>1.8276322134229497E-2</v>
      </c>
      <c r="G79">
        <f t="shared" si="10"/>
        <v>2.9430207550592075E-2</v>
      </c>
      <c r="H79">
        <f t="shared" si="11"/>
        <v>-4.0021489293569195</v>
      </c>
      <c r="I79">
        <f t="shared" si="12"/>
        <v>-3.5257336644139485</v>
      </c>
      <c r="J79">
        <f t="shared" si="13"/>
        <v>1.043159134175419E-2</v>
      </c>
      <c r="K79">
        <f t="shared" si="14"/>
        <v>6.8139230661068305E-3</v>
      </c>
      <c r="L79">
        <f t="shared" si="15"/>
        <v>8.6227572039305096E-3</v>
      </c>
      <c r="M79">
        <f t="shared" si="16"/>
        <v>1.5759228834428201E-4</v>
      </c>
      <c r="N79">
        <f t="shared" si="17"/>
        <v>2.5376953417003789E-4</v>
      </c>
    </row>
    <row r="80" spans="1:14" x14ac:dyDescent="0.3">
      <c r="A80">
        <v>78</v>
      </c>
      <c r="B80">
        <v>12993</v>
      </c>
      <c r="C80">
        <v>653104</v>
      </c>
      <c r="D80">
        <v>6362</v>
      </c>
      <c r="E80">
        <v>189923</v>
      </c>
      <c r="F80">
        <f t="shared" si="18"/>
        <v>1.9894228178054339E-2</v>
      </c>
      <c r="G80">
        <f t="shared" si="10"/>
        <v>3.3497785944830272E-2</v>
      </c>
      <c r="H80">
        <f t="shared" si="11"/>
        <v>-3.9173256306256063</v>
      </c>
      <c r="I80">
        <f t="shared" si="12"/>
        <v>-3.3962759335343322</v>
      </c>
      <c r="J80">
        <f t="shared" si="13"/>
        <v>1.0077291317216113E-2</v>
      </c>
      <c r="K80">
        <f t="shared" si="14"/>
        <v>6.7065048609033116E-3</v>
      </c>
      <c r="L80">
        <f t="shared" si="15"/>
        <v>8.3918980890597128E-3</v>
      </c>
      <c r="M80">
        <f t="shared" si="16"/>
        <v>1.6695033543073209E-4</v>
      </c>
      <c r="N80">
        <f t="shared" si="17"/>
        <v>2.8111000585815245E-4</v>
      </c>
    </row>
    <row r="81" spans="1:14" x14ac:dyDescent="0.3">
      <c r="A81">
        <v>79</v>
      </c>
      <c r="B81">
        <v>14335</v>
      </c>
      <c r="C81">
        <v>620073</v>
      </c>
      <c r="D81">
        <v>7048</v>
      </c>
      <c r="E81">
        <v>185529</v>
      </c>
      <c r="F81">
        <f t="shared" si="18"/>
        <v>2.3118245754935304E-2</v>
      </c>
      <c r="G81">
        <f t="shared" si="10"/>
        <v>3.7988670234841995E-2</v>
      </c>
      <c r="H81">
        <f t="shared" si="11"/>
        <v>-3.7671331137082502</v>
      </c>
      <c r="I81">
        <f t="shared" si="12"/>
        <v>-3.2704673154264947</v>
      </c>
      <c r="J81">
        <f t="shared" si="13"/>
        <v>9.5676282168538958E-3</v>
      </c>
      <c r="K81">
        <f t="shared" si="14"/>
        <v>6.5513452311648955E-3</v>
      </c>
      <c r="L81">
        <f t="shared" si="15"/>
        <v>8.0594867240093952E-3</v>
      </c>
      <c r="M81">
        <f t="shared" si="16"/>
        <v>1.8632119474428765E-4</v>
      </c>
      <c r="N81">
        <f t="shared" si="17"/>
        <v>3.0616918342047994E-4</v>
      </c>
    </row>
    <row r="82" spans="1:14" x14ac:dyDescent="0.3">
      <c r="A82">
        <v>80</v>
      </c>
      <c r="B82">
        <v>15461</v>
      </c>
      <c r="C82">
        <v>587502</v>
      </c>
      <c r="D82">
        <v>7557</v>
      </c>
      <c r="E82">
        <v>177312</v>
      </c>
      <c r="F82">
        <f>B82/C82</f>
        <v>2.6316506156574788E-2</v>
      </c>
      <c r="G82">
        <f t="shared" si="10"/>
        <v>4.2619788846778563E-2</v>
      </c>
      <c r="H82">
        <f t="shared" si="11"/>
        <v>-3.6375589261473813</v>
      </c>
      <c r="I82">
        <f t="shared" si="12"/>
        <v>-3.1554366066463562</v>
      </c>
      <c r="J82">
        <f t="shared" si="13"/>
        <v>9.0650628436621129E-3</v>
      </c>
      <c r="K82">
        <f t="shared" si="14"/>
        <v>6.2611889549790602E-3</v>
      </c>
      <c r="L82">
        <f t="shared" si="15"/>
        <v>7.6631258993205865E-3</v>
      </c>
      <c r="M82">
        <f t="shared" si="16"/>
        <v>2.0166669990807792E-4</v>
      </c>
      <c r="N82">
        <f t="shared" si="17"/>
        <v>3.2660080773532348E-4</v>
      </c>
    </row>
    <row r="83" spans="1:14" x14ac:dyDescent="0.3">
      <c r="A83">
        <v>81</v>
      </c>
      <c r="B83">
        <v>17171</v>
      </c>
      <c r="C83">
        <v>559234</v>
      </c>
      <c r="D83">
        <v>8011</v>
      </c>
      <c r="E83">
        <v>166089</v>
      </c>
      <c r="F83">
        <f t="shared" ref="F83:F112" si="19">B83/C83</f>
        <v>3.0704499368779437E-2</v>
      </c>
      <c r="G83">
        <f t="shared" si="10"/>
        <v>4.823317618866993E-2</v>
      </c>
      <c r="H83">
        <f t="shared" si="11"/>
        <v>-3.4833460758841124</v>
      </c>
      <c r="I83">
        <f t="shared" si="12"/>
        <v>-3.0317081920277236</v>
      </c>
      <c r="J83">
        <f t="shared" si="13"/>
        <v>8.6288920791972416E-3</v>
      </c>
      <c r="K83">
        <f t="shared" si="14"/>
        <v>5.8648856949530606E-3</v>
      </c>
      <c r="L83">
        <f t="shared" si="15"/>
        <v>7.2468888870751511E-3</v>
      </c>
      <c r="M83">
        <f t="shared" si="16"/>
        <v>2.2251209525881371E-4</v>
      </c>
      <c r="N83">
        <f t="shared" si="17"/>
        <v>3.4954046851000989E-4</v>
      </c>
    </row>
    <row r="84" spans="1:14" x14ac:dyDescent="0.3">
      <c r="A84">
        <v>82</v>
      </c>
      <c r="B84">
        <v>17857</v>
      </c>
      <c r="C84">
        <v>529454</v>
      </c>
      <c r="D84">
        <v>8541</v>
      </c>
      <c r="E84">
        <v>155075</v>
      </c>
      <c r="F84">
        <f t="shared" si="19"/>
        <v>3.3727198207965187E-2</v>
      </c>
      <c r="G84">
        <f t="shared" si="10"/>
        <v>5.5076575850394972E-2</v>
      </c>
      <c r="H84">
        <f t="shared" si="11"/>
        <v>-3.389450698642853</v>
      </c>
      <c r="I84">
        <f t="shared" si="12"/>
        <v>-2.8990307738951708</v>
      </c>
      <c r="J84">
        <f t="shared" si="13"/>
        <v>8.1693913941199865E-3</v>
      </c>
      <c r="K84">
        <f t="shared" si="14"/>
        <v>5.475962581175429E-3</v>
      </c>
      <c r="L84">
        <f t="shared" si="15"/>
        <v>6.8226769876477081E-3</v>
      </c>
      <c r="M84">
        <f t="shared" si="16"/>
        <v>2.301097790713171E-4</v>
      </c>
      <c r="N84">
        <f t="shared" si="17"/>
        <v>3.7576968661292328E-4</v>
      </c>
    </row>
    <row r="85" spans="1:14" x14ac:dyDescent="0.3">
      <c r="A85">
        <v>83</v>
      </c>
      <c r="B85">
        <v>19798</v>
      </c>
      <c r="C85">
        <v>500687</v>
      </c>
      <c r="D85">
        <v>9139</v>
      </c>
      <c r="E85">
        <v>145523</v>
      </c>
      <c r="F85">
        <f t="shared" si="19"/>
        <v>3.9541669745769316E-2</v>
      </c>
      <c r="G85">
        <f t="shared" si="10"/>
        <v>6.2801069246785732E-2</v>
      </c>
      <c r="H85">
        <f t="shared" si="11"/>
        <v>-3.2304002328503332</v>
      </c>
      <c r="I85">
        <f t="shared" si="12"/>
        <v>-2.7677831794302259</v>
      </c>
      <c r="J85">
        <f t="shared" si="13"/>
        <v>7.7255211386593617E-3</v>
      </c>
      <c r="K85">
        <f t="shared" si="14"/>
        <v>5.1386651794318363E-3</v>
      </c>
      <c r="L85">
        <f t="shared" si="15"/>
        <v>6.4320931590455994E-3</v>
      </c>
      <c r="M85">
        <f t="shared" si="16"/>
        <v>2.5433570346900317E-4</v>
      </c>
      <c r="N85">
        <f t="shared" si="17"/>
        <v>4.0394232788299947E-4</v>
      </c>
    </row>
    <row r="86" spans="1:14" x14ac:dyDescent="0.3">
      <c r="A86">
        <v>84</v>
      </c>
      <c r="B86">
        <v>21190</v>
      </c>
      <c r="C86">
        <v>466626</v>
      </c>
      <c r="D86">
        <v>9760</v>
      </c>
      <c r="E86">
        <v>136294</v>
      </c>
      <c r="F86">
        <f t="shared" si="19"/>
        <v>4.5411100110152459E-2</v>
      </c>
      <c r="G86">
        <f t="shared" si="10"/>
        <v>7.1609902123350985E-2</v>
      </c>
      <c r="H86">
        <f t="shared" si="11"/>
        <v>-3.0919987080007303</v>
      </c>
      <c r="I86">
        <f t="shared" si="12"/>
        <v>-2.6365219167656333</v>
      </c>
      <c r="J86">
        <f t="shared" si="13"/>
        <v>7.1999653013720419E-3</v>
      </c>
      <c r="K86">
        <f t="shared" si="14"/>
        <v>4.8127734582539029E-3</v>
      </c>
      <c r="L86">
        <f t="shared" si="15"/>
        <v>6.006369379812972E-3</v>
      </c>
      <c r="M86">
        <f t="shared" si="16"/>
        <v>2.7275584120524122E-4</v>
      </c>
      <c r="N86">
        <f t="shared" si="17"/>
        <v>4.3011552340509928E-4</v>
      </c>
    </row>
    <row r="87" spans="1:14" x14ac:dyDescent="0.3">
      <c r="A87">
        <v>85</v>
      </c>
      <c r="B87">
        <v>22249</v>
      </c>
      <c r="C87">
        <v>415629</v>
      </c>
      <c r="D87">
        <v>10207</v>
      </c>
      <c r="E87">
        <v>126325</v>
      </c>
      <c r="F87">
        <f t="shared" si="19"/>
        <v>5.3530913386698235E-2</v>
      </c>
      <c r="G87">
        <f t="shared" si="10"/>
        <v>8.0799525034632891E-2</v>
      </c>
      <c r="H87">
        <f t="shared" si="11"/>
        <v>-2.9274959716419371</v>
      </c>
      <c r="I87">
        <f t="shared" si="12"/>
        <v>-2.5157841917566111</v>
      </c>
      <c r="J87">
        <f t="shared" si="13"/>
        <v>6.4130896654793351E-3</v>
      </c>
      <c r="K87">
        <f t="shared" si="14"/>
        <v>4.4607510757181112E-3</v>
      </c>
      <c r="L87">
        <f t="shared" si="15"/>
        <v>5.4369203705987232E-3</v>
      </c>
      <c r="M87">
        <f t="shared" si="16"/>
        <v>2.9104331344889553E-4</v>
      </c>
      <c r="N87">
        <f t="shared" si="17"/>
        <v>4.3930058359549707E-4</v>
      </c>
    </row>
    <row r="88" spans="1:14" x14ac:dyDescent="0.3">
      <c r="A88">
        <v>86</v>
      </c>
      <c r="B88">
        <v>22810</v>
      </c>
      <c r="C88">
        <v>371119</v>
      </c>
      <c r="D88">
        <v>10510</v>
      </c>
      <c r="E88">
        <v>116733</v>
      </c>
      <c r="F88">
        <f t="shared" si="19"/>
        <v>6.1462765312473897E-2</v>
      </c>
      <c r="G88">
        <f t="shared" si="10"/>
        <v>9.0034523228221669E-2</v>
      </c>
      <c r="H88">
        <f t="shared" si="11"/>
        <v>-2.789323729597323</v>
      </c>
      <c r="I88">
        <f t="shared" si="12"/>
        <v>-2.4075620907795687</v>
      </c>
      <c r="J88">
        <f t="shared" si="13"/>
        <v>5.7263074125314291E-3</v>
      </c>
      <c r="K88">
        <f t="shared" si="14"/>
        <v>4.1220412057930119E-3</v>
      </c>
      <c r="L88">
        <f t="shared" si="15"/>
        <v>4.92417430916222E-3</v>
      </c>
      <c r="M88">
        <f t="shared" si="16"/>
        <v>3.0265336992175079E-4</v>
      </c>
      <c r="N88">
        <f t="shared" si="17"/>
        <v>4.4334568621807828E-4</v>
      </c>
    </row>
    <row r="89" spans="1:14" x14ac:dyDescent="0.3">
      <c r="A89">
        <v>87</v>
      </c>
      <c r="B89">
        <v>23486</v>
      </c>
      <c r="C89">
        <v>335117</v>
      </c>
      <c r="D89">
        <v>10826</v>
      </c>
      <c r="E89">
        <v>107433</v>
      </c>
      <c r="F89">
        <f t="shared" si="19"/>
        <v>7.0082985942223161E-2</v>
      </c>
      <c r="G89">
        <f t="shared" si="10"/>
        <v>0.10076978209674867</v>
      </c>
      <c r="H89">
        <f t="shared" si="11"/>
        <v>-2.6580752256386329</v>
      </c>
      <c r="I89">
        <f t="shared" si="12"/>
        <v>-2.2949167490743347</v>
      </c>
      <c r="J89">
        <f t="shared" si="13"/>
        <v>5.1708022525532105E-3</v>
      </c>
      <c r="K89">
        <f t="shared" si="14"/>
        <v>3.7936423535929061E-3</v>
      </c>
      <c r="L89">
        <f t="shared" si="15"/>
        <v>4.4822223030730581E-3</v>
      </c>
      <c r="M89">
        <f t="shared" si="16"/>
        <v>3.1412752265618828E-4</v>
      </c>
      <c r="N89">
        <f t="shared" si="17"/>
        <v>4.51672564789859E-4</v>
      </c>
    </row>
    <row r="90" spans="1:14" x14ac:dyDescent="0.3">
      <c r="A90">
        <v>88</v>
      </c>
      <c r="B90">
        <v>24438</v>
      </c>
      <c r="C90">
        <v>297293</v>
      </c>
      <c r="D90">
        <v>11433</v>
      </c>
      <c r="E90">
        <v>98871</v>
      </c>
      <c r="F90">
        <f t="shared" si="19"/>
        <v>8.2201733643240849E-2</v>
      </c>
      <c r="G90">
        <f t="shared" si="10"/>
        <v>0.11563552507813211</v>
      </c>
      <c r="H90">
        <f t="shared" si="11"/>
        <v>-2.4985788865920302</v>
      </c>
      <c r="I90">
        <f t="shared" si="12"/>
        <v>-2.1573120595895534</v>
      </c>
      <c r="J90">
        <f t="shared" si="13"/>
        <v>4.587183921043402E-3</v>
      </c>
      <c r="K90">
        <f t="shared" si="14"/>
        <v>3.4913035393415821E-3</v>
      </c>
      <c r="L90">
        <f t="shared" si="15"/>
        <v>4.0392437301924921E-3</v>
      </c>
      <c r="M90">
        <f t="shared" si="16"/>
        <v>3.3203283722941384E-4</v>
      </c>
      <c r="N90">
        <f t="shared" si="17"/>
        <v>4.6708006965936181E-4</v>
      </c>
    </row>
    <row r="91" spans="1:14" x14ac:dyDescent="0.3">
      <c r="A91">
        <v>89</v>
      </c>
      <c r="B91">
        <v>24426</v>
      </c>
      <c r="C91">
        <v>265376</v>
      </c>
      <c r="D91">
        <v>11886</v>
      </c>
      <c r="E91">
        <v>93614</v>
      </c>
      <c r="F91">
        <f t="shared" si="19"/>
        <v>9.2042988062221151E-2</v>
      </c>
      <c r="G91">
        <f t="shared" si="10"/>
        <v>0.12696818851881128</v>
      </c>
      <c r="H91">
        <f t="shared" si="11"/>
        <v>-2.3854995495198965</v>
      </c>
      <c r="I91">
        <f t="shared" si="12"/>
        <v>-2.0638187080037769</v>
      </c>
      <c r="J91">
        <f t="shared" si="13"/>
        <v>4.0947096643069759E-3</v>
      </c>
      <c r="K91">
        <f t="shared" si="14"/>
        <v>3.3056699085871779E-3</v>
      </c>
      <c r="L91">
        <f t="shared" si="15"/>
        <v>3.7001897864470772E-3</v>
      </c>
      <c r="M91">
        <f t="shared" si="16"/>
        <v>3.4057652434190094E-4</v>
      </c>
      <c r="N91">
        <f t="shared" si="17"/>
        <v>4.6980639436099256E-4</v>
      </c>
    </row>
    <row r="92" spans="1:14" x14ac:dyDescent="0.3">
      <c r="A92">
        <v>90</v>
      </c>
      <c r="B92">
        <v>23946</v>
      </c>
      <c r="C92">
        <v>218184</v>
      </c>
      <c r="D92">
        <v>11518</v>
      </c>
      <c r="E92">
        <v>73795</v>
      </c>
      <c r="F92">
        <f t="shared" si="19"/>
        <v>0.10975140248597515</v>
      </c>
      <c r="G92">
        <f t="shared" si="10"/>
        <v>0.15608103530049461</v>
      </c>
      <c r="H92">
        <f t="shared" si="11"/>
        <v>-2.2095374481930148</v>
      </c>
      <c r="I92">
        <f t="shared" si="12"/>
        <v>-1.8573799495492587</v>
      </c>
      <c r="J92">
        <f t="shared" si="13"/>
        <v>3.3665445759871022E-3</v>
      </c>
      <c r="K92">
        <f t="shared" si="14"/>
        <v>2.6058272363555751E-3</v>
      </c>
      <c r="L92">
        <f t="shared" si="15"/>
        <v>2.9861859061713386E-3</v>
      </c>
      <c r="M92">
        <f t="shared" si="16"/>
        <v>3.2773809128615702E-4</v>
      </c>
      <c r="N92">
        <f t="shared" si="17"/>
        <v>4.6608698783496817E-4</v>
      </c>
    </row>
    <row r="93" spans="1:14" x14ac:dyDescent="0.3">
      <c r="A93">
        <v>91</v>
      </c>
      <c r="B93">
        <v>20607</v>
      </c>
      <c r="C93">
        <v>172216</v>
      </c>
      <c r="D93">
        <v>7629</v>
      </c>
      <c r="E93">
        <v>48806</v>
      </c>
      <c r="F93">
        <f t="shared" si="19"/>
        <v>0.1196578715101965</v>
      </c>
      <c r="G93">
        <f t="shared" si="10"/>
        <v>0.15631274843256976</v>
      </c>
      <c r="H93">
        <f t="shared" si="11"/>
        <v>-2.1231186789922916</v>
      </c>
      <c r="I93">
        <f t="shared" si="12"/>
        <v>-1.8558964810128489</v>
      </c>
      <c r="J93">
        <f t="shared" si="13"/>
        <v>2.657265613877254E-3</v>
      </c>
      <c r="K93">
        <f t="shared" si="14"/>
        <v>1.7234230516643431E-3</v>
      </c>
      <c r="L93">
        <f t="shared" si="15"/>
        <v>2.1903443327707986E-3</v>
      </c>
      <c r="M93">
        <f t="shared" si="16"/>
        <v>2.6209194073377532E-4</v>
      </c>
      <c r="N93">
        <f t="shared" si="17"/>
        <v>3.4237874266910672E-4</v>
      </c>
    </row>
    <row r="94" spans="1:14" x14ac:dyDescent="0.3">
      <c r="A94">
        <v>92</v>
      </c>
      <c r="B94">
        <v>20576</v>
      </c>
      <c r="C94">
        <v>146653</v>
      </c>
      <c r="D94">
        <v>6780</v>
      </c>
      <c r="E94">
        <v>37374</v>
      </c>
      <c r="F94">
        <f t="shared" si="19"/>
        <v>0.14030398287113116</v>
      </c>
      <c r="G94">
        <f t="shared" si="10"/>
        <v>0.18140953604109808</v>
      </c>
      <c r="H94">
        <f t="shared" si="11"/>
        <v>-1.9639439040291111</v>
      </c>
      <c r="I94">
        <f t="shared" si="12"/>
        <v>-1.7069981735477593</v>
      </c>
      <c r="J94">
        <f t="shared" si="13"/>
        <v>2.2628325711428724E-3</v>
      </c>
      <c r="K94">
        <f t="shared" si="14"/>
        <v>1.3197396453899757E-3</v>
      </c>
      <c r="L94">
        <f t="shared" si="15"/>
        <v>1.791286108266424E-3</v>
      </c>
      <c r="M94">
        <f t="shared" si="16"/>
        <v>2.5132457545150755E-4</v>
      </c>
      <c r="N94">
        <f t="shared" si="17"/>
        <v>3.2495638181747618E-4</v>
      </c>
    </row>
    <row r="95" spans="1:14" x14ac:dyDescent="0.3">
      <c r="A95">
        <v>93</v>
      </c>
      <c r="B95">
        <v>19611</v>
      </c>
      <c r="C95">
        <v>123823</v>
      </c>
      <c r="D95">
        <v>6800</v>
      </c>
      <c r="E95">
        <v>32556</v>
      </c>
      <c r="F95">
        <f t="shared" si="19"/>
        <v>0.15837929948394078</v>
      </c>
      <c r="G95">
        <f t="shared" si="10"/>
        <v>0.20887086865708318</v>
      </c>
      <c r="H95">
        <f t="shared" si="11"/>
        <v>-1.8427624932179816</v>
      </c>
      <c r="I95">
        <f t="shared" si="12"/>
        <v>-1.5660390712827339</v>
      </c>
      <c r="J95">
        <f t="shared" si="13"/>
        <v>1.9105692857058765E-3</v>
      </c>
      <c r="K95">
        <f t="shared" si="14"/>
        <v>1.1496078529275981E-3</v>
      </c>
      <c r="L95">
        <f t="shared" si="15"/>
        <v>1.5300885693167372E-3</v>
      </c>
      <c r="M95">
        <f t="shared" si="16"/>
        <v>2.4233435575676999E-4</v>
      </c>
      <c r="N95">
        <f t="shared" si="17"/>
        <v>3.1959092859546053E-4</v>
      </c>
    </row>
    <row r="96" spans="1:14" x14ac:dyDescent="0.3">
      <c r="A96">
        <v>94</v>
      </c>
      <c r="B96">
        <v>18043</v>
      </c>
      <c r="C96">
        <v>100706</v>
      </c>
      <c r="D96">
        <v>6429</v>
      </c>
      <c r="E96">
        <v>27919</v>
      </c>
      <c r="F96">
        <f t="shared" si="19"/>
        <v>0.17916509443330089</v>
      </c>
      <c r="G96">
        <f t="shared" si="10"/>
        <v>0.2302732905906372</v>
      </c>
      <c r="H96">
        <f t="shared" si="11"/>
        <v>-1.7194475829429268</v>
      </c>
      <c r="I96">
        <f t="shared" si="12"/>
        <v>-1.4684884554742805</v>
      </c>
      <c r="J96">
        <f t="shared" si="13"/>
        <v>1.5538776357081963E-3</v>
      </c>
      <c r="K96">
        <f t="shared" si="14"/>
        <v>9.8586747898653433E-4</v>
      </c>
      <c r="L96">
        <f t="shared" si="15"/>
        <v>1.2698725573473653E-3</v>
      </c>
      <c r="M96">
        <f t="shared" si="16"/>
        <v>2.2751683665539802E-4</v>
      </c>
      <c r="N96">
        <f t="shared" si="17"/>
        <v>2.9241773241112546E-4</v>
      </c>
    </row>
    <row r="97" spans="1:14" x14ac:dyDescent="0.3">
      <c r="A97">
        <v>95</v>
      </c>
      <c r="B97">
        <v>16102</v>
      </c>
      <c r="C97">
        <v>80379</v>
      </c>
      <c r="D97">
        <v>5647</v>
      </c>
      <c r="E97">
        <v>22198</v>
      </c>
      <c r="F97">
        <f t="shared" si="19"/>
        <v>0.20032595578447107</v>
      </c>
      <c r="G97">
        <f t="shared" si="10"/>
        <v>0.25439228759347687</v>
      </c>
      <c r="H97">
        <f t="shared" si="11"/>
        <v>-1.6078094601601793</v>
      </c>
      <c r="I97">
        <f t="shared" si="12"/>
        <v>-1.3688777640390881</v>
      </c>
      <c r="J97">
        <f t="shared" si="13"/>
        <v>1.2402352439833686E-3</v>
      </c>
      <c r="K97">
        <f t="shared" si="14"/>
        <v>7.838492173266624E-4</v>
      </c>
      <c r="L97">
        <f t="shared" si="15"/>
        <v>1.0120422306550154E-3</v>
      </c>
      <c r="M97">
        <f t="shared" si="16"/>
        <v>2.0273832715021409E-4</v>
      </c>
      <c r="N97">
        <f t="shared" si="17"/>
        <v>2.5745573819753453E-4</v>
      </c>
    </row>
    <row r="98" spans="1:14" x14ac:dyDescent="0.3">
      <c r="A98">
        <v>96</v>
      </c>
      <c r="B98">
        <v>14102</v>
      </c>
      <c r="C98">
        <v>62028</v>
      </c>
      <c r="D98">
        <v>4809</v>
      </c>
      <c r="E98">
        <v>16995</v>
      </c>
      <c r="F98">
        <f t="shared" si="19"/>
        <v>0.22734893918875346</v>
      </c>
      <c r="G98">
        <f t="shared" si="10"/>
        <v>0.2829655781112092</v>
      </c>
      <c r="H98">
        <f t="shared" si="11"/>
        <v>-1.4812692647050538</v>
      </c>
      <c r="I98">
        <f t="shared" si="12"/>
        <v>-1.2624300208525536</v>
      </c>
      <c r="J98">
        <f t="shared" si="13"/>
        <v>9.5708221940805915E-4</v>
      </c>
      <c r="K98">
        <f t="shared" si="14"/>
        <v>6.0012241861729114E-4</v>
      </c>
      <c r="L98">
        <f t="shared" si="15"/>
        <v>7.786023190126752E-4</v>
      </c>
      <c r="M98">
        <f t="shared" si="16"/>
        <v>1.7701441127743512E-4</v>
      </c>
      <c r="N98">
        <f t="shared" si="17"/>
        <v>2.2031765531814977E-4</v>
      </c>
    </row>
    <row r="99" spans="1:14" x14ac:dyDescent="0.3">
      <c r="A99">
        <v>97</v>
      </c>
      <c r="B99">
        <v>11472</v>
      </c>
      <c r="C99">
        <v>45538</v>
      </c>
      <c r="D99">
        <v>3845</v>
      </c>
      <c r="E99">
        <v>12191</v>
      </c>
      <c r="F99">
        <f t="shared" si="19"/>
        <v>0.25192147217708288</v>
      </c>
      <c r="G99">
        <f t="shared" si="10"/>
        <v>0.31539660405216963</v>
      </c>
      <c r="H99">
        <f t="shared" si="11"/>
        <v>-1.3786378583787084</v>
      </c>
      <c r="I99">
        <f t="shared" si="12"/>
        <v>-1.153924371625402</v>
      </c>
      <c r="J99">
        <f t="shared" si="13"/>
        <v>7.026441301896595E-4</v>
      </c>
      <c r="K99">
        <f t="shared" si="14"/>
        <v>4.3048499001844046E-4</v>
      </c>
      <c r="L99">
        <f t="shared" si="15"/>
        <v>5.6656456010405003E-4</v>
      </c>
      <c r="M99">
        <f t="shared" si="16"/>
        <v>1.4272977806477366E-4</v>
      </c>
      <c r="N99">
        <f t="shared" si="17"/>
        <v>1.7869253823312874E-4</v>
      </c>
    </row>
    <row r="100" spans="1:14" x14ac:dyDescent="0.3">
      <c r="A100">
        <v>98</v>
      </c>
      <c r="B100">
        <v>9021</v>
      </c>
      <c r="C100">
        <v>32564</v>
      </c>
      <c r="D100">
        <v>2797</v>
      </c>
      <c r="E100">
        <v>8343</v>
      </c>
      <c r="F100">
        <f t="shared" si="19"/>
        <v>0.27702370716128238</v>
      </c>
      <c r="G100">
        <f t="shared" si="10"/>
        <v>0.33525110871389191</v>
      </c>
      <c r="H100">
        <f t="shared" si="11"/>
        <v>-1.2836521910372296</v>
      </c>
      <c r="I100">
        <f t="shared" si="12"/>
        <v>-1.0928754497001147</v>
      </c>
      <c r="J100">
        <f t="shared" si="13"/>
        <v>5.0245736430005864E-4</v>
      </c>
      <c r="K100">
        <f t="shared" si="14"/>
        <v>2.9460555095757929E-4</v>
      </c>
      <c r="L100">
        <f t="shared" si="15"/>
        <v>3.9853145762881899E-4</v>
      </c>
      <c r="M100">
        <f t="shared" si="16"/>
        <v>1.1040266181272497E-4</v>
      </c>
      <c r="N100">
        <f t="shared" si="17"/>
        <v>1.33608113027425E-4</v>
      </c>
    </row>
    <row r="101" spans="1:14" x14ac:dyDescent="0.3">
      <c r="A101">
        <v>99</v>
      </c>
      <c r="B101">
        <v>6854</v>
      </c>
      <c r="C101">
        <v>22677</v>
      </c>
      <c r="D101">
        <v>2032</v>
      </c>
      <c r="E101">
        <v>5556</v>
      </c>
      <c r="F101">
        <f t="shared" si="19"/>
        <v>0.30224456497773072</v>
      </c>
      <c r="G101">
        <f t="shared" si="10"/>
        <v>0.36573074154067675</v>
      </c>
      <c r="H101">
        <f t="shared" si="11"/>
        <v>-1.1965187715257324</v>
      </c>
      <c r="I101">
        <f t="shared" si="12"/>
        <v>-1.0058578951758619</v>
      </c>
      <c r="J101">
        <f t="shared" si="13"/>
        <v>3.4990251966074285E-4</v>
      </c>
      <c r="K101">
        <f t="shared" si="14"/>
        <v>1.9619183041116032E-4</v>
      </c>
      <c r="L101">
        <f t="shared" si="15"/>
        <v>2.7304717503595156E-4</v>
      </c>
      <c r="M101">
        <f t="shared" si="16"/>
        <v>8.2527024637139474E-5</v>
      </c>
      <c r="N101">
        <f t="shared" si="17"/>
        <v>9.9861745801485522E-5</v>
      </c>
    </row>
    <row r="102" spans="1:14" x14ac:dyDescent="0.3">
      <c r="A102">
        <v>100</v>
      </c>
      <c r="B102">
        <v>5099</v>
      </c>
      <c r="C102">
        <v>15032</v>
      </c>
      <c r="D102">
        <v>1492</v>
      </c>
      <c r="E102">
        <v>3601</v>
      </c>
      <c r="F102">
        <f t="shared" si="19"/>
        <v>0.33920968600319318</v>
      </c>
      <c r="G102">
        <f t="shared" si="10"/>
        <v>0.41432935295751178</v>
      </c>
      <c r="H102">
        <f t="shared" si="11"/>
        <v>-1.0811368200381455</v>
      </c>
      <c r="I102">
        <f t="shared" si="12"/>
        <v>-0.88109408288516911</v>
      </c>
      <c r="J102">
        <f t="shared" si="13"/>
        <v>2.3194138005645749E-4</v>
      </c>
      <c r="K102">
        <f t="shared" si="14"/>
        <v>1.2715744804006268E-4</v>
      </c>
      <c r="L102">
        <f t="shared" si="15"/>
        <v>1.7954941404826007E-4</v>
      </c>
      <c r="M102">
        <f t="shared" si="16"/>
        <v>6.090490036136762E-5</v>
      </c>
      <c r="N102">
        <f t="shared" si="17"/>
        <v>7.4392592546515966E-5</v>
      </c>
    </row>
    <row r="103" spans="1:14" x14ac:dyDescent="0.3">
      <c r="A103">
        <v>101</v>
      </c>
      <c r="B103">
        <v>3662</v>
      </c>
      <c r="C103">
        <v>9672</v>
      </c>
      <c r="D103">
        <v>1043</v>
      </c>
      <c r="E103">
        <v>2276</v>
      </c>
      <c r="F103">
        <f t="shared" si="19"/>
        <v>0.37861869313482216</v>
      </c>
      <c r="G103">
        <f t="shared" si="10"/>
        <v>0.45826010544815465</v>
      </c>
      <c r="H103">
        <f t="shared" si="11"/>
        <v>-0.97122566706017255</v>
      </c>
      <c r="I103">
        <f t="shared" si="12"/>
        <v>-0.7803183402454491</v>
      </c>
      <c r="J103">
        <f t="shared" si="13"/>
        <v>1.4923742867922144E-4</v>
      </c>
      <c r="K103">
        <f t="shared" si="14"/>
        <v>8.0369439527681939E-5</v>
      </c>
      <c r="L103">
        <f t="shared" si="15"/>
        <v>1.1480343410345169E-4</v>
      </c>
      <c r="M103">
        <f t="shared" si="16"/>
        <v>4.3466726187638553E-5</v>
      </c>
      <c r="N103">
        <f t="shared" si="17"/>
        <v>5.2609833818058047E-5</v>
      </c>
    </row>
    <row r="104" spans="1:14" x14ac:dyDescent="0.3">
      <c r="A104">
        <v>102</v>
      </c>
      <c r="B104">
        <v>2457</v>
      </c>
      <c r="C104">
        <v>5957</v>
      </c>
      <c r="D104">
        <v>680</v>
      </c>
      <c r="E104">
        <v>1387</v>
      </c>
      <c r="F104">
        <f t="shared" si="19"/>
        <v>0.41245593419506466</v>
      </c>
      <c r="G104">
        <f t="shared" si="10"/>
        <v>0.49026676279740444</v>
      </c>
      <c r="H104">
        <f t="shared" si="11"/>
        <v>-0.88562590510750827</v>
      </c>
      <c r="I104">
        <f t="shared" si="12"/>
        <v>-0.71280562214467924</v>
      </c>
      <c r="J104">
        <f t="shared" si="13"/>
        <v>9.1915566857125939E-5</v>
      </c>
      <c r="K104">
        <f t="shared" si="14"/>
        <v>4.8977334193714784E-5</v>
      </c>
      <c r="L104">
        <f t="shared" si="15"/>
        <v>7.0446450525420365E-5</v>
      </c>
      <c r="M104">
        <f t="shared" si="16"/>
        <v>2.905605656218866E-5</v>
      </c>
      <c r="N104">
        <f t="shared" si="17"/>
        <v>3.4537553249665351E-5</v>
      </c>
    </row>
    <row r="105" spans="1:14" x14ac:dyDescent="0.3">
      <c r="A105">
        <v>103</v>
      </c>
      <c r="B105">
        <v>1477</v>
      </c>
      <c r="C105">
        <v>3297</v>
      </c>
      <c r="D105">
        <v>434</v>
      </c>
      <c r="E105">
        <v>812</v>
      </c>
      <c r="F105">
        <f t="shared" si="19"/>
        <v>0.44798301486199577</v>
      </c>
      <c r="G105">
        <f t="shared" si="10"/>
        <v>0.53448275862068961</v>
      </c>
      <c r="H105">
        <f t="shared" si="11"/>
        <v>-0.80299996054035128</v>
      </c>
      <c r="I105">
        <f t="shared" si="12"/>
        <v>-0.62645580606127316</v>
      </c>
      <c r="J105">
        <f t="shared" si="13"/>
        <v>5.0872188002005074E-5</v>
      </c>
      <c r="K105">
        <f t="shared" si="14"/>
        <v>2.8673104084568426E-5</v>
      </c>
      <c r="L105">
        <f t="shared" si="15"/>
        <v>3.977264604328675E-5</v>
      </c>
      <c r="M105">
        <f t="shared" si="16"/>
        <v>1.7817469883510626E-5</v>
      </c>
      <c r="N105">
        <f t="shared" si="17"/>
        <v>2.1257793574860159E-5</v>
      </c>
    </row>
    <row r="106" spans="1:14" x14ac:dyDescent="0.3">
      <c r="A106">
        <v>104</v>
      </c>
      <c r="B106">
        <v>825</v>
      </c>
      <c r="C106">
        <v>1768</v>
      </c>
      <c r="D106">
        <v>231</v>
      </c>
      <c r="E106">
        <v>443</v>
      </c>
      <c r="F106">
        <f t="shared" si="19"/>
        <v>0.46662895927601811</v>
      </c>
      <c r="G106">
        <f t="shared" si="10"/>
        <v>0.52144469525959369</v>
      </c>
      <c r="H106">
        <f t="shared" si="11"/>
        <v>-0.76222085686290775</v>
      </c>
      <c r="I106">
        <f t="shared" si="12"/>
        <v>-0.6511520595233421</v>
      </c>
      <c r="J106">
        <f t="shared" si="13"/>
        <v>2.7279960081148006E-5</v>
      </c>
      <c r="K106">
        <f t="shared" si="14"/>
        <v>1.5643085110177108E-5</v>
      </c>
      <c r="L106">
        <f t="shared" si="15"/>
        <v>2.1461522595662555E-5</v>
      </c>
      <c r="M106">
        <f t="shared" si="16"/>
        <v>1.0014567953292765E-5</v>
      </c>
      <c r="N106">
        <f t="shared" si="17"/>
        <v>1.1190997109702146E-5</v>
      </c>
    </row>
    <row r="107" spans="1:14" x14ac:dyDescent="0.3">
      <c r="A107">
        <v>105</v>
      </c>
      <c r="B107">
        <v>518</v>
      </c>
      <c r="C107">
        <v>1023</v>
      </c>
      <c r="D107">
        <v>116</v>
      </c>
      <c r="E107">
        <v>228</v>
      </c>
      <c r="F107">
        <f t="shared" si="19"/>
        <v>0.50635386119257086</v>
      </c>
      <c r="G107">
        <f t="shared" si="10"/>
        <v>0.50877192982456143</v>
      </c>
      <c r="H107">
        <f t="shared" si="11"/>
        <v>-0.68051952369214341</v>
      </c>
      <c r="I107">
        <f t="shared" si="12"/>
        <v>-0.67575543784807612</v>
      </c>
      <c r="J107">
        <f t="shared" si="13"/>
        <v>1.5784728033379191E-5</v>
      </c>
      <c r="K107">
        <f t="shared" si="14"/>
        <v>8.0510686345832527E-6</v>
      </c>
      <c r="L107">
        <f t="shared" si="15"/>
        <v>1.1917898333981223E-5</v>
      </c>
      <c r="M107">
        <f t="shared" si="16"/>
        <v>6.0346738387119E-6</v>
      </c>
      <c r="N107">
        <f t="shared" si="17"/>
        <v>6.0634921348325522E-6</v>
      </c>
    </row>
    <row r="108" spans="1:14" x14ac:dyDescent="0.3">
      <c r="A108">
        <v>106</v>
      </c>
      <c r="B108">
        <v>278</v>
      </c>
      <c r="C108">
        <v>554</v>
      </c>
      <c r="D108">
        <v>63</v>
      </c>
      <c r="E108">
        <v>120</v>
      </c>
      <c r="F108">
        <f t="shared" si="19"/>
        <v>0.50180505415162457</v>
      </c>
      <c r="G108">
        <f t="shared" si="10"/>
        <v>0.52500000000000002</v>
      </c>
      <c r="H108">
        <f t="shared" si="11"/>
        <v>-0.68954357305664671</v>
      </c>
      <c r="I108">
        <f t="shared" si="12"/>
        <v>-0.64435701639051324</v>
      </c>
      <c r="J108">
        <f t="shared" si="13"/>
        <v>8.5481322878710381E-6</v>
      </c>
      <c r="K108">
        <f t="shared" si="14"/>
        <v>4.2374045445175014E-6</v>
      </c>
      <c r="L108">
        <f t="shared" si="15"/>
        <v>6.3927684161942702E-6</v>
      </c>
      <c r="M108">
        <f t="shared" si="16"/>
        <v>3.2079235012671612E-6</v>
      </c>
      <c r="N108">
        <f t="shared" si="17"/>
        <v>3.356203418501992E-6</v>
      </c>
    </row>
    <row r="109" spans="1:14" x14ac:dyDescent="0.3">
      <c r="A109">
        <v>107</v>
      </c>
      <c r="B109">
        <v>146</v>
      </c>
      <c r="C109">
        <v>284</v>
      </c>
      <c r="D109">
        <v>35</v>
      </c>
      <c r="E109">
        <v>61</v>
      </c>
      <c r="F109">
        <f t="shared" si="19"/>
        <v>0.5140845070422535</v>
      </c>
      <c r="G109">
        <f t="shared" si="10"/>
        <v>0.57377049180327866</v>
      </c>
      <c r="H109">
        <f t="shared" si="11"/>
        <v>-0.66536761645286968</v>
      </c>
      <c r="I109">
        <f t="shared" si="12"/>
        <v>-0.55552580268389762</v>
      </c>
      <c r="J109">
        <f t="shared" si="13"/>
        <v>4.3820750356595211E-6</v>
      </c>
      <c r="K109">
        <f t="shared" si="14"/>
        <v>2.1540139767963964E-6</v>
      </c>
      <c r="L109">
        <f t="shared" si="15"/>
        <v>3.2680445062279588E-6</v>
      </c>
      <c r="M109">
        <f t="shared" si="16"/>
        <v>1.6800510489763449E-6</v>
      </c>
      <c r="N109">
        <f t="shared" si="17"/>
        <v>1.8751075035734189E-6</v>
      </c>
    </row>
    <row r="110" spans="1:14" x14ac:dyDescent="0.3">
      <c r="A110">
        <v>108</v>
      </c>
      <c r="B110">
        <v>109</v>
      </c>
      <c r="C110">
        <v>150</v>
      </c>
      <c r="D110">
        <v>19</v>
      </c>
      <c r="E110">
        <v>29</v>
      </c>
      <c r="F110">
        <f t="shared" si="19"/>
        <v>0.72666666666666668</v>
      </c>
      <c r="G110">
        <f t="shared" si="10"/>
        <v>0.65517241379310343</v>
      </c>
      <c r="H110">
        <f t="shared" si="11"/>
        <v>-0.31928741186711201</v>
      </c>
      <c r="I110">
        <f t="shared" si="12"/>
        <v>-0.4228568508200336</v>
      </c>
      <c r="J110">
        <f t="shared" si="13"/>
        <v>2.3144762512286205E-6</v>
      </c>
      <c r="K110">
        <f t="shared" si="14"/>
        <v>1.0240394315917294E-6</v>
      </c>
      <c r="L110">
        <f t="shared" si="15"/>
        <v>1.669257841410175E-6</v>
      </c>
      <c r="M110">
        <f t="shared" si="16"/>
        <v>1.2129940314247272E-6</v>
      </c>
      <c r="N110">
        <f t="shared" si="17"/>
        <v>1.0936516891997697E-6</v>
      </c>
    </row>
    <row r="111" spans="1:14" x14ac:dyDescent="0.3">
      <c r="A111">
        <v>109</v>
      </c>
      <c r="B111">
        <v>50</v>
      </c>
      <c r="C111">
        <v>63</v>
      </c>
      <c r="D111">
        <v>6</v>
      </c>
      <c r="E111">
        <v>15</v>
      </c>
      <c r="F111">
        <f t="shared" si="19"/>
        <v>0.79365079365079361</v>
      </c>
      <c r="G111">
        <f t="shared" si="10"/>
        <v>0.4</v>
      </c>
      <c r="H111">
        <f t="shared" si="11"/>
        <v>-0.2311117209633867</v>
      </c>
      <c r="I111">
        <f t="shared" si="12"/>
        <v>-0.916290731874155</v>
      </c>
      <c r="J111">
        <f t="shared" si="13"/>
        <v>9.7208002551602056E-7</v>
      </c>
      <c r="K111">
        <f t="shared" si="14"/>
        <v>5.2967556806468767E-7</v>
      </c>
      <c r="L111">
        <f t="shared" si="15"/>
        <v>7.5087779679035417E-7</v>
      </c>
      <c r="M111">
        <f t="shared" si="16"/>
        <v>5.9593475935742394E-7</v>
      </c>
      <c r="N111">
        <f t="shared" si="17"/>
        <v>3.0035111871614168E-7</v>
      </c>
    </row>
    <row r="112" spans="1:14" x14ac:dyDescent="0.3">
      <c r="A112" t="s">
        <v>1</v>
      </c>
      <c r="B112">
        <v>35</v>
      </c>
      <c r="C112">
        <v>55</v>
      </c>
      <c r="D112">
        <v>12</v>
      </c>
      <c r="E112">
        <v>11</v>
      </c>
      <c r="F112">
        <f t="shared" si="19"/>
        <v>0.63636363636363635</v>
      </c>
      <c r="G112">
        <f t="shared" si="10"/>
        <v>1.0909090909090908</v>
      </c>
      <c r="H112">
        <f t="shared" si="11"/>
        <v>-0.45198512374305727</v>
      </c>
      <c r="I112">
        <f t="shared" si="12"/>
        <v>8.7011376989629699E-2</v>
      </c>
      <c r="J112">
        <f t="shared" si="13"/>
        <v>8.4864129211716084E-7</v>
      </c>
      <c r="K112">
        <f t="shared" si="14"/>
        <v>3.884287499141043E-7</v>
      </c>
      <c r="L112">
        <f t="shared" si="15"/>
        <v>6.185350210156326E-7</v>
      </c>
      <c r="M112">
        <f t="shared" si="16"/>
        <v>3.9361319519176618E-7</v>
      </c>
      <c r="N112">
        <f t="shared" si="17"/>
        <v>6.7476547747159915E-7</v>
      </c>
    </row>
    <row r="113" spans="1:14" x14ac:dyDescent="0.3">
      <c r="B113">
        <f>SUM(B2:B112)</f>
        <v>563306</v>
      </c>
      <c r="C113">
        <f>SUM(C2:C112)</f>
        <v>64809479</v>
      </c>
      <c r="D113">
        <f>SUM(D2:D112)</f>
        <v>255327</v>
      </c>
      <c r="E113">
        <f>SUM(E2:E112)</f>
        <v>28319222</v>
      </c>
      <c r="J113">
        <f>SUM(J2:J112)</f>
        <v>1</v>
      </c>
      <c r="K113">
        <f>SUM(K2:K112)</f>
        <v>1.0000000000000002</v>
      </c>
      <c r="L113">
        <f>SUM(L2:L112)</f>
        <v>1.0000000000000002</v>
      </c>
      <c r="M113">
        <f>SUM(M2:M112)</f>
        <v>7.4064641572320769E-3</v>
      </c>
      <c r="N113">
        <f>SUM(N2:N112)</f>
        <v>1.0904782400316455E-2</v>
      </c>
    </row>
    <row r="115" spans="1:14" x14ac:dyDescent="0.3">
      <c r="A115" t="s">
        <v>15</v>
      </c>
      <c r="B115">
        <f>1000*B113/C113</f>
        <v>8.6917223944972619</v>
      </c>
    </row>
    <row r="116" spans="1:14" x14ac:dyDescent="0.3">
      <c r="A116" t="s">
        <v>16</v>
      </c>
      <c r="B116">
        <f>1000*D113/E113</f>
        <v>9.0160315844834997</v>
      </c>
    </row>
    <row r="118" spans="1:14" x14ac:dyDescent="0.3">
      <c r="A118" t="s">
        <v>17</v>
      </c>
      <c r="B118">
        <f>M113</f>
        <v>7.4064641572320769E-3</v>
      </c>
    </row>
    <row r="119" spans="1:14" x14ac:dyDescent="0.3">
      <c r="A119" t="s">
        <v>18</v>
      </c>
      <c r="B119">
        <f>N113</f>
        <v>1.0904782400316455E-2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A21" sqref="A21"/>
    </sheetView>
  </sheetViews>
  <sheetFormatPr defaultColWidth="11.19921875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ew_jp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Ridhi Kashyap</dc:creator>
  <cp:lastModifiedBy>Zachary Lim</cp:lastModifiedBy>
  <dcterms:created xsi:type="dcterms:W3CDTF">2017-10-17T19:52:19Z</dcterms:created>
  <dcterms:modified xsi:type="dcterms:W3CDTF">2021-01-05T16:25:20Z</dcterms:modified>
</cp:coreProperties>
</file>