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eason Data" sheetId="1" r:id="rId1"/>
    <sheet name="Full Name" sheetId="2" r:id="rId2"/>
  </sheets>
  <definedNames>
    <definedName name="_xlnm._FilterDatabase" localSheetId="1" hidden="1">'Full Name'!$A$1:$E$36</definedName>
    <definedName name="_xlnm._FilterDatabase" localSheetId="0" hidden="1">'Season Data'!$A$1:$O$625</definedName>
  </definedNames>
  <calcPr calcId="0"/>
</workbook>
</file>

<file path=xl/calcChain.xml><?xml version="1.0" encoding="utf-8"?>
<calcChain xmlns="http://schemas.openxmlformats.org/spreadsheetml/2006/main">
  <c r="O506" i="1" l="1"/>
  <c r="N70" i="1"/>
  <c r="N101" i="1"/>
  <c r="N110" i="1"/>
  <c r="N215" i="1"/>
  <c r="N216" i="1"/>
  <c r="N238" i="1"/>
  <c r="N247" i="1"/>
  <c r="N293" i="1"/>
  <c r="N325" i="1"/>
  <c r="N326" i="1"/>
  <c r="N329" i="1"/>
  <c r="N393" i="1"/>
  <c r="N409" i="1"/>
  <c r="N412" i="1"/>
  <c r="N433" i="1"/>
  <c r="N434" i="1"/>
  <c r="N442" i="1"/>
  <c r="N445" i="1"/>
  <c r="N463" i="1"/>
  <c r="N465" i="1"/>
  <c r="N471" i="1"/>
  <c r="N474" i="1"/>
  <c r="N497" i="1"/>
  <c r="N498" i="1"/>
  <c r="N500" i="1"/>
  <c r="N502" i="1"/>
  <c r="N520" i="1"/>
  <c r="N529" i="1"/>
  <c r="N554" i="1"/>
  <c r="N570" i="1"/>
  <c r="N572" i="1"/>
  <c r="N593" i="1"/>
  <c r="N596" i="1"/>
  <c r="N597" i="1"/>
  <c r="N604" i="1"/>
  <c r="N605" i="1"/>
  <c r="N607" i="1"/>
  <c r="N608" i="1"/>
  <c r="N609" i="1"/>
  <c r="N620" i="1"/>
  <c r="N621" i="1"/>
  <c r="N625" i="1"/>
  <c r="M596" i="1"/>
  <c r="M597" i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M605" i="1"/>
  <c r="M606" i="1"/>
  <c r="N606" i="1" s="1"/>
  <c r="M607" i="1"/>
  <c r="M608" i="1"/>
  <c r="M609" i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M621" i="1"/>
  <c r="M622" i="1"/>
  <c r="N622" i="1" s="1"/>
  <c r="M623" i="1"/>
  <c r="N623" i="1" s="1"/>
  <c r="M624" i="1"/>
  <c r="N624" i="1" s="1"/>
  <c r="M625" i="1"/>
  <c r="H596" i="1"/>
  <c r="I596" i="1" s="1"/>
  <c r="J596" i="1" s="1"/>
  <c r="K596" i="1" s="1"/>
  <c r="O596" i="1" s="1"/>
  <c r="H597" i="1"/>
  <c r="H598" i="1"/>
  <c r="H599" i="1"/>
  <c r="H600" i="1"/>
  <c r="I600" i="1" s="1"/>
  <c r="H601" i="1"/>
  <c r="H602" i="1"/>
  <c r="H603" i="1"/>
  <c r="H604" i="1"/>
  <c r="I604" i="1" s="1"/>
  <c r="H605" i="1"/>
  <c r="H606" i="1"/>
  <c r="H607" i="1"/>
  <c r="I607" i="1" s="1"/>
  <c r="H608" i="1"/>
  <c r="I608" i="1" s="1"/>
  <c r="H609" i="1"/>
  <c r="H610" i="1"/>
  <c r="H611" i="1"/>
  <c r="H612" i="1"/>
  <c r="I612" i="1" s="1"/>
  <c r="H613" i="1"/>
  <c r="H614" i="1"/>
  <c r="H615" i="1"/>
  <c r="H616" i="1"/>
  <c r="H617" i="1"/>
  <c r="I617" i="1" s="1"/>
  <c r="H618" i="1"/>
  <c r="H619" i="1"/>
  <c r="I619" i="1" s="1"/>
  <c r="H620" i="1"/>
  <c r="H621" i="1"/>
  <c r="H622" i="1"/>
  <c r="I622" i="1" s="1"/>
  <c r="H623" i="1"/>
  <c r="H624" i="1"/>
  <c r="I624" i="1" s="1"/>
  <c r="H625" i="1"/>
  <c r="I625" i="1"/>
  <c r="M566" i="1"/>
  <c r="N566" i="1" s="1"/>
  <c r="M567" i="1"/>
  <c r="N567" i="1" s="1"/>
  <c r="M568" i="1"/>
  <c r="N568" i="1" s="1"/>
  <c r="M569" i="1"/>
  <c r="N569" i="1" s="1"/>
  <c r="M570" i="1"/>
  <c r="M571" i="1"/>
  <c r="N571" i="1" s="1"/>
  <c r="M572" i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M594" i="1"/>
  <c r="N594" i="1" s="1"/>
  <c r="M595" i="1"/>
  <c r="N595" i="1" s="1"/>
  <c r="I566" i="1"/>
  <c r="J566" i="1" s="1"/>
  <c r="K566" i="1" s="1"/>
  <c r="I568" i="1"/>
  <c r="I578" i="1"/>
  <c r="H566" i="1"/>
  <c r="H567" i="1"/>
  <c r="I567" i="1" s="1"/>
  <c r="H568" i="1"/>
  <c r="H569" i="1"/>
  <c r="I569" i="1" s="1"/>
  <c r="H570" i="1"/>
  <c r="I570" i="1" s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I583" i="1" s="1"/>
  <c r="H584" i="1"/>
  <c r="H585" i="1"/>
  <c r="H586" i="1"/>
  <c r="I586" i="1" s="1"/>
  <c r="H587" i="1"/>
  <c r="I587" i="1" s="1"/>
  <c r="H588" i="1"/>
  <c r="H589" i="1"/>
  <c r="H590" i="1"/>
  <c r="I590" i="1" s="1"/>
  <c r="H591" i="1"/>
  <c r="H592" i="1"/>
  <c r="H593" i="1"/>
  <c r="I593" i="1" s="1"/>
  <c r="H594" i="1"/>
  <c r="I594" i="1" s="1"/>
  <c r="H595" i="1"/>
  <c r="I595" i="1" s="1"/>
  <c r="M536" i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H536" i="1"/>
  <c r="I536" i="1"/>
  <c r="J536" i="1" s="1"/>
  <c r="K536" i="1" s="1"/>
  <c r="H537" i="1"/>
  <c r="I537" i="1"/>
  <c r="H538" i="1"/>
  <c r="I538" i="1"/>
  <c r="H539" i="1"/>
  <c r="I539" i="1"/>
  <c r="J557" i="1" s="1"/>
  <c r="K557" i="1" s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H506" i="1"/>
  <c r="I506" i="1"/>
  <c r="J506" i="1" s="1"/>
  <c r="K506" i="1" s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M498" i="1"/>
  <c r="M499" i="1"/>
  <c r="N499" i="1" s="1"/>
  <c r="M500" i="1"/>
  <c r="M501" i="1"/>
  <c r="N501" i="1" s="1"/>
  <c r="M502" i="1"/>
  <c r="M503" i="1"/>
  <c r="N503" i="1" s="1"/>
  <c r="M504" i="1"/>
  <c r="N504" i="1" s="1"/>
  <c r="M505" i="1"/>
  <c r="N505" i="1" s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J499" i="1" s="1"/>
  <c r="K499" i="1" s="1"/>
  <c r="H500" i="1"/>
  <c r="I500" i="1"/>
  <c r="H501" i="1"/>
  <c r="I501" i="1"/>
  <c r="H502" i="1"/>
  <c r="I502" i="1"/>
  <c r="H503" i="1"/>
  <c r="I503" i="1"/>
  <c r="H504" i="1"/>
  <c r="I504" i="1"/>
  <c r="H505" i="1"/>
  <c r="I505" i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M464" i="1"/>
  <c r="N464" i="1" s="1"/>
  <c r="M465" i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M472" i="1"/>
  <c r="N472" i="1" s="1"/>
  <c r="M473" i="1"/>
  <c r="N473" i="1" s="1"/>
  <c r="M474" i="1"/>
  <c r="M475" i="1"/>
  <c r="N475" i="1" s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M434" i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M443" i="1"/>
  <c r="N443" i="1" s="1"/>
  <c r="M444" i="1"/>
  <c r="N444" i="1" s="1"/>
  <c r="M445" i="1"/>
  <c r="H416" i="1"/>
  <c r="I416" i="1"/>
  <c r="J416" i="1" s="1"/>
  <c r="K416" i="1" s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M410" i="1"/>
  <c r="N410" i="1" s="1"/>
  <c r="M411" i="1"/>
  <c r="N411" i="1" s="1"/>
  <c r="M412" i="1"/>
  <c r="M413" i="1"/>
  <c r="N413" i="1" s="1"/>
  <c r="M414" i="1"/>
  <c r="N414" i="1" s="1"/>
  <c r="M415" i="1"/>
  <c r="N415" i="1" s="1"/>
  <c r="I386" i="1"/>
  <c r="J386" i="1" s="1"/>
  <c r="K386" i="1" s="1"/>
  <c r="I387" i="1"/>
  <c r="I388" i="1"/>
  <c r="I389" i="1"/>
  <c r="I390" i="1"/>
  <c r="I391" i="1"/>
  <c r="I392" i="1"/>
  <c r="J392" i="1" s="1"/>
  <c r="K392" i="1" s="1"/>
  <c r="I393" i="1"/>
  <c r="I394" i="1"/>
  <c r="I395" i="1"/>
  <c r="I396" i="1"/>
  <c r="I397" i="1"/>
  <c r="I398" i="1"/>
  <c r="J398" i="1" s="1"/>
  <c r="K398" i="1" s="1"/>
  <c r="I399" i="1"/>
  <c r="I400" i="1"/>
  <c r="I401" i="1"/>
  <c r="I402" i="1"/>
  <c r="J402" i="1" s="1"/>
  <c r="K402" i="1" s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M326" i="1"/>
  <c r="M327" i="1"/>
  <c r="N327" i="1" s="1"/>
  <c r="M328" i="1"/>
  <c r="N328" i="1" s="1"/>
  <c r="M329" i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I296" i="1"/>
  <c r="J296" i="1" s="1"/>
  <c r="K296" i="1" s="1"/>
  <c r="I297" i="1"/>
  <c r="J297" i="1" s="1"/>
  <c r="K297" i="1" s="1"/>
  <c r="I298" i="1"/>
  <c r="I299" i="1"/>
  <c r="I300" i="1"/>
  <c r="J300" i="1" s="1"/>
  <c r="K300" i="1" s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M294" i="1"/>
  <c r="N294" i="1" s="1"/>
  <c r="M295" i="1"/>
  <c r="N295" i="1" s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M236" i="1"/>
  <c r="N236" i="1" s="1"/>
  <c r="M237" i="1"/>
  <c r="N237" i="1" s="1"/>
  <c r="M238" i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M216" i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I176" i="1"/>
  <c r="I177" i="1"/>
  <c r="J177" i="1" s="1"/>
  <c r="K177" i="1" s="1"/>
  <c r="I178" i="1"/>
  <c r="J178" i="1" s="1"/>
  <c r="K178" i="1" s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M111" i="1"/>
  <c r="N111" i="1" s="1"/>
  <c r="M112" i="1"/>
  <c r="N112" i="1" s="1"/>
  <c r="M113" i="1"/>
  <c r="N113" i="1" s="1"/>
  <c r="M114" i="1"/>
  <c r="N114" i="1" s="1"/>
  <c r="M115" i="1"/>
  <c r="N115" i="1" s="1"/>
  <c r="H86" i="1"/>
  <c r="I86" i="1"/>
  <c r="H87" i="1"/>
  <c r="I87" i="1"/>
  <c r="J87" i="1" s="1"/>
  <c r="K87" i="1" s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I58" i="1"/>
  <c r="I59" i="1"/>
  <c r="J59" i="1" s="1"/>
  <c r="K59" i="1" s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2" i="1"/>
  <c r="N2" i="1" s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J78" i="1" l="1"/>
  <c r="K78" i="1" s="1"/>
  <c r="J379" i="1"/>
  <c r="K379" i="1" s="1"/>
  <c r="J382" i="1"/>
  <c r="K382" i="1" s="1"/>
  <c r="J492" i="1"/>
  <c r="K492" i="1" s="1"/>
  <c r="O492" i="1" s="1"/>
  <c r="J541" i="1"/>
  <c r="K541" i="1" s="1"/>
  <c r="O379" i="1"/>
  <c r="J60" i="1"/>
  <c r="K60" i="1" s="1"/>
  <c r="J355" i="1"/>
  <c r="K355" i="1" s="1"/>
  <c r="J351" i="1"/>
  <c r="K351" i="1" s="1"/>
  <c r="J347" i="1"/>
  <c r="K347" i="1" s="1"/>
  <c r="J343" i="1"/>
  <c r="K343" i="1" s="1"/>
  <c r="J339" i="1"/>
  <c r="K339" i="1" s="1"/>
  <c r="O339" i="1" s="1"/>
  <c r="J335" i="1"/>
  <c r="K335" i="1" s="1"/>
  <c r="J331" i="1"/>
  <c r="K331" i="1" s="1"/>
  <c r="O331" i="1" s="1"/>
  <c r="J327" i="1"/>
  <c r="K327" i="1" s="1"/>
  <c r="J380" i="1"/>
  <c r="K380" i="1" s="1"/>
  <c r="J400" i="1"/>
  <c r="K400" i="1" s="1"/>
  <c r="J324" i="1"/>
  <c r="K324" i="1" s="1"/>
  <c r="O324" i="1" s="1"/>
  <c r="J562" i="1"/>
  <c r="K562" i="1" s="1"/>
  <c r="J307" i="1"/>
  <c r="K307" i="1" s="1"/>
  <c r="O307" i="1" s="1"/>
  <c r="J306" i="1"/>
  <c r="K306" i="1" s="1"/>
  <c r="O306" i="1" s="1"/>
  <c r="J371" i="1"/>
  <c r="K371" i="1" s="1"/>
  <c r="O371" i="1" s="1"/>
  <c r="J500" i="1"/>
  <c r="K500" i="1" s="1"/>
  <c r="O500" i="1" s="1"/>
  <c r="J119" i="1"/>
  <c r="K119" i="1" s="1"/>
  <c r="J534" i="1"/>
  <c r="K534" i="1" s="1"/>
  <c r="J530" i="1"/>
  <c r="K530" i="1" s="1"/>
  <c r="O530" i="1" s="1"/>
  <c r="J118" i="1"/>
  <c r="K118" i="1" s="1"/>
  <c r="J318" i="1"/>
  <c r="K318" i="1" s="1"/>
  <c r="O318" i="1" s="1"/>
  <c r="J399" i="1"/>
  <c r="K399" i="1" s="1"/>
  <c r="J391" i="1"/>
  <c r="K391" i="1" s="1"/>
  <c r="O391" i="1" s="1"/>
  <c r="J440" i="1"/>
  <c r="K440" i="1" s="1"/>
  <c r="J432" i="1"/>
  <c r="K432" i="1" s="1"/>
  <c r="O432" i="1" s="1"/>
  <c r="J428" i="1"/>
  <c r="K428" i="1" s="1"/>
  <c r="J424" i="1"/>
  <c r="K424" i="1" s="1"/>
  <c r="O424" i="1" s="1"/>
  <c r="O458" i="1"/>
  <c r="O497" i="1"/>
  <c r="J170" i="1"/>
  <c r="K170" i="1" s="1"/>
  <c r="O170" i="1" s="1"/>
  <c r="J84" i="1"/>
  <c r="K84" i="1" s="1"/>
  <c r="O84" i="1" s="1"/>
  <c r="J76" i="1"/>
  <c r="K76" i="1" s="1"/>
  <c r="O76" i="1" s="1"/>
  <c r="J68" i="1"/>
  <c r="K68" i="1" s="1"/>
  <c r="O87" i="1"/>
  <c r="J189" i="1"/>
  <c r="K189" i="1" s="1"/>
  <c r="O402" i="1"/>
  <c r="O394" i="1"/>
  <c r="O386" i="1"/>
  <c r="J415" i="1"/>
  <c r="K415" i="1" s="1"/>
  <c r="O415" i="1" s="1"/>
  <c r="J407" i="1"/>
  <c r="K407" i="1" s="1"/>
  <c r="O407" i="1" s="1"/>
  <c r="O441" i="1"/>
  <c r="O417" i="1"/>
  <c r="O44" i="1"/>
  <c r="O355" i="1"/>
  <c r="O249" i="1"/>
  <c r="O296" i="1"/>
  <c r="J321" i="1"/>
  <c r="K321" i="1" s="1"/>
  <c r="O321" i="1" s="1"/>
  <c r="O380" i="1"/>
  <c r="O408" i="1"/>
  <c r="O400" i="1"/>
  <c r="O392" i="1"/>
  <c r="J414" i="1"/>
  <c r="K414" i="1" s="1"/>
  <c r="O414" i="1" s="1"/>
  <c r="I589" i="1"/>
  <c r="I581" i="1"/>
  <c r="I573" i="1"/>
  <c r="I614" i="1"/>
  <c r="I606" i="1"/>
  <c r="I598" i="1"/>
  <c r="O189" i="1"/>
  <c r="O454" i="1"/>
  <c r="O136" i="1"/>
  <c r="O210" i="1"/>
  <c r="O2" i="1"/>
  <c r="J344" i="1"/>
  <c r="K344" i="1" s="1"/>
  <c r="O344" i="1" s="1"/>
  <c r="J328" i="1"/>
  <c r="K328" i="1" s="1"/>
  <c r="O328" i="1" s="1"/>
  <c r="O428" i="1"/>
  <c r="I588" i="1"/>
  <c r="I580" i="1"/>
  <c r="J580" i="1" s="1"/>
  <c r="K580" i="1" s="1"/>
  <c r="O580" i="1" s="1"/>
  <c r="I572" i="1"/>
  <c r="I621" i="1"/>
  <c r="O174" i="1"/>
  <c r="O512" i="1"/>
  <c r="O244" i="1"/>
  <c r="J308" i="1"/>
  <c r="K308" i="1" s="1"/>
  <c r="O308" i="1" s="1"/>
  <c r="O340" i="1"/>
  <c r="N536" i="1"/>
  <c r="O536" i="1" s="1"/>
  <c r="J542" i="1"/>
  <c r="K542" i="1" s="1"/>
  <c r="O542" i="1" s="1"/>
  <c r="O10" i="1"/>
  <c r="O178" i="1"/>
  <c r="J315" i="1"/>
  <c r="K315" i="1" s="1"/>
  <c r="O315" i="1" s="1"/>
  <c r="O343" i="1"/>
  <c r="O399" i="1"/>
  <c r="O558" i="1"/>
  <c r="J135" i="1"/>
  <c r="K135" i="1" s="1"/>
  <c r="O135" i="1" s="1"/>
  <c r="J176" i="1"/>
  <c r="K176" i="1" s="1"/>
  <c r="O176" i="1" s="1"/>
  <c r="O212" i="1"/>
  <c r="O243" i="1"/>
  <c r="J282" i="1"/>
  <c r="K282" i="1" s="1"/>
  <c r="O440" i="1"/>
  <c r="O460" i="1"/>
  <c r="J561" i="1"/>
  <c r="K561" i="1" s="1"/>
  <c r="O561" i="1" s="1"/>
  <c r="J553" i="1"/>
  <c r="K553" i="1" s="1"/>
  <c r="O553" i="1" s="1"/>
  <c r="J549" i="1"/>
  <c r="K549" i="1" s="1"/>
  <c r="O549" i="1" s="1"/>
  <c r="I618" i="1"/>
  <c r="I610" i="1"/>
  <c r="I602" i="1"/>
  <c r="O449" i="1"/>
  <c r="J316" i="1"/>
  <c r="K316" i="1" s="1"/>
  <c r="O316" i="1" s="1"/>
  <c r="O351" i="1"/>
  <c r="O335" i="1"/>
  <c r="O562" i="1"/>
  <c r="I603" i="1"/>
  <c r="O78" i="1"/>
  <c r="J66" i="1"/>
  <c r="K66" i="1" s="1"/>
  <c r="O66" i="1" s="1"/>
  <c r="O121" i="1"/>
  <c r="O292" i="1"/>
  <c r="J290" i="1"/>
  <c r="K290" i="1" s="1"/>
  <c r="J334" i="1"/>
  <c r="K334" i="1" s="1"/>
  <c r="O334" i="1" s="1"/>
  <c r="O416" i="1"/>
  <c r="J262" i="1"/>
  <c r="K262" i="1" s="1"/>
  <c r="O262" i="1" s="1"/>
  <c r="J246" i="1"/>
  <c r="K246" i="1" s="1"/>
  <c r="O246" i="1" s="1"/>
  <c r="J244" i="1"/>
  <c r="K244" i="1" s="1"/>
  <c r="O323" i="1"/>
  <c r="J299" i="1"/>
  <c r="K299" i="1" s="1"/>
  <c r="O299" i="1" s="1"/>
  <c r="O346" i="1"/>
  <c r="J427" i="1"/>
  <c r="K427" i="1" s="1"/>
  <c r="I592" i="1"/>
  <c r="I584" i="1"/>
  <c r="I576" i="1"/>
  <c r="J576" i="1" s="1"/>
  <c r="K576" i="1" s="1"/>
  <c r="O484" i="1"/>
  <c r="J550" i="1"/>
  <c r="K550" i="1" s="1"/>
  <c r="J545" i="1"/>
  <c r="K545" i="1" s="1"/>
  <c r="J98" i="1"/>
  <c r="K98" i="1" s="1"/>
  <c r="O98" i="1" s="1"/>
  <c r="O194" i="1"/>
  <c r="J232" i="1"/>
  <c r="K232" i="1" s="1"/>
  <c r="O232" i="1" s="1"/>
  <c r="J231" i="1"/>
  <c r="K231" i="1" s="1"/>
  <c r="O231" i="1" s="1"/>
  <c r="J323" i="1"/>
  <c r="K323" i="1" s="1"/>
  <c r="O550" i="1"/>
  <c r="J80" i="1"/>
  <c r="K80" i="1" s="1"/>
  <c r="O80" i="1" s="1"/>
  <c r="O86" i="1"/>
  <c r="J127" i="1"/>
  <c r="K127" i="1" s="1"/>
  <c r="O127" i="1" s="1"/>
  <c r="J168" i="1"/>
  <c r="K168" i="1" s="1"/>
  <c r="O168" i="1" s="1"/>
  <c r="O177" i="1"/>
  <c r="J271" i="1"/>
  <c r="K271" i="1" s="1"/>
  <c r="O271" i="1" s="1"/>
  <c r="O300" i="1"/>
  <c r="O370" i="1"/>
  <c r="O448" i="1"/>
  <c r="O495" i="1"/>
  <c r="J126" i="1"/>
  <c r="K126" i="1" s="1"/>
  <c r="O15" i="1"/>
  <c r="O68" i="1"/>
  <c r="O101" i="1"/>
  <c r="O223" i="1"/>
  <c r="O250" i="1"/>
  <c r="O290" i="1"/>
  <c r="O282" i="1"/>
  <c r="O369" i="1"/>
  <c r="O357" i="1"/>
  <c r="O404" i="1"/>
  <c r="O455" i="1"/>
  <c r="O478" i="1"/>
  <c r="O534" i="1"/>
  <c r="J558" i="1"/>
  <c r="K558" i="1" s="1"/>
  <c r="J216" i="1"/>
  <c r="K216" i="1" s="1"/>
  <c r="O216" i="1" s="1"/>
  <c r="O347" i="1"/>
  <c r="O327" i="1"/>
  <c r="I611" i="1"/>
  <c r="J143" i="1"/>
  <c r="K143" i="1" s="1"/>
  <c r="O143" i="1" s="1"/>
  <c r="J274" i="1"/>
  <c r="K274" i="1" s="1"/>
  <c r="O274" i="1" s="1"/>
  <c r="J346" i="1"/>
  <c r="K346" i="1" s="1"/>
  <c r="O382" i="1"/>
  <c r="O499" i="1"/>
  <c r="O148" i="1"/>
  <c r="O31" i="1"/>
  <c r="O7" i="1"/>
  <c r="O60" i="1"/>
  <c r="O119" i="1"/>
  <c r="O30" i="1"/>
  <c r="O53" i="1"/>
  <c r="O59" i="1"/>
  <c r="J112" i="1"/>
  <c r="K112" i="1" s="1"/>
  <c r="O112" i="1" s="1"/>
  <c r="J108" i="1"/>
  <c r="K108" i="1" s="1"/>
  <c r="O108" i="1" s="1"/>
  <c r="J104" i="1"/>
  <c r="K104" i="1" s="1"/>
  <c r="O104" i="1" s="1"/>
  <c r="J100" i="1"/>
  <c r="K100" i="1" s="1"/>
  <c r="O100" i="1" s="1"/>
  <c r="J96" i="1"/>
  <c r="K96" i="1" s="1"/>
  <c r="O96" i="1" s="1"/>
  <c r="J92" i="1"/>
  <c r="K92" i="1" s="1"/>
  <c r="O92" i="1" s="1"/>
  <c r="J89" i="1"/>
  <c r="K89" i="1" s="1"/>
  <c r="O89" i="1" s="1"/>
  <c r="O126" i="1"/>
  <c r="O118" i="1"/>
  <c r="J140" i="1"/>
  <c r="K140" i="1" s="1"/>
  <c r="O140" i="1" s="1"/>
  <c r="J117" i="1"/>
  <c r="K117" i="1" s="1"/>
  <c r="O117" i="1" s="1"/>
  <c r="O171" i="1"/>
  <c r="O167" i="1"/>
  <c r="J218" i="1"/>
  <c r="K218" i="1" s="1"/>
  <c r="O218" i="1" s="1"/>
  <c r="O313" i="1"/>
  <c r="O297" i="1"/>
  <c r="J384" i="1"/>
  <c r="K384" i="1" s="1"/>
  <c r="O384" i="1" s="1"/>
  <c r="J376" i="1"/>
  <c r="K376" i="1" s="1"/>
  <c r="O376" i="1" s="1"/>
  <c r="J372" i="1"/>
  <c r="K372" i="1" s="1"/>
  <c r="O372" i="1" s="1"/>
  <c r="J368" i="1"/>
  <c r="K368" i="1" s="1"/>
  <c r="O368" i="1" s="1"/>
  <c r="J364" i="1"/>
  <c r="K364" i="1" s="1"/>
  <c r="O364" i="1" s="1"/>
  <c r="J360" i="1"/>
  <c r="K360" i="1" s="1"/>
  <c r="O360" i="1" s="1"/>
  <c r="J366" i="1"/>
  <c r="K366" i="1" s="1"/>
  <c r="O366" i="1" s="1"/>
  <c r="J442" i="1"/>
  <c r="K442" i="1" s="1"/>
  <c r="O442" i="1" s="1"/>
  <c r="J426" i="1"/>
  <c r="K426" i="1" s="1"/>
  <c r="O426" i="1" s="1"/>
  <c r="I582" i="1"/>
  <c r="I574" i="1"/>
  <c r="J577" i="1" s="1"/>
  <c r="K577" i="1" s="1"/>
  <c r="O577" i="1" s="1"/>
  <c r="O566" i="1"/>
  <c r="O398" i="1"/>
  <c r="J388" i="1"/>
  <c r="K388" i="1" s="1"/>
  <c r="O388" i="1" s="1"/>
  <c r="J417" i="1"/>
  <c r="K417" i="1" s="1"/>
  <c r="J507" i="1"/>
  <c r="K507" i="1" s="1"/>
  <c r="O507" i="1" s="1"/>
  <c r="I591" i="1"/>
  <c r="I575" i="1"/>
  <c r="I620" i="1"/>
  <c r="I613" i="1"/>
  <c r="I605" i="1"/>
  <c r="I597" i="1"/>
  <c r="J504" i="1"/>
  <c r="K504" i="1" s="1"/>
  <c r="O504" i="1" s="1"/>
  <c r="J496" i="1"/>
  <c r="K496" i="1" s="1"/>
  <c r="O496" i="1" s="1"/>
  <c r="J488" i="1"/>
  <c r="K488" i="1" s="1"/>
  <c r="O488" i="1" s="1"/>
  <c r="J484" i="1"/>
  <c r="K484" i="1" s="1"/>
  <c r="J480" i="1"/>
  <c r="K480" i="1" s="1"/>
  <c r="O480" i="1" s="1"/>
  <c r="J486" i="1"/>
  <c r="K486" i="1" s="1"/>
  <c r="O486" i="1" s="1"/>
  <c r="I565" i="1"/>
  <c r="O557" i="1"/>
  <c r="O545" i="1"/>
  <c r="O541" i="1"/>
  <c r="O537" i="1"/>
  <c r="I579" i="1"/>
  <c r="I571" i="1"/>
  <c r="I616" i="1"/>
  <c r="I609" i="1"/>
  <c r="I601" i="1"/>
  <c r="J616" i="1" s="1"/>
  <c r="K616" i="1" s="1"/>
  <c r="O616" i="1" s="1"/>
  <c r="O427" i="1"/>
  <c r="I623" i="1"/>
  <c r="I615" i="1"/>
  <c r="J438" i="1"/>
  <c r="K438" i="1" s="1"/>
  <c r="O438" i="1" s="1"/>
  <c r="J434" i="1"/>
  <c r="K434" i="1" s="1"/>
  <c r="O434" i="1" s="1"/>
  <c r="J430" i="1"/>
  <c r="K430" i="1" s="1"/>
  <c r="O430" i="1" s="1"/>
  <c r="J422" i="1"/>
  <c r="K422" i="1" s="1"/>
  <c r="O422" i="1" s="1"/>
  <c r="J418" i="1"/>
  <c r="K418" i="1" s="1"/>
  <c r="O418" i="1" s="1"/>
  <c r="J472" i="1"/>
  <c r="K472" i="1" s="1"/>
  <c r="O472" i="1" s="1"/>
  <c r="J468" i="1"/>
  <c r="K468" i="1" s="1"/>
  <c r="O468" i="1" s="1"/>
  <c r="J464" i="1"/>
  <c r="K464" i="1" s="1"/>
  <c r="O464" i="1" s="1"/>
  <c r="J460" i="1"/>
  <c r="K460" i="1" s="1"/>
  <c r="J456" i="1"/>
  <c r="K456" i="1" s="1"/>
  <c r="O456" i="1" s="1"/>
  <c r="J532" i="1"/>
  <c r="K532" i="1" s="1"/>
  <c r="O532" i="1" s="1"/>
  <c r="J528" i="1"/>
  <c r="K528" i="1" s="1"/>
  <c r="O528" i="1" s="1"/>
  <c r="J524" i="1"/>
  <c r="K524" i="1" s="1"/>
  <c r="O524" i="1" s="1"/>
  <c r="J520" i="1"/>
  <c r="K520" i="1" s="1"/>
  <c r="O520" i="1" s="1"/>
  <c r="J516" i="1"/>
  <c r="K516" i="1" s="1"/>
  <c r="O516" i="1" s="1"/>
  <c r="J512" i="1"/>
  <c r="K512" i="1" s="1"/>
  <c r="J522" i="1"/>
  <c r="K522" i="1" s="1"/>
  <c r="O522" i="1" s="1"/>
  <c r="O548" i="1"/>
  <c r="I585" i="1"/>
  <c r="I577" i="1"/>
  <c r="I599" i="1"/>
  <c r="J599" i="1" s="1"/>
  <c r="K599" i="1" s="1"/>
  <c r="O599" i="1" s="1"/>
  <c r="J568" i="1"/>
  <c r="K568" i="1" s="1"/>
  <c r="O568" i="1" s="1"/>
  <c r="J567" i="1"/>
  <c r="K567" i="1" s="1"/>
  <c r="O567" i="1" s="1"/>
  <c r="J569" i="1"/>
  <c r="K569" i="1" s="1"/>
  <c r="O569" i="1" s="1"/>
  <c r="J462" i="1"/>
  <c r="K462" i="1" s="1"/>
  <c r="O462" i="1" s="1"/>
  <c r="J454" i="1"/>
  <c r="K454" i="1" s="1"/>
  <c r="J470" i="1"/>
  <c r="K470" i="1" s="1"/>
  <c r="O470" i="1" s="1"/>
  <c r="J134" i="1"/>
  <c r="K134" i="1" s="1"/>
  <c r="O134" i="1" s="1"/>
  <c r="J289" i="1"/>
  <c r="K289" i="1" s="1"/>
  <c r="O289" i="1" s="1"/>
  <c r="J266" i="1"/>
  <c r="K266" i="1" s="1"/>
  <c r="O266" i="1" s="1"/>
  <c r="J341" i="1"/>
  <c r="K341" i="1" s="1"/>
  <c r="O341" i="1" s="1"/>
  <c r="J463" i="1"/>
  <c r="K463" i="1" s="1"/>
  <c r="O463" i="1" s="1"/>
  <c r="J458" i="1"/>
  <c r="K458" i="1" s="1"/>
  <c r="J81" i="1"/>
  <c r="K81" i="1" s="1"/>
  <c r="O81" i="1" s="1"/>
  <c r="J65" i="1"/>
  <c r="K65" i="1" s="1"/>
  <c r="O65" i="1" s="1"/>
  <c r="J132" i="1"/>
  <c r="K132" i="1" s="1"/>
  <c r="O132" i="1" s="1"/>
  <c r="J124" i="1"/>
  <c r="K124" i="1" s="1"/>
  <c r="O124" i="1" s="1"/>
  <c r="J204" i="1"/>
  <c r="K204" i="1" s="1"/>
  <c r="O204" i="1" s="1"/>
  <c r="J196" i="1"/>
  <c r="K196" i="1" s="1"/>
  <c r="O196" i="1" s="1"/>
  <c r="J188" i="1"/>
  <c r="K188" i="1" s="1"/>
  <c r="O188" i="1" s="1"/>
  <c r="J259" i="1"/>
  <c r="K259" i="1" s="1"/>
  <c r="O259" i="1" s="1"/>
  <c r="J410" i="1"/>
  <c r="K410" i="1" s="1"/>
  <c r="O410" i="1" s="1"/>
  <c r="J419" i="1"/>
  <c r="K419" i="1" s="1"/>
  <c r="O419" i="1" s="1"/>
  <c r="J114" i="1"/>
  <c r="K114" i="1" s="1"/>
  <c r="O114" i="1" s="1"/>
  <c r="J142" i="1"/>
  <c r="K142" i="1" s="1"/>
  <c r="O142" i="1" s="1"/>
  <c r="J273" i="1"/>
  <c r="K273" i="1" s="1"/>
  <c r="O273" i="1" s="1"/>
  <c r="J287" i="1"/>
  <c r="K287" i="1" s="1"/>
  <c r="O287" i="1" s="1"/>
  <c r="J508" i="1"/>
  <c r="K508" i="1" s="1"/>
  <c r="O508" i="1" s="1"/>
  <c r="J519" i="1"/>
  <c r="K519" i="1" s="1"/>
  <c r="O519" i="1" s="1"/>
  <c r="J535" i="1"/>
  <c r="K535" i="1" s="1"/>
  <c r="O535" i="1" s="1"/>
  <c r="J511" i="1"/>
  <c r="K511" i="1" s="1"/>
  <c r="O511" i="1" s="1"/>
  <c r="J527" i="1"/>
  <c r="K527" i="1" s="1"/>
  <c r="O527" i="1" s="1"/>
  <c r="J598" i="1"/>
  <c r="K598" i="1" s="1"/>
  <c r="J110" i="1"/>
  <c r="K110" i="1" s="1"/>
  <c r="O110" i="1" s="1"/>
  <c r="J106" i="1"/>
  <c r="K106" i="1" s="1"/>
  <c r="O106" i="1" s="1"/>
  <c r="J102" i="1"/>
  <c r="K102" i="1" s="1"/>
  <c r="O102" i="1" s="1"/>
  <c r="J94" i="1"/>
  <c r="K94" i="1" s="1"/>
  <c r="O94" i="1" s="1"/>
  <c r="J90" i="1"/>
  <c r="K90" i="1" s="1"/>
  <c r="O90" i="1" s="1"/>
  <c r="J234" i="1"/>
  <c r="K234" i="1" s="1"/>
  <c r="O234" i="1" s="1"/>
  <c r="J217" i="1"/>
  <c r="K217" i="1" s="1"/>
  <c r="O217" i="1" s="1"/>
  <c r="J322" i="1"/>
  <c r="K322" i="1" s="1"/>
  <c r="O322" i="1" s="1"/>
  <c r="J314" i="1"/>
  <c r="K314" i="1" s="1"/>
  <c r="O314" i="1" s="1"/>
  <c r="J298" i="1"/>
  <c r="K298" i="1" s="1"/>
  <c r="O298" i="1" s="1"/>
  <c r="J310" i="1"/>
  <c r="K310" i="1" s="1"/>
  <c r="O310" i="1" s="1"/>
  <c r="J302" i="1"/>
  <c r="K302" i="1" s="1"/>
  <c r="O302" i="1" s="1"/>
  <c r="J313" i="1"/>
  <c r="K313" i="1" s="1"/>
  <c r="J354" i="1"/>
  <c r="K354" i="1" s="1"/>
  <c r="O354" i="1" s="1"/>
  <c r="J350" i="1"/>
  <c r="K350" i="1" s="1"/>
  <c r="O350" i="1" s="1"/>
  <c r="J342" i="1"/>
  <c r="K342" i="1" s="1"/>
  <c r="O342" i="1" s="1"/>
  <c r="J338" i="1"/>
  <c r="K338" i="1" s="1"/>
  <c r="O338" i="1" s="1"/>
  <c r="J330" i="1"/>
  <c r="K330" i="1" s="1"/>
  <c r="O330" i="1" s="1"/>
  <c r="J326" i="1"/>
  <c r="K326" i="1" s="1"/>
  <c r="O326" i="1" s="1"/>
  <c r="J336" i="1"/>
  <c r="K336" i="1" s="1"/>
  <c r="O336" i="1" s="1"/>
  <c r="J408" i="1"/>
  <c r="K408" i="1" s="1"/>
  <c r="J444" i="1"/>
  <c r="K444" i="1" s="1"/>
  <c r="O444" i="1" s="1"/>
  <c r="J466" i="1"/>
  <c r="K466" i="1" s="1"/>
  <c r="O466" i="1" s="1"/>
  <c r="J450" i="1"/>
  <c r="K450" i="1" s="1"/>
  <c r="O450" i="1" s="1"/>
  <c r="J455" i="1"/>
  <c r="K455" i="1" s="1"/>
  <c r="J531" i="1"/>
  <c r="K531" i="1" s="1"/>
  <c r="O531" i="1" s="1"/>
  <c r="J523" i="1"/>
  <c r="K523" i="1" s="1"/>
  <c r="O523" i="1" s="1"/>
  <c r="J515" i="1"/>
  <c r="K515" i="1" s="1"/>
  <c r="O515" i="1" s="1"/>
  <c r="J518" i="1"/>
  <c r="K518" i="1" s="1"/>
  <c r="O518" i="1" s="1"/>
  <c r="J547" i="1"/>
  <c r="K547" i="1" s="1"/>
  <c r="O547" i="1" s="1"/>
  <c r="J563" i="1"/>
  <c r="K563" i="1" s="1"/>
  <c r="O563" i="1" s="1"/>
  <c r="J538" i="1"/>
  <c r="K538" i="1" s="1"/>
  <c r="O538" i="1" s="1"/>
  <c r="J554" i="1"/>
  <c r="K554" i="1" s="1"/>
  <c r="O554" i="1" s="1"/>
  <c r="J539" i="1"/>
  <c r="K539" i="1" s="1"/>
  <c r="O539" i="1" s="1"/>
  <c r="J555" i="1"/>
  <c r="K555" i="1" s="1"/>
  <c r="O555" i="1" s="1"/>
  <c r="J546" i="1"/>
  <c r="K546" i="1" s="1"/>
  <c r="O546" i="1" s="1"/>
  <c r="J281" i="1"/>
  <c r="K281" i="1" s="1"/>
  <c r="O281" i="1" s="1"/>
  <c r="J288" i="1"/>
  <c r="K288" i="1" s="1"/>
  <c r="O288" i="1" s="1"/>
  <c r="J131" i="1"/>
  <c r="K131" i="1" s="1"/>
  <c r="O131" i="1" s="1"/>
  <c r="J160" i="1"/>
  <c r="K160" i="1" s="1"/>
  <c r="O160" i="1" s="1"/>
  <c r="J154" i="1"/>
  <c r="K154" i="1" s="1"/>
  <c r="O154" i="1" s="1"/>
  <c r="J159" i="1"/>
  <c r="K159" i="1" s="1"/>
  <c r="O159" i="1" s="1"/>
  <c r="J333" i="1"/>
  <c r="K333" i="1" s="1"/>
  <c r="O333" i="1" s="1"/>
  <c r="J443" i="1"/>
  <c r="K443" i="1" s="1"/>
  <c r="O443" i="1" s="1"/>
  <c r="J448" i="1"/>
  <c r="K448" i="1" s="1"/>
  <c r="J490" i="1"/>
  <c r="K490" i="1" s="1"/>
  <c r="O490" i="1" s="1"/>
  <c r="J476" i="1"/>
  <c r="K476" i="1" s="1"/>
  <c r="O476" i="1" s="1"/>
  <c r="J478" i="1"/>
  <c r="K478" i="1" s="1"/>
  <c r="J494" i="1"/>
  <c r="K494" i="1" s="1"/>
  <c r="O494" i="1" s="1"/>
  <c r="J482" i="1"/>
  <c r="K482" i="1" s="1"/>
  <c r="O482" i="1" s="1"/>
  <c r="J498" i="1"/>
  <c r="K498" i="1" s="1"/>
  <c r="O498" i="1" s="1"/>
  <c r="J483" i="1"/>
  <c r="K483" i="1" s="1"/>
  <c r="O483" i="1" s="1"/>
  <c r="J514" i="1"/>
  <c r="K514" i="1" s="1"/>
  <c r="O514" i="1" s="1"/>
  <c r="J565" i="1"/>
  <c r="K565" i="1" s="1"/>
  <c r="O565" i="1" s="1"/>
  <c r="J571" i="1"/>
  <c r="K571" i="1" s="1"/>
  <c r="O571" i="1" s="1"/>
  <c r="J452" i="1"/>
  <c r="K452" i="1" s="1"/>
  <c r="O452" i="1" s="1"/>
  <c r="J471" i="1"/>
  <c r="K471" i="1" s="1"/>
  <c r="O471" i="1" s="1"/>
  <c r="J233" i="1"/>
  <c r="K233" i="1" s="1"/>
  <c r="O233" i="1" s="1"/>
  <c r="J352" i="1"/>
  <c r="K352" i="1" s="1"/>
  <c r="O352" i="1" s="1"/>
  <c r="J370" i="1"/>
  <c r="K370" i="1" s="1"/>
  <c r="J356" i="1"/>
  <c r="K356" i="1" s="1"/>
  <c r="O356" i="1" s="1"/>
  <c r="J358" i="1"/>
  <c r="K358" i="1" s="1"/>
  <c r="O358" i="1" s="1"/>
  <c r="J374" i="1"/>
  <c r="K374" i="1" s="1"/>
  <c r="O374" i="1" s="1"/>
  <c r="J362" i="1"/>
  <c r="K362" i="1" s="1"/>
  <c r="O362" i="1" s="1"/>
  <c r="J378" i="1"/>
  <c r="K378" i="1" s="1"/>
  <c r="O378" i="1" s="1"/>
  <c r="J363" i="1"/>
  <c r="K363" i="1" s="1"/>
  <c r="O363" i="1" s="1"/>
  <c r="J473" i="1"/>
  <c r="K473" i="1" s="1"/>
  <c r="O473" i="1" s="1"/>
  <c r="J465" i="1"/>
  <c r="K465" i="1" s="1"/>
  <c r="O465" i="1" s="1"/>
  <c r="J457" i="1"/>
  <c r="K457" i="1" s="1"/>
  <c r="O457" i="1" s="1"/>
  <c r="J449" i="1"/>
  <c r="K449" i="1" s="1"/>
  <c r="J474" i="1"/>
  <c r="K474" i="1" s="1"/>
  <c r="O474" i="1" s="1"/>
  <c r="J526" i="1"/>
  <c r="K526" i="1" s="1"/>
  <c r="O526" i="1" s="1"/>
  <c r="J510" i="1"/>
  <c r="K510" i="1" s="1"/>
  <c r="O510" i="1" s="1"/>
  <c r="J144" i="1"/>
  <c r="K144" i="1" s="1"/>
  <c r="O144" i="1" s="1"/>
  <c r="J136" i="1"/>
  <c r="K136" i="1" s="1"/>
  <c r="J128" i="1"/>
  <c r="K128" i="1" s="1"/>
  <c r="O128" i="1" s="1"/>
  <c r="J120" i="1"/>
  <c r="K120" i="1" s="1"/>
  <c r="O120" i="1" s="1"/>
  <c r="J261" i="1"/>
  <c r="K261" i="1" s="1"/>
  <c r="O261" i="1" s="1"/>
  <c r="J253" i="1"/>
  <c r="K253" i="1" s="1"/>
  <c r="O253" i="1" s="1"/>
  <c r="J245" i="1"/>
  <c r="K245" i="1" s="1"/>
  <c r="O245" i="1" s="1"/>
  <c r="J237" i="1"/>
  <c r="K237" i="1" s="1"/>
  <c r="O237" i="1" s="1"/>
  <c r="J260" i="1"/>
  <c r="K260" i="1" s="1"/>
  <c r="O260" i="1" s="1"/>
  <c r="J243" i="1"/>
  <c r="K243" i="1" s="1"/>
  <c r="J267" i="1"/>
  <c r="K267" i="1" s="1"/>
  <c r="O267" i="1" s="1"/>
  <c r="J305" i="1"/>
  <c r="K305" i="1" s="1"/>
  <c r="O305" i="1" s="1"/>
  <c r="J349" i="1"/>
  <c r="K349" i="1" s="1"/>
  <c r="O349" i="1" s="1"/>
  <c r="J394" i="1"/>
  <c r="K394" i="1" s="1"/>
  <c r="J435" i="1"/>
  <c r="K435" i="1" s="1"/>
  <c r="O435" i="1" s="1"/>
  <c r="J491" i="1"/>
  <c r="K491" i="1" s="1"/>
  <c r="O491" i="1" s="1"/>
  <c r="J502" i="1"/>
  <c r="K502" i="1" s="1"/>
  <c r="O502" i="1" s="1"/>
  <c r="J537" i="1"/>
  <c r="K537" i="1" s="1"/>
  <c r="J235" i="1"/>
  <c r="K235" i="1" s="1"/>
  <c r="O235" i="1" s="1"/>
  <c r="J227" i="1"/>
  <c r="K227" i="1" s="1"/>
  <c r="O227" i="1" s="1"/>
  <c r="J223" i="1"/>
  <c r="K223" i="1" s="1"/>
  <c r="J219" i="1"/>
  <c r="K219" i="1" s="1"/>
  <c r="O219" i="1" s="1"/>
  <c r="J215" i="1"/>
  <c r="K215" i="1" s="1"/>
  <c r="O215" i="1" s="1"/>
  <c r="J211" i="1"/>
  <c r="K211" i="1" s="1"/>
  <c r="O211" i="1" s="1"/>
  <c r="J230" i="1"/>
  <c r="K230" i="1" s="1"/>
  <c r="O230" i="1" s="1"/>
  <c r="J279" i="1"/>
  <c r="K279" i="1" s="1"/>
  <c r="O279" i="1" s="1"/>
  <c r="J320" i="1"/>
  <c r="K320" i="1" s="1"/>
  <c r="O320" i="1" s="1"/>
  <c r="J312" i="1"/>
  <c r="K312" i="1" s="1"/>
  <c r="O312" i="1" s="1"/>
  <c r="J304" i="1"/>
  <c r="K304" i="1" s="1"/>
  <c r="O304" i="1" s="1"/>
  <c r="J385" i="1"/>
  <c r="K385" i="1" s="1"/>
  <c r="O385" i="1" s="1"/>
  <c r="J381" i="1"/>
  <c r="K381" i="1" s="1"/>
  <c r="O381" i="1" s="1"/>
  <c r="J377" i="1"/>
  <c r="K377" i="1" s="1"/>
  <c r="O377" i="1" s="1"/>
  <c r="J373" i="1"/>
  <c r="K373" i="1" s="1"/>
  <c r="O373" i="1" s="1"/>
  <c r="J369" i="1"/>
  <c r="K369" i="1" s="1"/>
  <c r="J365" i="1"/>
  <c r="K365" i="1" s="1"/>
  <c r="O365" i="1" s="1"/>
  <c r="J361" i="1"/>
  <c r="K361" i="1" s="1"/>
  <c r="O361" i="1" s="1"/>
  <c r="J357" i="1"/>
  <c r="K357" i="1" s="1"/>
  <c r="J412" i="1"/>
  <c r="K412" i="1" s="1"/>
  <c r="O412" i="1" s="1"/>
  <c r="J404" i="1"/>
  <c r="K404" i="1" s="1"/>
  <c r="J396" i="1"/>
  <c r="K396" i="1" s="1"/>
  <c r="O396" i="1" s="1"/>
  <c r="J445" i="1"/>
  <c r="K445" i="1" s="1"/>
  <c r="O445" i="1" s="1"/>
  <c r="J441" i="1"/>
  <c r="K441" i="1" s="1"/>
  <c r="J437" i="1"/>
  <c r="K437" i="1" s="1"/>
  <c r="O437" i="1" s="1"/>
  <c r="J433" i="1"/>
  <c r="K433" i="1" s="1"/>
  <c r="O433" i="1" s="1"/>
  <c r="J429" i="1"/>
  <c r="K429" i="1" s="1"/>
  <c r="O429" i="1" s="1"/>
  <c r="J425" i="1"/>
  <c r="K425" i="1" s="1"/>
  <c r="O425" i="1" s="1"/>
  <c r="J421" i="1"/>
  <c r="K421" i="1" s="1"/>
  <c r="O421" i="1" s="1"/>
  <c r="J505" i="1"/>
  <c r="K505" i="1" s="1"/>
  <c r="O505" i="1" s="1"/>
  <c r="J501" i="1"/>
  <c r="K501" i="1" s="1"/>
  <c r="O501" i="1" s="1"/>
  <c r="J497" i="1"/>
  <c r="K497" i="1" s="1"/>
  <c r="J493" i="1"/>
  <c r="K493" i="1" s="1"/>
  <c r="O493" i="1" s="1"/>
  <c r="J489" i="1"/>
  <c r="K489" i="1" s="1"/>
  <c r="O489" i="1" s="1"/>
  <c r="J485" i="1"/>
  <c r="K485" i="1" s="1"/>
  <c r="O485" i="1" s="1"/>
  <c r="J481" i="1"/>
  <c r="K481" i="1" s="1"/>
  <c r="O481" i="1" s="1"/>
  <c r="J477" i="1"/>
  <c r="K477" i="1" s="1"/>
  <c r="O477" i="1" s="1"/>
  <c r="J572" i="1"/>
  <c r="K572" i="1" s="1"/>
  <c r="O572" i="1" s="1"/>
  <c r="J95" i="1"/>
  <c r="K95" i="1" s="1"/>
  <c r="O95" i="1" s="1"/>
  <c r="J264" i="1"/>
  <c r="K264" i="1" s="1"/>
  <c r="O264" i="1" s="1"/>
  <c r="J256" i="1"/>
  <c r="K256" i="1" s="1"/>
  <c r="O256" i="1" s="1"/>
  <c r="J252" i="1"/>
  <c r="K252" i="1" s="1"/>
  <c r="O252" i="1" s="1"/>
  <c r="J248" i="1"/>
  <c r="K248" i="1" s="1"/>
  <c r="O248" i="1" s="1"/>
  <c r="J240" i="1"/>
  <c r="K240" i="1" s="1"/>
  <c r="O240" i="1" s="1"/>
  <c r="J319" i="1"/>
  <c r="K319" i="1" s="1"/>
  <c r="O319" i="1" s="1"/>
  <c r="J311" i="1"/>
  <c r="K311" i="1" s="1"/>
  <c r="O311" i="1" s="1"/>
  <c r="J303" i="1"/>
  <c r="K303" i="1" s="1"/>
  <c r="O303" i="1" s="1"/>
  <c r="J353" i="1"/>
  <c r="K353" i="1" s="1"/>
  <c r="O353" i="1" s="1"/>
  <c r="J345" i="1"/>
  <c r="K345" i="1" s="1"/>
  <c r="O345" i="1" s="1"/>
  <c r="J337" i="1"/>
  <c r="K337" i="1" s="1"/>
  <c r="O337" i="1" s="1"/>
  <c r="J329" i="1"/>
  <c r="K329" i="1" s="1"/>
  <c r="O329" i="1" s="1"/>
  <c r="J411" i="1"/>
  <c r="K411" i="1" s="1"/>
  <c r="O411" i="1" s="1"/>
  <c r="J403" i="1"/>
  <c r="K403" i="1" s="1"/>
  <c r="O403" i="1" s="1"/>
  <c r="J395" i="1"/>
  <c r="K395" i="1" s="1"/>
  <c r="O395" i="1" s="1"/>
  <c r="J387" i="1"/>
  <c r="K387" i="1" s="1"/>
  <c r="O387" i="1" s="1"/>
  <c r="J389" i="1"/>
  <c r="K389" i="1" s="1"/>
  <c r="O389" i="1" s="1"/>
  <c r="J397" i="1"/>
  <c r="K397" i="1" s="1"/>
  <c r="O397" i="1" s="1"/>
  <c r="J405" i="1"/>
  <c r="K405" i="1" s="1"/>
  <c r="O405" i="1" s="1"/>
  <c r="J413" i="1"/>
  <c r="K413" i="1" s="1"/>
  <c r="O413" i="1" s="1"/>
  <c r="J406" i="1"/>
  <c r="K406" i="1" s="1"/>
  <c r="O406" i="1" s="1"/>
  <c r="J390" i="1"/>
  <c r="K390" i="1" s="1"/>
  <c r="O390" i="1" s="1"/>
  <c r="J436" i="1"/>
  <c r="K436" i="1" s="1"/>
  <c r="O436" i="1" s="1"/>
  <c r="J420" i="1"/>
  <c r="K420" i="1" s="1"/>
  <c r="O420" i="1" s="1"/>
  <c r="J475" i="1"/>
  <c r="K475" i="1" s="1"/>
  <c r="O475" i="1" s="1"/>
  <c r="J467" i="1"/>
  <c r="K467" i="1" s="1"/>
  <c r="O467" i="1" s="1"/>
  <c r="J459" i="1"/>
  <c r="K459" i="1" s="1"/>
  <c r="O459" i="1" s="1"/>
  <c r="J451" i="1"/>
  <c r="K451" i="1" s="1"/>
  <c r="O451" i="1" s="1"/>
  <c r="J564" i="1"/>
  <c r="K564" i="1" s="1"/>
  <c r="O564" i="1" s="1"/>
  <c r="J560" i="1"/>
  <c r="K560" i="1" s="1"/>
  <c r="O560" i="1" s="1"/>
  <c r="J556" i="1"/>
  <c r="K556" i="1" s="1"/>
  <c r="O556" i="1" s="1"/>
  <c r="J552" i="1"/>
  <c r="K552" i="1" s="1"/>
  <c r="O552" i="1" s="1"/>
  <c r="J548" i="1"/>
  <c r="K548" i="1" s="1"/>
  <c r="J544" i="1"/>
  <c r="K544" i="1" s="1"/>
  <c r="O544" i="1" s="1"/>
  <c r="J540" i="1"/>
  <c r="K540" i="1" s="1"/>
  <c r="O540" i="1" s="1"/>
  <c r="J174" i="1"/>
  <c r="K174" i="1" s="1"/>
  <c r="J166" i="1"/>
  <c r="K166" i="1" s="1"/>
  <c r="O166" i="1" s="1"/>
  <c r="J162" i="1"/>
  <c r="K162" i="1" s="1"/>
  <c r="O162" i="1" s="1"/>
  <c r="J158" i="1"/>
  <c r="K158" i="1" s="1"/>
  <c r="O158" i="1" s="1"/>
  <c r="J150" i="1"/>
  <c r="K150" i="1" s="1"/>
  <c r="O150" i="1" s="1"/>
  <c r="J151" i="1"/>
  <c r="K151" i="1" s="1"/>
  <c r="O151" i="1" s="1"/>
  <c r="J263" i="1"/>
  <c r="K263" i="1" s="1"/>
  <c r="O263" i="1" s="1"/>
  <c r="J255" i="1"/>
  <c r="K255" i="1" s="1"/>
  <c r="O255" i="1" s="1"/>
  <c r="J247" i="1"/>
  <c r="K247" i="1" s="1"/>
  <c r="O247" i="1" s="1"/>
  <c r="J239" i="1"/>
  <c r="K239" i="1" s="1"/>
  <c r="O239" i="1" s="1"/>
  <c r="J272" i="1"/>
  <c r="K272" i="1" s="1"/>
  <c r="O272" i="1" s="1"/>
  <c r="J325" i="1"/>
  <c r="K325" i="1" s="1"/>
  <c r="O325" i="1" s="1"/>
  <c r="J317" i="1"/>
  <c r="K317" i="1" s="1"/>
  <c r="O317" i="1" s="1"/>
  <c r="J309" i="1"/>
  <c r="K309" i="1" s="1"/>
  <c r="O309" i="1" s="1"/>
  <c r="J301" i="1"/>
  <c r="K301" i="1" s="1"/>
  <c r="O301" i="1" s="1"/>
  <c r="J348" i="1"/>
  <c r="K348" i="1" s="1"/>
  <c r="O348" i="1" s="1"/>
  <c r="J340" i="1"/>
  <c r="K340" i="1" s="1"/>
  <c r="J332" i="1"/>
  <c r="K332" i="1" s="1"/>
  <c r="O332" i="1" s="1"/>
  <c r="J409" i="1"/>
  <c r="K409" i="1" s="1"/>
  <c r="O409" i="1" s="1"/>
  <c r="J401" i="1"/>
  <c r="K401" i="1" s="1"/>
  <c r="O401" i="1" s="1"/>
  <c r="J393" i="1"/>
  <c r="K393" i="1" s="1"/>
  <c r="O393" i="1" s="1"/>
  <c r="J446" i="1"/>
  <c r="K446" i="1" s="1"/>
  <c r="O446" i="1" s="1"/>
  <c r="J453" i="1"/>
  <c r="K453" i="1" s="1"/>
  <c r="O453" i="1" s="1"/>
  <c r="J461" i="1"/>
  <c r="K461" i="1" s="1"/>
  <c r="O461" i="1" s="1"/>
  <c r="J469" i="1"/>
  <c r="K469" i="1" s="1"/>
  <c r="O469" i="1" s="1"/>
  <c r="J447" i="1"/>
  <c r="K447" i="1" s="1"/>
  <c r="O447" i="1" s="1"/>
  <c r="J533" i="1"/>
  <c r="K533" i="1" s="1"/>
  <c r="O533" i="1" s="1"/>
  <c r="J529" i="1"/>
  <c r="K529" i="1" s="1"/>
  <c r="O529" i="1" s="1"/>
  <c r="J525" i="1"/>
  <c r="K525" i="1" s="1"/>
  <c r="O525" i="1" s="1"/>
  <c r="J521" i="1"/>
  <c r="K521" i="1" s="1"/>
  <c r="O521" i="1" s="1"/>
  <c r="J517" i="1"/>
  <c r="K517" i="1" s="1"/>
  <c r="O517" i="1" s="1"/>
  <c r="J513" i="1"/>
  <c r="K513" i="1" s="1"/>
  <c r="O513" i="1" s="1"/>
  <c r="J509" i="1"/>
  <c r="K509" i="1" s="1"/>
  <c r="O509" i="1" s="1"/>
  <c r="J559" i="1"/>
  <c r="K559" i="1" s="1"/>
  <c r="O559" i="1" s="1"/>
  <c r="J551" i="1"/>
  <c r="K551" i="1" s="1"/>
  <c r="O551" i="1" s="1"/>
  <c r="J543" i="1"/>
  <c r="K543" i="1" s="1"/>
  <c r="O543" i="1" s="1"/>
  <c r="J292" i="1"/>
  <c r="K292" i="1" s="1"/>
  <c r="J284" i="1"/>
  <c r="K284" i="1" s="1"/>
  <c r="O284" i="1" s="1"/>
  <c r="J276" i="1"/>
  <c r="K276" i="1" s="1"/>
  <c r="O276" i="1" s="1"/>
  <c r="J268" i="1"/>
  <c r="K268" i="1" s="1"/>
  <c r="O268" i="1" s="1"/>
  <c r="J383" i="1"/>
  <c r="K383" i="1" s="1"/>
  <c r="O383" i="1" s="1"/>
  <c r="J375" i="1"/>
  <c r="K375" i="1" s="1"/>
  <c r="O375" i="1" s="1"/>
  <c r="J367" i="1"/>
  <c r="K367" i="1" s="1"/>
  <c r="O367" i="1" s="1"/>
  <c r="J359" i="1"/>
  <c r="K359" i="1" s="1"/>
  <c r="O359" i="1" s="1"/>
  <c r="J439" i="1"/>
  <c r="K439" i="1" s="1"/>
  <c r="O439" i="1" s="1"/>
  <c r="J431" i="1"/>
  <c r="K431" i="1" s="1"/>
  <c r="O431" i="1" s="1"/>
  <c r="J423" i="1"/>
  <c r="K423" i="1" s="1"/>
  <c r="O423" i="1" s="1"/>
  <c r="J503" i="1"/>
  <c r="K503" i="1" s="1"/>
  <c r="O503" i="1" s="1"/>
  <c r="J495" i="1"/>
  <c r="K495" i="1" s="1"/>
  <c r="J487" i="1"/>
  <c r="K487" i="1" s="1"/>
  <c r="O487" i="1" s="1"/>
  <c r="J479" i="1"/>
  <c r="K479" i="1" s="1"/>
  <c r="O479" i="1" s="1"/>
  <c r="J570" i="1"/>
  <c r="K570" i="1" s="1"/>
  <c r="O570" i="1" s="1"/>
  <c r="J573" i="1"/>
  <c r="K573" i="1" s="1"/>
  <c r="O573" i="1" s="1"/>
  <c r="J195" i="1"/>
  <c r="K195" i="1" s="1"/>
  <c r="O195" i="1" s="1"/>
  <c r="J181" i="1"/>
  <c r="K181" i="1" s="1"/>
  <c r="O181" i="1" s="1"/>
  <c r="J64" i="1"/>
  <c r="K64" i="1" s="1"/>
  <c r="O64" i="1" s="1"/>
  <c r="J186" i="1"/>
  <c r="K186" i="1" s="1"/>
  <c r="O186" i="1" s="1"/>
  <c r="J197" i="1"/>
  <c r="K197" i="1" s="1"/>
  <c r="O197" i="1" s="1"/>
  <c r="J198" i="1"/>
  <c r="K198" i="1" s="1"/>
  <c r="O198" i="1" s="1"/>
  <c r="J180" i="1"/>
  <c r="K180" i="1" s="1"/>
  <c r="O180" i="1" s="1"/>
  <c r="J194" i="1"/>
  <c r="K194" i="1" s="1"/>
  <c r="J205" i="1"/>
  <c r="K205" i="1" s="1"/>
  <c r="O205" i="1" s="1"/>
  <c r="J187" i="1"/>
  <c r="K187" i="1" s="1"/>
  <c r="O187" i="1" s="1"/>
  <c r="J97" i="1"/>
  <c r="K97" i="1" s="1"/>
  <c r="O97" i="1" s="1"/>
  <c r="J88" i="1"/>
  <c r="K88" i="1" s="1"/>
  <c r="O88" i="1" s="1"/>
  <c r="J111" i="1"/>
  <c r="K111" i="1" s="1"/>
  <c r="O111" i="1" s="1"/>
  <c r="J103" i="1"/>
  <c r="K103" i="1" s="1"/>
  <c r="O103" i="1" s="1"/>
  <c r="J72" i="1"/>
  <c r="K72" i="1" s="1"/>
  <c r="O72" i="1" s="1"/>
  <c r="J190" i="1"/>
  <c r="K190" i="1" s="1"/>
  <c r="O190" i="1" s="1"/>
  <c r="J182" i="1"/>
  <c r="K182" i="1" s="1"/>
  <c r="O182" i="1" s="1"/>
  <c r="J203" i="1"/>
  <c r="K203" i="1" s="1"/>
  <c r="O203" i="1" s="1"/>
  <c r="J83" i="1"/>
  <c r="K83" i="1" s="1"/>
  <c r="O83" i="1" s="1"/>
  <c r="J125" i="1"/>
  <c r="K125" i="1" s="1"/>
  <c r="O125" i="1" s="1"/>
  <c r="J82" i="1"/>
  <c r="K82" i="1" s="1"/>
  <c r="O82" i="1" s="1"/>
  <c r="J71" i="1"/>
  <c r="K71" i="1" s="1"/>
  <c r="O71" i="1" s="1"/>
  <c r="J101" i="1"/>
  <c r="K101" i="1" s="1"/>
  <c r="J86" i="1"/>
  <c r="K86" i="1" s="1"/>
  <c r="J93" i="1"/>
  <c r="K93" i="1" s="1"/>
  <c r="O93" i="1" s="1"/>
  <c r="J109" i="1"/>
  <c r="K109" i="1" s="1"/>
  <c r="O109" i="1" s="1"/>
  <c r="J105" i="1"/>
  <c r="K105" i="1" s="1"/>
  <c r="O105" i="1" s="1"/>
  <c r="J129" i="1"/>
  <c r="K129" i="1" s="1"/>
  <c r="O129" i="1" s="1"/>
  <c r="J121" i="1"/>
  <c r="K121" i="1" s="1"/>
  <c r="J137" i="1"/>
  <c r="K137" i="1" s="1"/>
  <c r="O137" i="1" s="1"/>
  <c r="J145" i="1"/>
  <c r="K145" i="1" s="1"/>
  <c r="O145" i="1" s="1"/>
  <c r="J133" i="1"/>
  <c r="K133" i="1" s="1"/>
  <c r="O133" i="1" s="1"/>
  <c r="J122" i="1"/>
  <c r="K122" i="1" s="1"/>
  <c r="O122" i="1" s="1"/>
  <c r="J175" i="1"/>
  <c r="K175" i="1" s="1"/>
  <c r="O175" i="1" s="1"/>
  <c r="J161" i="1"/>
  <c r="K161" i="1" s="1"/>
  <c r="O161" i="1" s="1"/>
  <c r="J224" i="1"/>
  <c r="K224" i="1" s="1"/>
  <c r="O224" i="1" s="1"/>
  <c r="J208" i="1"/>
  <c r="K208" i="1" s="1"/>
  <c r="O208" i="1" s="1"/>
  <c r="J250" i="1"/>
  <c r="K250" i="1" s="1"/>
  <c r="J258" i="1"/>
  <c r="K258" i="1" s="1"/>
  <c r="O258" i="1" s="1"/>
  <c r="J242" i="1"/>
  <c r="K242" i="1" s="1"/>
  <c r="O242" i="1" s="1"/>
  <c r="J236" i="1"/>
  <c r="K236" i="1" s="1"/>
  <c r="O236" i="1" s="1"/>
  <c r="J280" i="1"/>
  <c r="K280" i="1" s="1"/>
  <c r="O280" i="1" s="1"/>
  <c r="J70" i="1"/>
  <c r="K70" i="1" s="1"/>
  <c r="O70" i="1" s="1"/>
  <c r="J116" i="1"/>
  <c r="K116" i="1" s="1"/>
  <c r="O116" i="1" s="1"/>
  <c r="J172" i="1"/>
  <c r="K172" i="1" s="1"/>
  <c r="O172" i="1" s="1"/>
  <c r="J164" i="1"/>
  <c r="K164" i="1" s="1"/>
  <c r="O164" i="1" s="1"/>
  <c r="J156" i="1"/>
  <c r="K156" i="1" s="1"/>
  <c r="O156" i="1" s="1"/>
  <c r="J148" i="1"/>
  <c r="K148" i="1" s="1"/>
  <c r="J179" i="1"/>
  <c r="K179" i="1" s="1"/>
  <c r="O179" i="1" s="1"/>
  <c r="J207" i="1"/>
  <c r="K207" i="1" s="1"/>
  <c r="O207" i="1" s="1"/>
  <c r="J251" i="1"/>
  <c r="K251" i="1" s="1"/>
  <c r="O251" i="1" s="1"/>
  <c r="J295" i="1"/>
  <c r="K295" i="1" s="1"/>
  <c r="O295" i="1" s="1"/>
  <c r="J85" i="1"/>
  <c r="K85" i="1" s="1"/>
  <c r="O85" i="1" s="1"/>
  <c r="J77" i="1"/>
  <c r="K77" i="1" s="1"/>
  <c r="O77" i="1" s="1"/>
  <c r="J69" i="1"/>
  <c r="K69" i="1" s="1"/>
  <c r="O69" i="1" s="1"/>
  <c r="J61" i="1"/>
  <c r="K61" i="1" s="1"/>
  <c r="O61" i="1" s="1"/>
  <c r="J79" i="1"/>
  <c r="K79" i="1" s="1"/>
  <c r="O79" i="1" s="1"/>
  <c r="J113" i="1"/>
  <c r="K113" i="1" s="1"/>
  <c r="O113" i="1" s="1"/>
  <c r="J141" i="1"/>
  <c r="K141" i="1" s="1"/>
  <c r="O141" i="1" s="1"/>
  <c r="J130" i="1"/>
  <c r="K130" i="1" s="1"/>
  <c r="O130" i="1" s="1"/>
  <c r="J171" i="1"/>
  <c r="K171" i="1" s="1"/>
  <c r="J163" i="1"/>
  <c r="K163" i="1" s="1"/>
  <c r="O163" i="1" s="1"/>
  <c r="J155" i="1"/>
  <c r="K155" i="1" s="1"/>
  <c r="O155" i="1" s="1"/>
  <c r="J147" i="1"/>
  <c r="K147" i="1" s="1"/>
  <c r="O147" i="1" s="1"/>
  <c r="J169" i="1"/>
  <c r="K169" i="1" s="1"/>
  <c r="O169" i="1" s="1"/>
  <c r="J202" i="1"/>
  <c r="K202" i="1" s="1"/>
  <c r="O202" i="1" s="1"/>
  <c r="J228" i="1"/>
  <c r="K228" i="1" s="1"/>
  <c r="O228" i="1" s="1"/>
  <c r="J220" i="1"/>
  <c r="K220" i="1" s="1"/>
  <c r="O220" i="1" s="1"/>
  <c r="J212" i="1"/>
  <c r="K212" i="1" s="1"/>
  <c r="J75" i="1"/>
  <c r="K75" i="1" s="1"/>
  <c r="O75" i="1" s="1"/>
  <c r="J63" i="1"/>
  <c r="K63" i="1" s="1"/>
  <c r="O63" i="1" s="1"/>
  <c r="J167" i="1"/>
  <c r="K167" i="1" s="1"/>
  <c r="J73" i="1"/>
  <c r="K73" i="1" s="1"/>
  <c r="O73" i="1" s="1"/>
  <c r="J62" i="1"/>
  <c r="K62" i="1" s="1"/>
  <c r="O62" i="1" s="1"/>
  <c r="J115" i="1"/>
  <c r="K115" i="1" s="1"/>
  <c r="O115" i="1" s="1"/>
  <c r="J107" i="1"/>
  <c r="K107" i="1" s="1"/>
  <c r="O107" i="1" s="1"/>
  <c r="J99" i="1"/>
  <c r="K99" i="1" s="1"/>
  <c r="O99" i="1" s="1"/>
  <c r="J91" i="1"/>
  <c r="K91" i="1" s="1"/>
  <c r="O91" i="1" s="1"/>
  <c r="J138" i="1"/>
  <c r="K138" i="1" s="1"/>
  <c r="O138" i="1" s="1"/>
  <c r="J152" i="1"/>
  <c r="K152" i="1" s="1"/>
  <c r="O152" i="1" s="1"/>
  <c r="J200" i="1"/>
  <c r="K200" i="1" s="1"/>
  <c r="O200" i="1" s="1"/>
  <c r="J192" i="1"/>
  <c r="K192" i="1" s="1"/>
  <c r="O192" i="1" s="1"/>
  <c r="J184" i="1"/>
  <c r="K184" i="1" s="1"/>
  <c r="O184" i="1" s="1"/>
  <c r="J226" i="1"/>
  <c r="K226" i="1" s="1"/>
  <c r="O226" i="1" s="1"/>
  <c r="J210" i="1"/>
  <c r="K210" i="1" s="1"/>
  <c r="J265" i="1"/>
  <c r="K265" i="1" s="1"/>
  <c r="O265" i="1" s="1"/>
  <c r="J257" i="1"/>
  <c r="K257" i="1" s="1"/>
  <c r="O257" i="1" s="1"/>
  <c r="J249" i="1"/>
  <c r="K249" i="1" s="1"/>
  <c r="J241" i="1"/>
  <c r="K241" i="1" s="1"/>
  <c r="O241" i="1" s="1"/>
  <c r="J254" i="1"/>
  <c r="K254" i="1" s="1"/>
  <c r="O254" i="1" s="1"/>
  <c r="J238" i="1"/>
  <c r="K238" i="1" s="1"/>
  <c r="O238" i="1" s="1"/>
  <c r="J291" i="1"/>
  <c r="K291" i="1" s="1"/>
  <c r="O291" i="1" s="1"/>
  <c r="J283" i="1"/>
  <c r="K283" i="1" s="1"/>
  <c r="O283" i="1" s="1"/>
  <c r="J275" i="1"/>
  <c r="K275" i="1" s="1"/>
  <c r="O275" i="1" s="1"/>
  <c r="J185" i="1"/>
  <c r="K185" i="1" s="1"/>
  <c r="O185" i="1" s="1"/>
  <c r="J67" i="1"/>
  <c r="K67" i="1" s="1"/>
  <c r="O67" i="1" s="1"/>
  <c r="J74" i="1"/>
  <c r="K74" i="1" s="1"/>
  <c r="O74" i="1" s="1"/>
  <c r="J139" i="1"/>
  <c r="K139" i="1" s="1"/>
  <c r="O139" i="1" s="1"/>
  <c r="J153" i="1"/>
  <c r="K153" i="1" s="1"/>
  <c r="O153" i="1" s="1"/>
  <c r="J58" i="1"/>
  <c r="K58" i="1" s="1"/>
  <c r="O58" i="1" s="1"/>
  <c r="J123" i="1"/>
  <c r="K123" i="1" s="1"/>
  <c r="O123" i="1" s="1"/>
  <c r="J173" i="1"/>
  <c r="K173" i="1" s="1"/>
  <c r="O173" i="1" s="1"/>
  <c r="J165" i="1"/>
  <c r="K165" i="1" s="1"/>
  <c r="O165" i="1" s="1"/>
  <c r="J157" i="1"/>
  <c r="K157" i="1" s="1"/>
  <c r="O157" i="1" s="1"/>
  <c r="J149" i="1"/>
  <c r="K149" i="1" s="1"/>
  <c r="O149" i="1" s="1"/>
  <c r="J146" i="1"/>
  <c r="K146" i="1" s="1"/>
  <c r="O146" i="1" s="1"/>
  <c r="J199" i="1"/>
  <c r="K199" i="1" s="1"/>
  <c r="O199" i="1" s="1"/>
  <c r="J191" i="1"/>
  <c r="K191" i="1" s="1"/>
  <c r="O191" i="1" s="1"/>
  <c r="J183" i="1"/>
  <c r="K183" i="1" s="1"/>
  <c r="O183" i="1" s="1"/>
  <c r="J222" i="1"/>
  <c r="K222" i="1" s="1"/>
  <c r="O222" i="1" s="1"/>
  <c r="J214" i="1"/>
  <c r="K214" i="1" s="1"/>
  <c r="O214" i="1" s="1"/>
  <c r="J206" i="1"/>
  <c r="K206" i="1" s="1"/>
  <c r="O206" i="1" s="1"/>
  <c r="J213" i="1"/>
  <c r="K213" i="1" s="1"/>
  <c r="O213" i="1" s="1"/>
  <c r="J221" i="1"/>
  <c r="K221" i="1" s="1"/>
  <c r="O221" i="1" s="1"/>
  <c r="J229" i="1"/>
  <c r="K229" i="1" s="1"/>
  <c r="O229" i="1" s="1"/>
  <c r="J225" i="1"/>
  <c r="K225" i="1" s="1"/>
  <c r="O225" i="1" s="1"/>
  <c r="J209" i="1"/>
  <c r="K209" i="1" s="1"/>
  <c r="O209" i="1" s="1"/>
  <c r="J286" i="1"/>
  <c r="K286" i="1" s="1"/>
  <c r="O286" i="1" s="1"/>
  <c r="J270" i="1"/>
  <c r="K270" i="1" s="1"/>
  <c r="O270" i="1" s="1"/>
  <c r="J294" i="1"/>
  <c r="K294" i="1" s="1"/>
  <c r="O294" i="1" s="1"/>
  <c r="J269" i="1"/>
  <c r="K269" i="1" s="1"/>
  <c r="O269" i="1" s="1"/>
  <c r="J277" i="1"/>
  <c r="K277" i="1" s="1"/>
  <c r="O277" i="1" s="1"/>
  <c r="J285" i="1"/>
  <c r="K285" i="1" s="1"/>
  <c r="O285" i="1" s="1"/>
  <c r="J293" i="1"/>
  <c r="K293" i="1" s="1"/>
  <c r="O293" i="1" s="1"/>
  <c r="J278" i="1"/>
  <c r="K278" i="1" s="1"/>
  <c r="O278" i="1" s="1"/>
  <c r="J201" i="1"/>
  <c r="K201" i="1" s="1"/>
  <c r="O201" i="1" s="1"/>
  <c r="J193" i="1"/>
  <c r="K193" i="1" s="1"/>
  <c r="O193" i="1" s="1"/>
  <c r="J40" i="1"/>
  <c r="K40" i="1" s="1"/>
  <c r="O40" i="1" s="1"/>
  <c r="J32" i="1"/>
  <c r="K32" i="1" s="1"/>
  <c r="O32" i="1" s="1"/>
  <c r="J57" i="1"/>
  <c r="K57" i="1" s="1"/>
  <c r="O57" i="1" s="1"/>
  <c r="J41" i="1"/>
  <c r="K41" i="1" s="1"/>
  <c r="O41" i="1" s="1"/>
  <c r="J49" i="1"/>
  <c r="K49" i="1" s="1"/>
  <c r="O49" i="1" s="1"/>
  <c r="J30" i="1"/>
  <c r="K30" i="1" s="1"/>
  <c r="J33" i="1"/>
  <c r="K33" i="1" s="1"/>
  <c r="O33" i="1" s="1"/>
  <c r="J54" i="1"/>
  <c r="K54" i="1" s="1"/>
  <c r="O54" i="1" s="1"/>
  <c r="J50" i="1"/>
  <c r="K50" i="1" s="1"/>
  <c r="O50" i="1" s="1"/>
  <c r="J46" i="1"/>
  <c r="K46" i="1" s="1"/>
  <c r="O46" i="1" s="1"/>
  <c r="J42" i="1"/>
  <c r="K42" i="1" s="1"/>
  <c r="O42" i="1" s="1"/>
  <c r="J38" i="1"/>
  <c r="K38" i="1" s="1"/>
  <c r="O38" i="1" s="1"/>
  <c r="J51" i="1"/>
  <c r="K51" i="1" s="1"/>
  <c r="O51" i="1" s="1"/>
  <c r="J56" i="1"/>
  <c r="K56" i="1" s="1"/>
  <c r="O56" i="1" s="1"/>
  <c r="J31" i="1"/>
  <c r="J55" i="1"/>
  <c r="K55" i="1" s="1"/>
  <c r="O55" i="1" s="1"/>
  <c r="J53" i="1"/>
  <c r="K53" i="1" s="1"/>
  <c r="J45" i="1"/>
  <c r="K45" i="1" s="1"/>
  <c r="O45" i="1" s="1"/>
  <c r="J37" i="1"/>
  <c r="K37" i="1" s="1"/>
  <c r="O37" i="1" s="1"/>
  <c r="J35" i="1"/>
  <c r="K35" i="1" s="1"/>
  <c r="O35" i="1" s="1"/>
  <c r="J48" i="1"/>
  <c r="K48" i="1" s="1"/>
  <c r="O48" i="1" s="1"/>
  <c r="J17" i="1"/>
  <c r="K17" i="1" s="1"/>
  <c r="O17" i="1" s="1"/>
  <c r="J8" i="1"/>
  <c r="K8" i="1" s="1"/>
  <c r="O8" i="1" s="1"/>
  <c r="J25" i="1"/>
  <c r="K25" i="1" s="1"/>
  <c r="O25" i="1" s="1"/>
  <c r="J9" i="1"/>
  <c r="K9" i="1" s="1"/>
  <c r="O9" i="1" s="1"/>
  <c r="J39" i="1"/>
  <c r="K39" i="1" s="1"/>
  <c r="O39" i="1" s="1"/>
  <c r="J52" i="1"/>
  <c r="K52" i="1" s="1"/>
  <c r="O52" i="1" s="1"/>
  <c r="J43" i="1"/>
  <c r="K43" i="1" s="1"/>
  <c r="O43" i="1" s="1"/>
  <c r="J34" i="1"/>
  <c r="K34" i="1" s="1"/>
  <c r="O34" i="1" s="1"/>
  <c r="J44" i="1"/>
  <c r="K44" i="1" s="1"/>
  <c r="J36" i="1"/>
  <c r="K36" i="1" s="1"/>
  <c r="O36" i="1" s="1"/>
  <c r="J47" i="1"/>
  <c r="K47" i="1" s="1"/>
  <c r="O47" i="1" s="1"/>
  <c r="J4" i="1"/>
  <c r="K4" i="1" s="1"/>
  <c r="O4" i="1" s="1"/>
  <c r="J22" i="1"/>
  <c r="K22" i="1" s="1"/>
  <c r="O22" i="1" s="1"/>
  <c r="J14" i="1"/>
  <c r="K14" i="1" s="1"/>
  <c r="O14" i="1" s="1"/>
  <c r="J6" i="1"/>
  <c r="K6" i="1" s="1"/>
  <c r="O6" i="1" s="1"/>
  <c r="J7" i="1"/>
  <c r="K7" i="1" s="1"/>
  <c r="J29" i="1"/>
  <c r="K29" i="1" s="1"/>
  <c r="O29" i="1" s="1"/>
  <c r="J13" i="1"/>
  <c r="K13" i="1" s="1"/>
  <c r="O13" i="1" s="1"/>
  <c r="J16" i="1"/>
  <c r="K16" i="1" s="1"/>
  <c r="O16" i="1" s="1"/>
  <c r="J21" i="1"/>
  <c r="K21" i="1" s="1"/>
  <c r="O21" i="1" s="1"/>
  <c r="J5" i="1"/>
  <c r="K5" i="1" s="1"/>
  <c r="O5" i="1" s="1"/>
  <c r="J24" i="1"/>
  <c r="K24" i="1" s="1"/>
  <c r="O24" i="1" s="1"/>
  <c r="J26" i="1"/>
  <c r="K26" i="1" s="1"/>
  <c r="O26" i="1" s="1"/>
  <c r="J18" i="1"/>
  <c r="K18" i="1" s="1"/>
  <c r="O18" i="1" s="1"/>
  <c r="J10" i="1"/>
  <c r="K10" i="1" s="1"/>
  <c r="J11" i="1"/>
  <c r="K11" i="1" s="1"/>
  <c r="O11" i="1" s="1"/>
  <c r="J20" i="1"/>
  <c r="K20" i="1" s="1"/>
  <c r="O20" i="1" s="1"/>
  <c r="J27" i="1"/>
  <c r="K27" i="1" s="1"/>
  <c r="O27" i="1" s="1"/>
  <c r="J19" i="1"/>
  <c r="K19" i="1" s="1"/>
  <c r="O19" i="1" s="1"/>
  <c r="J28" i="1"/>
  <c r="K28" i="1" s="1"/>
  <c r="O28" i="1" s="1"/>
  <c r="J12" i="1"/>
  <c r="K12" i="1" s="1"/>
  <c r="O12" i="1" s="1"/>
  <c r="J3" i="1"/>
  <c r="K3" i="1" s="1"/>
  <c r="O3" i="1" s="1"/>
  <c r="J2" i="1"/>
  <c r="K2" i="1" s="1"/>
  <c r="K31" i="1"/>
  <c r="J23" i="1"/>
  <c r="K23" i="1" s="1"/>
  <c r="O23" i="1" s="1"/>
  <c r="J15" i="1"/>
  <c r="K15" i="1" s="1"/>
  <c r="J609" i="1" l="1"/>
  <c r="K609" i="1" s="1"/>
  <c r="J601" i="1"/>
  <c r="K601" i="1" s="1"/>
  <c r="O601" i="1" s="1"/>
  <c r="J579" i="1"/>
  <c r="K579" i="1" s="1"/>
  <c r="O579" i="1" s="1"/>
  <c r="J575" i="1"/>
  <c r="K575" i="1" s="1"/>
  <c r="O575" i="1" s="1"/>
  <c r="O598" i="1"/>
  <c r="J608" i="1"/>
  <c r="K608" i="1" s="1"/>
  <c r="O608" i="1" s="1"/>
  <c r="J593" i="1"/>
  <c r="K593" i="1" s="1"/>
  <c r="O593" i="1" s="1"/>
  <c r="J602" i="1"/>
  <c r="K602" i="1" s="1"/>
  <c r="O602" i="1" s="1"/>
  <c r="J615" i="1"/>
  <c r="K615" i="1" s="1"/>
  <c r="J603" i="1"/>
  <c r="K603" i="1" s="1"/>
  <c r="J611" i="1"/>
  <c r="K611" i="1" s="1"/>
  <c r="O611" i="1" s="1"/>
  <c r="J588" i="1"/>
  <c r="K588" i="1" s="1"/>
  <c r="O588" i="1" s="1"/>
  <c r="J590" i="1"/>
  <c r="K590" i="1" s="1"/>
  <c r="O590" i="1" s="1"/>
  <c r="J622" i="1"/>
  <c r="K622" i="1" s="1"/>
  <c r="O622" i="1" s="1"/>
  <c r="J625" i="1"/>
  <c r="K625" i="1" s="1"/>
  <c r="O625" i="1" s="1"/>
  <c r="O615" i="1"/>
  <c r="O576" i="1"/>
  <c r="J584" i="1"/>
  <c r="K584" i="1" s="1"/>
  <c r="O584" i="1" s="1"/>
  <c r="J592" i="1"/>
  <c r="K592" i="1" s="1"/>
  <c r="O592" i="1"/>
  <c r="J620" i="1"/>
  <c r="K620" i="1" s="1"/>
  <c r="O620" i="1" s="1"/>
  <c r="J610" i="1"/>
  <c r="K610" i="1" s="1"/>
  <c r="O610" i="1" s="1"/>
  <c r="J619" i="1"/>
  <c r="K619" i="1" s="1"/>
  <c r="O619" i="1" s="1"/>
  <c r="J582" i="1"/>
  <c r="K582" i="1" s="1"/>
  <c r="O582" i="1"/>
  <c r="J606" i="1"/>
  <c r="K606" i="1" s="1"/>
  <c r="O606" i="1" s="1"/>
  <c r="J623" i="1"/>
  <c r="K623" i="1" s="1"/>
  <c r="O623" i="1" s="1"/>
  <c r="J612" i="1"/>
  <c r="K612" i="1" s="1"/>
  <c r="O612" i="1" s="1"/>
  <c r="J621" i="1"/>
  <c r="K621" i="1" s="1"/>
  <c r="O621" i="1" s="1"/>
  <c r="J597" i="1"/>
  <c r="K597" i="1" s="1"/>
  <c r="O597" i="1" s="1"/>
  <c r="J624" i="1"/>
  <c r="K624" i="1" s="1"/>
  <c r="O624" i="1" s="1"/>
  <c r="J613" i="1"/>
  <c r="K613" i="1" s="1"/>
  <c r="O613" i="1" s="1"/>
  <c r="J617" i="1"/>
  <c r="K617" i="1" s="1"/>
  <c r="O617" i="1" s="1"/>
  <c r="J600" i="1"/>
  <c r="K600" i="1" s="1"/>
  <c r="O600" i="1" s="1"/>
  <c r="J607" i="1"/>
  <c r="K607" i="1" s="1"/>
  <c r="O607" i="1" s="1"/>
  <c r="J591" i="1"/>
  <c r="K591" i="1" s="1"/>
  <c r="O591" i="1" s="1"/>
  <c r="O603" i="1"/>
  <c r="J589" i="1"/>
  <c r="K589" i="1" s="1"/>
  <c r="O589" i="1" s="1"/>
  <c r="J618" i="1"/>
  <c r="K618" i="1" s="1"/>
  <c r="O618" i="1" s="1"/>
  <c r="J594" i="1"/>
  <c r="K594" i="1" s="1"/>
  <c r="O594" i="1" s="1"/>
  <c r="J595" i="1"/>
  <c r="K595" i="1" s="1"/>
  <c r="O595" i="1" s="1"/>
  <c r="J604" i="1"/>
  <c r="K604" i="1" s="1"/>
  <c r="O604" i="1" s="1"/>
  <c r="O609" i="1"/>
  <c r="O581" i="1"/>
  <c r="J585" i="1"/>
  <c r="K585" i="1" s="1"/>
  <c r="O585" i="1" s="1"/>
  <c r="J578" i="1"/>
  <c r="K578" i="1" s="1"/>
  <c r="O578" i="1" s="1"/>
  <c r="J614" i="1"/>
  <c r="K614" i="1" s="1"/>
  <c r="O614" i="1" s="1"/>
  <c r="J574" i="1"/>
  <c r="K574" i="1" s="1"/>
  <c r="O574" i="1" s="1"/>
  <c r="J587" i="1"/>
  <c r="K587" i="1" s="1"/>
  <c r="O587" i="1" s="1"/>
  <c r="J581" i="1"/>
  <c r="K581" i="1" s="1"/>
  <c r="J586" i="1"/>
  <c r="K586" i="1" s="1"/>
  <c r="O586" i="1" s="1"/>
  <c r="J583" i="1"/>
  <c r="K583" i="1" s="1"/>
  <c r="O583" i="1" s="1"/>
  <c r="J605" i="1"/>
  <c r="K605" i="1" s="1"/>
  <c r="O605" i="1" s="1"/>
</calcChain>
</file>

<file path=xl/sharedStrings.xml><?xml version="1.0" encoding="utf-8"?>
<sst xmlns="http://schemas.openxmlformats.org/spreadsheetml/2006/main" count="1549" uniqueCount="99">
  <si>
    <t>Rk</t>
  </si>
  <si>
    <t>Tm</t>
  </si>
  <si>
    <t>Lg</t>
  </si>
  <si>
    <t>G</t>
  </si>
  <si>
    <t>W</t>
  </si>
  <si>
    <t>L</t>
  </si>
  <si>
    <t>W-L%</t>
  </si>
  <si>
    <t>CLE</t>
  </si>
  <si>
    <t>AL</t>
  </si>
  <si>
    <t>ATL</t>
  </si>
  <si>
    <t>NL</t>
  </si>
  <si>
    <t>BOS</t>
  </si>
  <si>
    <t>CIN</t>
  </si>
  <si>
    <t>NYY</t>
  </si>
  <si>
    <t>SEA</t>
  </si>
  <si>
    <t>LAD</t>
  </si>
  <si>
    <t>CAL</t>
  </si>
  <si>
    <t>COL</t>
  </si>
  <si>
    <t>HOU</t>
  </si>
  <si>
    <t>TEX</t>
  </si>
  <si>
    <t>CHC</t>
  </si>
  <si>
    <t>BAL</t>
  </si>
  <si>
    <t>KCR</t>
  </si>
  <si>
    <t>SDP</t>
  </si>
  <si>
    <t>NYM</t>
  </si>
  <si>
    <t>PHI</t>
  </si>
  <si>
    <t>CHW</t>
  </si>
  <si>
    <t>FLA</t>
  </si>
  <si>
    <t>SFG</t>
  </si>
  <si>
    <t>OAK</t>
  </si>
  <si>
    <t>MON</t>
  </si>
  <si>
    <t>MIL</t>
  </si>
  <si>
    <t>STL</t>
  </si>
  <si>
    <t>DET</t>
  </si>
  <si>
    <t>PIT</t>
  </si>
  <si>
    <t>TOR</t>
  </si>
  <si>
    <t>MIN</t>
  </si>
  <si>
    <t>Full Name</t>
  </si>
  <si>
    <t>Division</t>
  </si>
  <si>
    <t>Division Place</t>
  </si>
  <si>
    <t>Result</t>
  </si>
  <si>
    <t>Abbrev</t>
  </si>
  <si>
    <t>Cleveland Indians</t>
  </si>
  <si>
    <t>Atlanta Braves</t>
  </si>
  <si>
    <t>Boston Red Sox</t>
  </si>
  <si>
    <t>Cincinnati Reds</t>
  </si>
  <si>
    <t>New York Yankees</t>
  </si>
  <si>
    <t>Seattle Mariners</t>
  </si>
  <si>
    <t>Los Angeles Dodgers</t>
  </si>
  <si>
    <t>California Angels</t>
  </si>
  <si>
    <t>Colorado Rockies</t>
  </si>
  <si>
    <t>Houston Astros</t>
  </si>
  <si>
    <t>Texas Rangers</t>
  </si>
  <si>
    <t>Chicago Cubs</t>
  </si>
  <si>
    <t>Baltimore Orioles</t>
  </si>
  <si>
    <t>Kansas City Royals</t>
  </si>
  <si>
    <t>San Diego Padres</t>
  </si>
  <si>
    <t>New York Mets</t>
  </si>
  <si>
    <t>Philadelphia Phillies</t>
  </si>
  <si>
    <t>Chicago White Sox</t>
  </si>
  <si>
    <t>Florida Marlins</t>
  </si>
  <si>
    <t>San Francisco Giants</t>
  </si>
  <si>
    <t>Oakland Athletics</t>
  </si>
  <si>
    <t>Montreal Expos</t>
  </si>
  <si>
    <t>Milwaukee Brewers</t>
  </si>
  <si>
    <t>St. Louis Cardinals</t>
  </si>
  <si>
    <t>Detroit Tigers</t>
  </si>
  <si>
    <t>Pittsburgh Pirates</t>
  </si>
  <si>
    <t>Toronto Blue Jays</t>
  </si>
  <si>
    <t>Minnesota Twins</t>
  </si>
  <si>
    <t>ARI</t>
  </si>
  <si>
    <t>Arizona Diamondbacks</t>
  </si>
  <si>
    <t>Active Start</t>
  </si>
  <si>
    <t>Active End</t>
  </si>
  <si>
    <t>LAA</t>
  </si>
  <si>
    <t>ANA</t>
  </si>
  <si>
    <t>Los Angeles Angels of Anaheim</t>
  </si>
  <si>
    <t>Anaheim Angels</t>
  </si>
  <si>
    <t>MIA</t>
  </si>
  <si>
    <t>Miami Marlins</t>
  </si>
  <si>
    <t>Washington Nationals</t>
  </si>
  <si>
    <t>TBD</t>
  </si>
  <si>
    <t>Tampa Bay Devil Rays</t>
  </si>
  <si>
    <t>TBR</t>
  </si>
  <si>
    <t>Tampa Bay Rays</t>
  </si>
  <si>
    <t>Division Place Fix</t>
  </si>
  <si>
    <t>Result Fix</t>
  </si>
  <si>
    <t>Lost World Series</t>
  </si>
  <si>
    <t>Won World Series</t>
  </si>
  <si>
    <t>Lost LDS</t>
  </si>
  <si>
    <t>Lost NLCS</t>
  </si>
  <si>
    <t>Lost ALCS</t>
  </si>
  <si>
    <t>West</t>
  </si>
  <si>
    <t>East</t>
  </si>
  <si>
    <t>Central</t>
  </si>
  <si>
    <t>WSN</t>
  </si>
  <si>
    <t>Lost Wild Card</t>
  </si>
  <si>
    <t>Result Short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</si>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</sst>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5"/>
  <sheetViews>
    <sheetView tabSelected="1" topLeftCell="E592" workbookViewId="0">
      <selection activeCell="O596" sqref="O596:O625"/>
    </sheetView>
  </sheetViews>
  <sheetFormatPr defaultRowHeight="15" x14ac:dyDescent="0.25"/>
  <cols>
    <col min="1" max="1" width="4.28515625" customWidth="1"/>
    <col min="2" max="2" width="7.140625" customWidth="1"/>
    <col min="3" max="3" width="5.42578125" customWidth="1"/>
    <col min="4" max="4" width="4.85546875" customWidth="1"/>
    <col min="5" max="5" width="5.140625" customWidth="1"/>
    <col min="6" max="6" width="4.7109375" customWidth="1"/>
    <col min="7" max="7" width="8" customWidth="1"/>
    <col min="8" max="8" width="29.140625" bestFit="1" customWidth="1"/>
    <col min="9" max="9" width="12.5703125" customWidth="1"/>
    <col min="10" max="10" width="6.42578125" customWidth="1"/>
    <col min="11" max="11" width="16.42578125" bestFit="1" customWidth="1"/>
    <col min="12" max="12" width="18" customWidth="1"/>
    <col min="13" max="14" width="16.42578125" customWidth="1"/>
    <col min="15" max="15" width="43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37</v>
      </c>
      <c r="I1" t="s">
        <v>38</v>
      </c>
      <c r="J1" t="s">
        <v>39</v>
      </c>
      <c r="K1" t="s">
        <v>85</v>
      </c>
      <c r="L1" t="s">
        <v>40</v>
      </c>
      <c r="M1" t="s">
        <v>86</v>
      </c>
      <c r="N1" t="s">
        <v>97</v>
      </c>
      <c r="O1" t="s">
        <v>98</v>
      </c>
    </row>
    <row r="2" spans="1:15" x14ac:dyDescent="0.25">
      <c r="A2">
        <v>1</v>
      </c>
      <c r="B2" t="s">
        <v>7</v>
      </c>
      <c r="C2" t="s">
        <v>8</v>
      </c>
      <c r="D2">
        <v>144</v>
      </c>
      <c r="E2">
        <v>100</v>
      </c>
      <c r="F2">
        <v>44</v>
      </c>
      <c r="G2">
        <v>0.69399999999999995</v>
      </c>
      <c r="H2" t="str">
        <f>VLOOKUP(B2,'Full Name'!$A$2:$E$36,2,FALSE)</f>
        <v>Cleveland Indians</v>
      </c>
      <c r="I2" t="str">
        <f>C2&amp;" "&amp;VLOOKUP(B2,'Full Name'!$A$2:$E$36,5,FALSE)</f>
        <v>AL Central</v>
      </c>
      <c r="J2">
        <f>COUNTIF($I$2:I2,I2)</f>
        <v>1</v>
      </c>
      <c r="K2" t="str">
        <f>IF(J2=1,"1st",IF(J2=2,"2nd",IF(J2=3,"3rd",J2&amp;"th")))</f>
        <v>1st</v>
      </c>
      <c r="L2" t="s">
        <v>87</v>
      </c>
      <c r="M2" t="str">
        <f>IF(L2="","Did not advance",L2)</f>
        <v>Lost World Series</v>
      </c>
      <c r="N2" t="str">
        <f>IF(M2="Won World Series","wswinner",IF(M2="Lost World Series","wsloser",IF(M2="Lost NLCS","nlcsloser",IF(M2="Lost ALCS","alcsloser",IF(M2="Lost LDS","ldsloser",IF(M2="Lost Wild Card","wcloser","dna"))))))</f>
        <v>wsloser</v>
      </c>
      <c r="O2" t="str">
        <f>"{""team"": """&amp;H2&amp;""", ""abbrev"": """&amp;B2&amp;""", ""league"": """&amp;C2&amp;""", ""wins"": "&amp;E2&amp;", ""losses"": "&amp;F2&amp;", ""percentage"" : "&amp;G2&amp;", ""division"": """&amp;I2&amp;""", ""division_place"": """&amp;K2&amp;""", ""result"": """&amp;M2&amp;""", ""result_short"": """&amp;N2&amp;"""},"</f>
        <v>{"team": "Cleveland Indians", "abbrev": "CLE", "league": "AL", "wins": 100, "losses": 44, "percentage" : 0.694, "division": "AL Central", "division_place": "1st", "result": "Lost World Series", "result_short": "wsloser"},</v>
      </c>
    </row>
    <row r="3" spans="1:15" x14ac:dyDescent="0.25">
      <c r="A3">
        <v>2</v>
      </c>
      <c r="B3" t="s">
        <v>9</v>
      </c>
      <c r="C3" t="s">
        <v>10</v>
      </c>
      <c r="D3">
        <v>144</v>
      </c>
      <c r="E3">
        <v>90</v>
      </c>
      <c r="F3">
        <v>54</v>
      </c>
      <c r="G3">
        <v>0.625</v>
      </c>
      <c r="H3" t="str">
        <f>VLOOKUP(B3,'Full Name'!$A$2:$E$36,2,FALSE)</f>
        <v>Atlanta Braves</v>
      </c>
      <c r="I3" t="str">
        <f>C3&amp;" "&amp;VLOOKUP(B3,'Full Name'!$A$2:$E$36,5,FALSE)</f>
        <v>NL East</v>
      </c>
      <c r="J3">
        <f>COUNTIF($I$2:I3,I3)</f>
        <v>1</v>
      </c>
      <c r="K3" t="str">
        <f t="shared" ref="K3:K66" si="0">IF(J3=1,"1st",IF(J3=2,"2nd",IF(J3=3,"3rd",J3&amp;"th")))</f>
        <v>1st</v>
      </c>
      <c r="L3" t="s">
        <v>88</v>
      </c>
      <c r="M3" t="str">
        <f t="shared" ref="M3:M66" si="1">IF(L3="","Did not advance",L3)</f>
        <v>Won World Series</v>
      </c>
      <c r="N3" t="str">
        <f t="shared" ref="N3:N66" si="2">IF(M3="Won World Series","wswinner",IF(M3="Lost World Series","wsloser",IF(M3="Lost NLCS","nlcsloser",IF(M3="Lost ALCS","alcsloser",IF(M3="Lost LDS","ldsloser",IF(M3="Lost Wild Card","wcloser","dna"))))))</f>
        <v>wswinner</v>
      </c>
      <c r="O3" t="str">
        <f t="shared" ref="O3:O66" si="3">"{""team"": """&amp;H3&amp;""", ""abbrev"": """&amp;B3&amp;""", ""league"": """&amp;C3&amp;""", ""wins"": "&amp;E3&amp;", ""losses"": "&amp;F3&amp;", ""percentage"" : "&amp;G3&amp;", ""division"": """&amp;I3&amp;""", ""division_place"": """&amp;K3&amp;""", ""result"": """&amp;M3&amp;""", ""result_short"": """&amp;N3&amp;"""},"</f>
        <v>{"team": "Atlanta Braves", "abbrev": "ATL", "league": "NL", "wins": 90, "losses": 54, "percentage" : 0.625, "division": "NL East", "division_place": "1st", "result": "Won World Series", "result_short": "wswinner"},</v>
      </c>
    </row>
    <row r="4" spans="1:15" x14ac:dyDescent="0.25">
      <c r="A4">
        <v>3</v>
      </c>
      <c r="B4" t="s">
        <v>11</v>
      </c>
      <c r="C4" t="s">
        <v>8</v>
      </c>
      <c r="D4">
        <v>144</v>
      </c>
      <c r="E4">
        <v>86</v>
      </c>
      <c r="F4">
        <v>58</v>
      </c>
      <c r="G4">
        <v>0.59699999999999998</v>
      </c>
      <c r="H4" t="str">
        <f>VLOOKUP(B4,'Full Name'!$A$2:$E$36,2,FALSE)</f>
        <v>Boston Red Sox</v>
      </c>
      <c r="I4" t="str">
        <f>C4&amp;" "&amp;VLOOKUP(B4,'Full Name'!$A$2:$E$36,5,FALSE)</f>
        <v>AL East</v>
      </c>
      <c r="J4">
        <f>COUNTIF($I$2:I4,I4)</f>
        <v>1</v>
      </c>
      <c r="K4" t="str">
        <f t="shared" si="0"/>
        <v>1st</v>
      </c>
      <c r="L4" t="s">
        <v>89</v>
      </c>
      <c r="M4" t="str">
        <f t="shared" si="1"/>
        <v>Lost LDS</v>
      </c>
      <c r="N4" t="str">
        <f t="shared" si="2"/>
        <v>ldsloser</v>
      </c>
      <c r="O4" t="str">
        <f t="shared" si="3"/>
        <v>{"team": "Boston Red Sox", "abbrev": "BOS", "league": "AL", "wins": 86, "losses": 58, "percentage" : 0.597, "division": "AL East", "division_place": "1st", "result": "Lost LDS", "result_short": "ldsloser"},</v>
      </c>
    </row>
    <row r="5" spans="1:15" x14ac:dyDescent="0.25">
      <c r="A5">
        <v>4</v>
      </c>
      <c r="B5" t="s">
        <v>12</v>
      </c>
      <c r="C5" t="s">
        <v>10</v>
      </c>
      <c r="D5">
        <v>144</v>
      </c>
      <c r="E5">
        <v>85</v>
      </c>
      <c r="F5">
        <v>59</v>
      </c>
      <c r="G5">
        <v>0.59</v>
      </c>
      <c r="H5" t="str">
        <f>VLOOKUP(B5,'Full Name'!$A$2:$E$36,2,FALSE)</f>
        <v>Cincinnati Reds</v>
      </c>
      <c r="I5" t="str">
        <f>C5&amp;" "&amp;VLOOKUP(B5,'Full Name'!$A$2:$E$36,5,FALSE)</f>
        <v>NL Central</v>
      </c>
      <c r="J5">
        <f>COUNTIF($I$2:I5,I5)</f>
        <v>1</v>
      </c>
      <c r="K5" t="str">
        <f t="shared" si="0"/>
        <v>1st</v>
      </c>
      <c r="L5" t="s">
        <v>90</v>
      </c>
      <c r="M5" t="str">
        <f t="shared" si="1"/>
        <v>Lost NLCS</v>
      </c>
      <c r="N5" t="str">
        <f t="shared" si="2"/>
        <v>nlcsloser</v>
      </c>
      <c r="O5" t="str">
        <f t="shared" si="3"/>
        <v>{"team": "Cincinnati Reds", "abbrev": "CIN", "league": "NL", "wins": 85, "losses": 59, "percentage" : 0.59, "division": "NL Central", "division_place": "1st", "result": "Lost NLCS", "result_short": "nlcsloser"},</v>
      </c>
    </row>
    <row r="6" spans="1:15" x14ac:dyDescent="0.25">
      <c r="A6">
        <v>5</v>
      </c>
      <c r="B6" t="s">
        <v>13</v>
      </c>
      <c r="C6" t="s">
        <v>8</v>
      </c>
      <c r="D6">
        <v>145</v>
      </c>
      <c r="E6">
        <v>79</v>
      </c>
      <c r="F6">
        <v>65</v>
      </c>
      <c r="G6">
        <v>0.54900000000000004</v>
      </c>
      <c r="H6" t="str">
        <f>VLOOKUP(B6,'Full Name'!$A$2:$E$36,2,FALSE)</f>
        <v>New York Yankees</v>
      </c>
      <c r="I6" t="str">
        <f>C6&amp;" "&amp;VLOOKUP(B6,'Full Name'!$A$2:$E$36,5,FALSE)</f>
        <v>AL East</v>
      </c>
      <c r="J6">
        <f>COUNTIF($I$2:I6,I6)</f>
        <v>2</v>
      </c>
      <c r="K6" t="str">
        <f t="shared" si="0"/>
        <v>2nd</v>
      </c>
      <c r="L6" t="s">
        <v>89</v>
      </c>
      <c r="M6" t="str">
        <f t="shared" si="1"/>
        <v>Lost LDS</v>
      </c>
      <c r="N6" t="str">
        <f t="shared" si="2"/>
        <v>ldsloser</v>
      </c>
      <c r="O6" t="str">
        <f t="shared" si="3"/>
        <v>{"team": "New York Yankees", "abbrev": "NYY", "league": "AL", "wins": 79, "losses": 65, "percentage" : 0.549, "division": "AL East", "division_place": "2nd", "result": "Lost LDS", "result_short": "ldsloser"},</v>
      </c>
    </row>
    <row r="7" spans="1:15" x14ac:dyDescent="0.25">
      <c r="A7">
        <v>6</v>
      </c>
      <c r="B7" t="s">
        <v>14</v>
      </c>
      <c r="C7" t="s">
        <v>8</v>
      </c>
      <c r="D7">
        <v>145</v>
      </c>
      <c r="E7">
        <v>79</v>
      </c>
      <c r="F7">
        <v>66</v>
      </c>
      <c r="G7">
        <v>0.54500000000000004</v>
      </c>
      <c r="H7" t="str">
        <f>VLOOKUP(B7,'Full Name'!$A$2:$E$36,2,FALSE)</f>
        <v>Seattle Mariners</v>
      </c>
      <c r="I7" t="str">
        <f>C7&amp;" "&amp;VLOOKUP(B7,'Full Name'!$A$2:$E$36,5,FALSE)</f>
        <v>AL West</v>
      </c>
      <c r="J7">
        <f>COUNTIF($I$2:I7,I7)</f>
        <v>1</v>
      </c>
      <c r="K7" t="str">
        <f t="shared" si="0"/>
        <v>1st</v>
      </c>
      <c r="L7" t="s">
        <v>91</v>
      </c>
      <c r="M7" t="str">
        <f t="shared" si="1"/>
        <v>Lost ALCS</v>
      </c>
      <c r="N7" t="str">
        <f t="shared" si="2"/>
        <v>alcsloser</v>
      </c>
      <c r="O7" t="str">
        <f t="shared" si="3"/>
        <v>{"team": "Seattle Mariners", "abbrev": "SEA", "league": "AL", "wins": 79, "losses": 66, "percentage" : 0.545, "division": "AL West", "division_place": "1st", "result": "Lost ALCS", "result_short": "alcsloser"},</v>
      </c>
    </row>
    <row r="8" spans="1:15" x14ac:dyDescent="0.25">
      <c r="A8">
        <v>7</v>
      </c>
      <c r="B8" t="s">
        <v>15</v>
      </c>
      <c r="C8" t="s">
        <v>10</v>
      </c>
      <c r="D8">
        <v>144</v>
      </c>
      <c r="E8">
        <v>78</v>
      </c>
      <c r="F8">
        <v>66</v>
      </c>
      <c r="G8">
        <v>0.54200000000000004</v>
      </c>
      <c r="H8" t="str">
        <f>VLOOKUP(B8,'Full Name'!$A$2:$E$36,2,FALSE)</f>
        <v>Los Angeles Dodgers</v>
      </c>
      <c r="I8" t="str">
        <f>C8&amp;" "&amp;VLOOKUP(B8,'Full Name'!$A$2:$E$36,5,FALSE)</f>
        <v>NL West</v>
      </c>
      <c r="J8">
        <f>COUNTIF($I$2:I8,I8)</f>
        <v>1</v>
      </c>
      <c r="K8" t="str">
        <f t="shared" si="0"/>
        <v>1st</v>
      </c>
      <c r="L8" t="s">
        <v>89</v>
      </c>
      <c r="M8" t="str">
        <f t="shared" si="1"/>
        <v>Lost LDS</v>
      </c>
      <c r="N8" t="str">
        <f t="shared" si="2"/>
        <v>ldsloser</v>
      </c>
      <c r="O8" t="str">
        <f t="shared" si="3"/>
        <v>{"team": "Los Angeles Dodgers", "abbrev": "LAD", "league": "NL", "wins": 78, "losses": 66, "percentage" : 0.542, "division": "NL West", "division_place": "1st", "result": "Lost LDS", "result_short": "ldsloser"},</v>
      </c>
    </row>
    <row r="9" spans="1:15" x14ac:dyDescent="0.25">
      <c r="A9">
        <v>8</v>
      </c>
      <c r="B9" t="s">
        <v>16</v>
      </c>
      <c r="C9" t="s">
        <v>8</v>
      </c>
      <c r="D9">
        <v>145</v>
      </c>
      <c r="E9">
        <v>78</v>
      </c>
      <c r="F9">
        <v>67</v>
      </c>
      <c r="G9">
        <v>0.53800000000000003</v>
      </c>
      <c r="H9" t="str">
        <f>VLOOKUP(B9,'Full Name'!$A$2:$E$36,2,FALSE)</f>
        <v>California Angels</v>
      </c>
      <c r="I9" t="str">
        <f>C9&amp;" "&amp;VLOOKUP(B9,'Full Name'!$A$2:$E$36,5,FALSE)</f>
        <v>AL West</v>
      </c>
      <c r="J9">
        <f>COUNTIF($I$2:I9,I9)</f>
        <v>2</v>
      </c>
      <c r="K9" t="str">
        <f t="shared" si="0"/>
        <v>2nd</v>
      </c>
      <c r="M9" t="str">
        <f t="shared" si="1"/>
        <v>Did not advance</v>
      </c>
      <c r="N9" t="str">
        <f t="shared" si="2"/>
        <v>dna</v>
      </c>
      <c r="O9" t="str">
        <f t="shared" si="3"/>
        <v>{"team": "California Angels", "abbrev": "CAL", "league": "AL", "wins": 78, "losses": 67, "percentage" : 0.538, "division": "AL West", "division_place": "2nd", "result": "Did not advance", "result_short": "dna"},</v>
      </c>
    </row>
    <row r="10" spans="1:15" x14ac:dyDescent="0.25">
      <c r="A10">
        <v>9</v>
      </c>
      <c r="B10" t="s">
        <v>17</v>
      </c>
      <c r="C10" t="s">
        <v>10</v>
      </c>
      <c r="D10">
        <v>144</v>
      </c>
      <c r="E10">
        <v>77</v>
      </c>
      <c r="F10">
        <v>67</v>
      </c>
      <c r="G10">
        <v>0.53500000000000003</v>
      </c>
      <c r="H10" t="str">
        <f>VLOOKUP(B10,'Full Name'!$A$2:$E$36,2,FALSE)</f>
        <v>Colorado Rockies</v>
      </c>
      <c r="I10" t="str">
        <f>C10&amp;" "&amp;VLOOKUP(B10,'Full Name'!$A$2:$E$36,5,FALSE)</f>
        <v>NL West</v>
      </c>
      <c r="J10">
        <f>COUNTIF($I$2:I10,I10)</f>
        <v>2</v>
      </c>
      <c r="K10" t="str">
        <f t="shared" si="0"/>
        <v>2nd</v>
      </c>
      <c r="L10" t="s">
        <v>89</v>
      </c>
      <c r="M10" t="str">
        <f t="shared" si="1"/>
        <v>Lost LDS</v>
      </c>
      <c r="N10" t="str">
        <f t="shared" si="2"/>
        <v>ldsloser</v>
      </c>
      <c r="O10" t="str">
        <f t="shared" si="3"/>
        <v>{"team": "Colorado Rockies", "abbrev": "COL", "league": "NL", "wins": 77, "losses": 67, "percentage" : 0.535, "division": "NL West", "division_place": "2nd", "result": "Lost LDS", "result_short": "ldsloser"},</v>
      </c>
    </row>
    <row r="11" spans="1:15" x14ac:dyDescent="0.25">
      <c r="A11">
        <v>10</v>
      </c>
      <c r="B11" t="s">
        <v>18</v>
      </c>
      <c r="C11" t="s">
        <v>10</v>
      </c>
      <c r="D11">
        <v>144</v>
      </c>
      <c r="E11">
        <v>76</v>
      </c>
      <c r="F11">
        <v>68</v>
      </c>
      <c r="G11">
        <v>0.52800000000000002</v>
      </c>
      <c r="H11" t="str">
        <f>VLOOKUP(B11,'Full Name'!$A$2:$E$36,2,FALSE)</f>
        <v>Houston Astros</v>
      </c>
      <c r="I11" t="str">
        <f>C11&amp;" "&amp;VLOOKUP(B11,'Full Name'!$A$2:$E$36,5,FALSE)</f>
        <v>NL Central</v>
      </c>
      <c r="J11">
        <f>COUNTIF($I$2:I11,I11)</f>
        <v>2</v>
      </c>
      <c r="K11" t="str">
        <f t="shared" si="0"/>
        <v>2nd</v>
      </c>
      <c r="M11" t="str">
        <f t="shared" si="1"/>
        <v>Did not advance</v>
      </c>
      <c r="N11" t="str">
        <f t="shared" si="2"/>
        <v>dna</v>
      </c>
      <c r="O11" t="str">
        <f t="shared" si="3"/>
        <v>{"team": "Houston Astros", "abbrev": "HOU", "league": "NL", "wins": 76, "losses": 68, "percentage" : 0.528, "division": "NL Central", "division_place": "2nd", "result": "Did not advance", "result_short": "dna"},</v>
      </c>
    </row>
    <row r="12" spans="1:15" x14ac:dyDescent="0.25">
      <c r="A12">
        <v>11</v>
      </c>
      <c r="B12" t="s">
        <v>19</v>
      </c>
      <c r="C12" t="s">
        <v>8</v>
      </c>
      <c r="D12">
        <v>144</v>
      </c>
      <c r="E12">
        <v>74</v>
      </c>
      <c r="F12">
        <v>70</v>
      </c>
      <c r="G12">
        <v>0.51400000000000001</v>
      </c>
      <c r="H12" t="str">
        <f>VLOOKUP(B12,'Full Name'!$A$2:$E$36,2,FALSE)</f>
        <v>Texas Rangers</v>
      </c>
      <c r="I12" t="str">
        <f>C12&amp;" "&amp;VLOOKUP(B12,'Full Name'!$A$2:$E$36,5,FALSE)</f>
        <v>AL West</v>
      </c>
      <c r="J12">
        <f>COUNTIF($I$2:I12,I12)</f>
        <v>3</v>
      </c>
      <c r="K12" t="str">
        <f t="shared" si="0"/>
        <v>3rd</v>
      </c>
      <c r="M12" t="str">
        <f t="shared" si="1"/>
        <v>Did not advance</v>
      </c>
      <c r="N12" t="str">
        <f t="shared" si="2"/>
        <v>dna</v>
      </c>
      <c r="O12" t="str">
        <f t="shared" si="3"/>
        <v>{"team": "Texas Rangers", "abbrev": "TEX", "league": "AL", "wins": 74, "losses": 70, "percentage" : 0.514, "division": "AL West", "division_place": "3rd", "result": "Did not advance", "result_short": "dna"},</v>
      </c>
    </row>
    <row r="13" spans="1:15" x14ac:dyDescent="0.25">
      <c r="A13">
        <v>12</v>
      </c>
      <c r="B13" t="s">
        <v>20</v>
      </c>
      <c r="C13" t="s">
        <v>10</v>
      </c>
      <c r="D13">
        <v>144</v>
      </c>
      <c r="E13">
        <v>73</v>
      </c>
      <c r="F13">
        <v>71</v>
      </c>
      <c r="G13">
        <v>0.50700000000000001</v>
      </c>
      <c r="H13" t="str">
        <f>VLOOKUP(B13,'Full Name'!$A$2:$E$36,2,FALSE)</f>
        <v>Chicago Cubs</v>
      </c>
      <c r="I13" t="str">
        <f>C13&amp;" "&amp;VLOOKUP(B13,'Full Name'!$A$2:$E$36,5,FALSE)</f>
        <v>NL Central</v>
      </c>
      <c r="J13">
        <f>COUNTIF($I$2:I13,I13)</f>
        <v>3</v>
      </c>
      <c r="K13" t="str">
        <f t="shared" si="0"/>
        <v>3rd</v>
      </c>
      <c r="M13" t="str">
        <f t="shared" si="1"/>
        <v>Did not advance</v>
      </c>
      <c r="N13" t="str">
        <f t="shared" si="2"/>
        <v>dna</v>
      </c>
      <c r="O13" t="str">
        <f t="shared" si="3"/>
        <v>{"team": "Chicago Cubs", "abbrev": "CHC", "league": "NL", "wins": 73, "losses": 71, "percentage" : 0.507, "division": "NL Central", "division_place": "3rd", "result": "Did not advance", "result_short": "dna"},</v>
      </c>
    </row>
    <row r="14" spans="1:15" x14ac:dyDescent="0.25">
      <c r="A14">
        <v>13</v>
      </c>
      <c r="B14" t="s">
        <v>21</v>
      </c>
      <c r="C14" t="s">
        <v>8</v>
      </c>
      <c r="D14">
        <v>144</v>
      </c>
      <c r="E14">
        <v>71</v>
      </c>
      <c r="F14">
        <v>73</v>
      </c>
      <c r="G14">
        <v>0.49299999999999999</v>
      </c>
      <c r="H14" t="str">
        <f>VLOOKUP(B14,'Full Name'!$A$2:$E$36,2,FALSE)</f>
        <v>Baltimore Orioles</v>
      </c>
      <c r="I14" t="str">
        <f>C14&amp;" "&amp;VLOOKUP(B14,'Full Name'!$A$2:$E$36,5,FALSE)</f>
        <v>AL East</v>
      </c>
      <c r="J14">
        <f>COUNTIF($I$2:I14,I14)</f>
        <v>3</v>
      </c>
      <c r="K14" t="str">
        <f t="shared" si="0"/>
        <v>3rd</v>
      </c>
      <c r="M14" t="str">
        <f t="shared" si="1"/>
        <v>Did not advance</v>
      </c>
      <c r="N14" t="str">
        <f t="shared" si="2"/>
        <v>dna</v>
      </c>
      <c r="O14" t="str">
        <f t="shared" si="3"/>
        <v>{"team": "Baltimore Orioles", "abbrev": "BAL", "league": "AL", "wins": 71, "losses": 73, "percentage" : 0.493, "division": "AL East", "division_place": "3rd", "result": "Did not advance", "result_short": "dna"},</v>
      </c>
    </row>
    <row r="15" spans="1:15" x14ac:dyDescent="0.25">
      <c r="A15">
        <v>14</v>
      </c>
      <c r="B15" t="s">
        <v>22</v>
      </c>
      <c r="C15" t="s">
        <v>8</v>
      </c>
      <c r="D15">
        <v>144</v>
      </c>
      <c r="E15">
        <v>70</v>
      </c>
      <c r="F15">
        <v>74</v>
      </c>
      <c r="G15">
        <v>0.48599999999999999</v>
      </c>
      <c r="H15" t="str">
        <f>VLOOKUP(B15,'Full Name'!$A$2:$E$36,2,FALSE)</f>
        <v>Kansas City Royals</v>
      </c>
      <c r="I15" t="str">
        <f>C15&amp;" "&amp;VLOOKUP(B15,'Full Name'!$A$2:$E$36,5,FALSE)</f>
        <v>AL Central</v>
      </c>
      <c r="J15">
        <f>COUNTIF($I$2:I15,I15)</f>
        <v>2</v>
      </c>
      <c r="K15" t="str">
        <f t="shared" si="0"/>
        <v>2nd</v>
      </c>
      <c r="M15" t="str">
        <f t="shared" si="1"/>
        <v>Did not advance</v>
      </c>
      <c r="N15" t="str">
        <f t="shared" si="2"/>
        <v>dna</v>
      </c>
      <c r="O15" t="str">
        <f t="shared" si="3"/>
        <v>{"team": "Kansas City Royals", "abbrev": "KCR", "league": "AL", "wins": 70, "losses": 74, "percentage" : 0.486, "division": "AL Central", "division_place": "2nd", "result": "Did not advance", "result_short": "dna"},</v>
      </c>
    </row>
    <row r="16" spans="1:15" x14ac:dyDescent="0.25">
      <c r="A16">
        <v>15</v>
      </c>
      <c r="B16" t="s">
        <v>23</v>
      </c>
      <c r="C16" t="s">
        <v>10</v>
      </c>
      <c r="D16">
        <v>144</v>
      </c>
      <c r="E16">
        <v>70</v>
      </c>
      <c r="F16">
        <v>74</v>
      </c>
      <c r="G16">
        <v>0.48599999999999999</v>
      </c>
      <c r="H16" t="str">
        <f>VLOOKUP(B16,'Full Name'!$A$2:$E$36,2,FALSE)</f>
        <v>San Diego Padres</v>
      </c>
      <c r="I16" t="str">
        <f>C16&amp;" "&amp;VLOOKUP(B16,'Full Name'!$A$2:$E$36,5,FALSE)</f>
        <v>NL West</v>
      </c>
      <c r="J16">
        <f>COUNTIF($I$2:I16,I16)</f>
        <v>3</v>
      </c>
      <c r="K16" t="str">
        <f t="shared" si="0"/>
        <v>3rd</v>
      </c>
      <c r="M16" t="str">
        <f t="shared" si="1"/>
        <v>Did not advance</v>
      </c>
      <c r="N16" t="str">
        <f t="shared" si="2"/>
        <v>dna</v>
      </c>
      <c r="O16" t="str">
        <f t="shared" si="3"/>
        <v>{"team": "San Diego Padres", "abbrev": "SDP", "league": "NL", "wins": 70, "losses": 74, "percentage" : 0.486, "division": "NL West", "division_place": "3rd", "result": "Did not advance", "result_short": "dna"},</v>
      </c>
    </row>
    <row r="17" spans="1:15" x14ac:dyDescent="0.25">
      <c r="A17">
        <v>16</v>
      </c>
      <c r="B17" t="s">
        <v>24</v>
      </c>
      <c r="C17" t="s">
        <v>10</v>
      </c>
      <c r="D17">
        <v>144</v>
      </c>
      <c r="E17">
        <v>69</v>
      </c>
      <c r="F17">
        <v>75</v>
      </c>
      <c r="G17">
        <v>0.47899999999999998</v>
      </c>
      <c r="H17" t="str">
        <f>VLOOKUP(B17,'Full Name'!$A$2:$E$36,2,FALSE)</f>
        <v>New York Mets</v>
      </c>
      <c r="I17" t="str">
        <f>C17&amp;" "&amp;VLOOKUP(B17,'Full Name'!$A$2:$E$36,5,FALSE)</f>
        <v>NL East</v>
      </c>
      <c r="J17">
        <f>COUNTIF($I$2:I17,I17)</f>
        <v>2</v>
      </c>
      <c r="K17" t="str">
        <f t="shared" si="0"/>
        <v>2nd</v>
      </c>
      <c r="M17" t="str">
        <f t="shared" si="1"/>
        <v>Did not advance</v>
      </c>
      <c r="N17" t="str">
        <f t="shared" si="2"/>
        <v>dna</v>
      </c>
      <c r="O17" t="str">
        <f t="shared" si="3"/>
        <v>{"team": "New York Mets", "abbrev": "NYM", "league": "NL", "wins": 69, "losses": 75, "percentage" : 0.479, "division": "NL East", "division_place": "2nd", "result": "Did not advance", "result_short": "dna"},</v>
      </c>
    </row>
    <row r="18" spans="1:15" x14ac:dyDescent="0.25">
      <c r="A18">
        <v>17</v>
      </c>
      <c r="B18" t="s">
        <v>25</v>
      </c>
      <c r="C18" t="s">
        <v>10</v>
      </c>
      <c r="D18">
        <v>144</v>
      </c>
      <c r="E18">
        <v>69</v>
      </c>
      <c r="F18">
        <v>75</v>
      </c>
      <c r="G18">
        <v>0.47899999999999998</v>
      </c>
      <c r="H18" t="str">
        <f>VLOOKUP(B18,'Full Name'!$A$2:$E$36,2,FALSE)</f>
        <v>Philadelphia Phillies</v>
      </c>
      <c r="I18" t="str">
        <f>C18&amp;" "&amp;VLOOKUP(B18,'Full Name'!$A$2:$E$36,5,FALSE)</f>
        <v>NL East</v>
      </c>
      <c r="J18">
        <f>COUNTIF($I$2:I18,I18)</f>
        <v>3</v>
      </c>
      <c r="K18" t="str">
        <f t="shared" si="0"/>
        <v>3rd</v>
      </c>
      <c r="M18" t="str">
        <f t="shared" si="1"/>
        <v>Did not advance</v>
      </c>
      <c r="N18" t="str">
        <f t="shared" si="2"/>
        <v>dna</v>
      </c>
      <c r="O18" t="str">
        <f t="shared" si="3"/>
        <v>{"team": "Philadelphia Phillies", "abbrev": "PHI", "league": "NL", "wins": 69, "losses": 75, "percentage" : 0.479, "division": "NL East", "division_place": "3rd", "result": "Did not advance", "result_short": "dna"},</v>
      </c>
    </row>
    <row r="19" spans="1:15" x14ac:dyDescent="0.25">
      <c r="A19">
        <v>18</v>
      </c>
      <c r="B19" t="s">
        <v>26</v>
      </c>
      <c r="C19" t="s">
        <v>8</v>
      </c>
      <c r="D19">
        <v>145</v>
      </c>
      <c r="E19">
        <v>68</v>
      </c>
      <c r="F19">
        <v>76</v>
      </c>
      <c r="G19">
        <v>0.47199999999999998</v>
      </c>
      <c r="H19" t="str">
        <f>VLOOKUP(B19,'Full Name'!$A$2:$E$36,2,FALSE)</f>
        <v>Chicago White Sox</v>
      </c>
      <c r="I19" t="str">
        <f>C19&amp;" "&amp;VLOOKUP(B19,'Full Name'!$A$2:$E$36,5,FALSE)</f>
        <v>AL Central</v>
      </c>
      <c r="J19">
        <f>COUNTIF($I$2:I19,I19)</f>
        <v>3</v>
      </c>
      <c r="K19" t="str">
        <f t="shared" si="0"/>
        <v>3rd</v>
      </c>
      <c r="M19" t="str">
        <f t="shared" si="1"/>
        <v>Did not advance</v>
      </c>
      <c r="N19" t="str">
        <f t="shared" si="2"/>
        <v>dna</v>
      </c>
      <c r="O19" t="str">
        <f t="shared" si="3"/>
        <v>{"team": "Chicago White Sox", "abbrev": "CHW", "league": "AL", "wins": 68, "losses": 76, "percentage" : 0.472, "division": "AL Central", "division_place": "3rd", "result": "Did not advance", "result_short": "dna"},</v>
      </c>
    </row>
    <row r="20" spans="1:15" x14ac:dyDescent="0.25">
      <c r="A20">
        <v>19</v>
      </c>
      <c r="B20" t="s">
        <v>27</v>
      </c>
      <c r="C20" t="s">
        <v>10</v>
      </c>
      <c r="D20">
        <v>143</v>
      </c>
      <c r="E20">
        <v>67</v>
      </c>
      <c r="F20">
        <v>76</v>
      </c>
      <c r="G20">
        <v>0.46899999999999997</v>
      </c>
      <c r="H20" t="str">
        <f>VLOOKUP(B20,'Full Name'!$A$2:$E$36,2,FALSE)</f>
        <v>Florida Marlins</v>
      </c>
      <c r="I20" t="str">
        <f>C20&amp;" "&amp;VLOOKUP(B20,'Full Name'!$A$2:$E$36,5,FALSE)</f>
        <v>NL East</v>
      </c>
      <c r="J20">
        <f>COUNTIF($I$2:I20,I20)</f>
        <v>4</v>
      </c>
      <c r="K20" t="str">
        <f t="shared" si="0"/>
        <v>4th</v>
      </c>
      <c r="M20" t="str">
        <f t="shared" si="1"/>
        <v>Did not advance</v>
      </c>
      <c r="N20" t="str">
        <f t="shared" si="2"/>
        <v>dna</v>
      </c>
      <c r="O20" t="str">
        <f t="shared" si="3"/>
        <v>{"team": "Florida Marlins", "abbrev": "FLA", "league": "NL", "wins": 67, "losses": 76, "percentage" : 0.469, "division": "NL East", "division_place": "4th", "result": "Did not advance", "result_short": "dna"},</v>
      </c>
    </row>
    <row r="21" spans="1:15" x14ac:dyDescent="0.25">
      <c r="A21">
        <v>20</v>
      </c>
      <c r="B21" t="s">
        <v>28</v>
      </c>
      <c r="C21" t="s">
        <v>10</v>
      </c>
      <c r="D21">
        <v>144</v>
      </c>
      <c r="E21">
        <v>67</v>
      </c>
      <c r="F21">
        <v>77</v>
      </c>
      <c r="G21">
        <v>0.46500000000000002</v>
      </c>
      <c r="H21" t="str">
        <f>VLOOKUP(B21,'Full Name'!$A$2:$E$36,2,FALSE)</f>
        <v>San Francisco Giants</v>
      </c>
      <c r="I21" t="str">
        <f>C21&amp;" "&amp;VLOOKUP(B21,'Full Name'!$A$2:$E$36,5,FALSE)</f>
        <v>NL West</v>
      </c>
      <c r="J21">
        <f>COUNTIF($I$2:I21,I21)</f>
        <v>4</v>
      </c>
      <c r="K21" t="str">
        <f t="shared" si="0"/>
        <v>4th</v>
      </c>
      <c r="M21" t="str">
        <f t="shared" si="1"/>
        <v>Did not advance</v>
      </c>
      <c r="N21" t="str">
        <f t="shared" si="2"/>
        <v>dna</v>
      </c>
      <c r="O21" t="str">
        <f t="shared" si="3"/>
        <v>{"team": "San Francisco Giants", "abbrev": "SFG", "league": "NL", "wins": 67, "losses": 77, "percentage" : 0.465, "division": "NL West", "division_place": "4th", "result": "Did not advance", "result_short": "dna"},</v>
      </c>
    </row>
    <row r="22" spans="1:15" x14ac:dyDescent="0.25">
      <c r="A22">
        <v>21</v>
      </c>
      <c r="B22" t="s">
        <v>29</v>
      </c>
      <c r="C22" t="s">
        <v>8</v>
      </c>
      <c r="D22">
        <v>144</v>
      </c>
      <c r="E22">
        <v>67</v>
      </c>
      <c r="F22">
        <v>77</v>
      </c>
      <c r="G22">
        <v>0.46500000000000002</v>
      </c>
      <c r="H22" t="str">
        <f>VLOOKUP(B22,'Full Name'!$A$2:$E$36,2,FALSE)</f>
        <v>Oakland Athletics</v>
      </c>
      <c r="I22" t="str">
        <f>C22&amp;" "&amp;VLOOKUP(B22,'Full Name'!$A$2:$E$36,5,FALSE)</f>
        <v>AL West</v>
      </c>
      <c r="J22">
        <f>COUNTIF($I$2:I22,I22)</f>
        <v>4</v>
      </c>
      <c r="K22" t="str">
        <f t="shared" si="0"/>
        <v>4th</v>
      </c>
      <c r="M22" t="str">
        <f t="shared" si="1"/>
        <v>Did not advance</v>
      </c>
      <c r="N22" t="str">
        <f t="shared" si="2"/>
        <v>dna</v>
      </c>
      <c r="O22" t="str">
        <f t="shared" si="3"/>
        <v>{"team": "Oakland Athletics", "abbrev": "OAK", "league": "AL", "wins": 67, "losses": 77, "percentage" : 0.465, "division": "AL West", "division_place": "4th", "result": "Did not advance", "result_short": "dna"},</v>
      </c>
    </row>
    <row r="23" spans="1:15" x14ac:dyDescent="0.25">
      <c r="A23">
        <v>22</v>
      </c>
      <c r="B23" t="s">
        <v>30</v>
      </c>
      <c r="C23" t="s">
        <v>10</v>
      </c>
      <c r="D23">
        <v>144</v>
      </c>
      <c r="E23">
        <v>66</v>
      </c>
      <c r="F23">
        <v>78</v>
      </c>
      <c r="G23">
        <v>0.45800000000000002</v>
      </c>
      <c r="H23" t="str">
        <f>VLOOKUP(B23,'Full Name'!$A$2:$E$36,2,FALSE)</f>
        <v>Montreal Expos</v>
      </c>
      <c r="I23" t="str">
        <f>C23&amp;" "&amp;VLOOKUP(B23,'Full Name'!$A$2:$E$36,5,FALSE)</f>
        <v>NL East</v>
      </c>
      <c r="J23">
        <f>COUNTIF($I$2:I23,I23)</f>
        <v>5</v>
      </c>
      <c r="K23" t="str">
        <f t="shared" si="0"/>
        <v>5th</v>
      </c>
      <c r="M23" t="str">
        <f t="shared" si="1"/>
        <v>Did not advance</v>
      </c>
      <c r="N23" t="str">
        <f t="shared" si="2"/>
        <v>dna</v>
      </c>
      <c r="O23" t="str">
        <f t="shared" si="3"/>
        <v>{"team": "Montreal Expos", "abbrev": "MON", "league": "NL", "wins": 66, "losses": 78, "percentage" : 0.458, "division": "NL East", "division_place": "5th", "result": "Did not advance", "result_short": "dna"},</v>
      </c>
    </row>
    <row r="24" spans="1:15" x14ac:dyDescent="0.25">
      <c r="A24">
        <v>23</v>
      </c>
      <c r="B24" t="s">
        <v>31</v>
      </c>
      <c r="C24" t="s">
        <v>8</v>
      </c>
      <c r="D24">
        <v>144</v>
      </c>
      <c r="E24">
        <v>65</v>
      </c>
      <c r="F24">
        <v>79</v>
      </c>
      <c r="G24">
        <v>0.45100000000000001</v>
      </c>
      <c r="H24" t="str">
        <f>VLOOKUP(B24,'Full Name'!$A$2:$E$36,2,FALSE)</f>
        <v>Milwaukee Brewers</v>
      </c>
      <c r="I24" t="str">
        <f>C24&amp;" "&amp;VLOOKUP(B24,'Full Name'!$A$2:$E$36,5,FALSE)</f>
        <v>AL Central</v>
      </c>
      <c r="J24">
        <f>COUNTIF($I$2:I24,I24)</f>
        <v>4</v>
      </c>
      <c r="K24" t="str">
        <f t="shared" si="0"/>
        <v>4th</v>
      </c>
      <c r="M24" t="str">
        <f t="shared" si="1"/>
        <v>Did not advance</v>
      </c>
      <c r="N24" t="str">
        <f t="shared" si="2"/>
        <v>dna</v>
      </c>
      <c r="O24" t="str">
        <f t="shared" si="3"/>
        <v>{"team": "Milwaukee Brewers", "abbrev": "MIL", "league": "AL", "wins": 65, "losses": 79, "percentage" : 0.451, "division": "AL Central", "division_place": "4th", "result": "Did not advance", "result_short": "dna"},</v>
      </c>
    </row>
    <row r="25" spans="1:15" x14ac:dyDescent="0.25">
      <c r="A25">
        <v>24</v>
      </c>
      <c r="B25" t="s">
        <v>32</v>
      </c>
      <c r="C25" t="s">
        <v>10</v>
      </c>
      <c r="D25">
        <v>143</v>
      </c>
      <c r="E25">
        <v>62</v>
      </c>
      <c r="F25">
        <v>81</v>
      </c>
      <c r="G25">
        <v>0.434</v>
      </c>
      <c r="H25" t="str">
        <f>VLOOKUP(B25,'Full Name'!$A$2:$E$36,2,FALSE)</f>
        <v>St. Louis Cardinals</v>
      </c>
      <c r="I25" t="str">
        <f>C25&amp;" "&amp;VLOOKUP(B25,'Full Name'!$A$2:$E$36,5,FALSE)</f>
        <v>NL Central</v>
      </c>
      <c r="J25">
        <f>COUNTIF($I$2:I25,I25)</f>
        <v>4</v>
      </c>
      <c r="K25" t="str">
        <f t="shared" si="0"/>
        <v>4th</v>
      </c>
      <c r="M25" t="str">
        <f t="shared" si="1"/>
        <v>Did not advance</v>
      </c>
      <c r="N25" t="str">
        <f t="shared" si="2"/>
        <v>dna</v>
      </c>
      <c r="O25" t="str">
        <f t="shared" si="3"/>
        <v>{"team": "St. Louis Cardinals", "abbrev": "STL", "league": "NL", "wins": 62, "losses": 81, "percentage" : 0.434, "division": "NL Central", "division_place": "4th", "result": "Did not advance", "result_short": "dna"},</v>
      </c>
    </row>
    <row r="26" spans="1:15" x14ac:dyDescent="0.25">
      <c r="A26">
        <v>25</v>
      </c>
      <c r="B26" t="s">
        <v>33</v>
      </c>
      <c r="C26" t="s">
        <v>8</v>
      </c>
      <c r="D26">
        <v>144</v>
      </c>
      <c r="E26">
        <v>60</v>
      </c>
      <c r="F26">
        <v>84</v>
      </c>
      <c r="G26">
        <v>0.41699999999999998</v>
      </c>
      <c r="H26" t="str">
        <f>VLOOKUP(B26,'Full Name'!$A$2:$E$36,2,FALSE)</f>
        <v>Detroit Tigers</v>
      </c>
      <c r="I26" t="str">
        <f>C26&amp;" "&amp;VLOOKUP(B26,'Full Name'!$A$2:$E$36,5,FALSE)</f>
        <v>AL Central</v>
      </c>
      <c r="J26">
        <f>COUNTIF($I$2:I26,I26)</f>
        <v>5</v>
      </c>
      <c r="K26" t="str">
        <f t="shared" si="0"/>
        <v>5th</v>
      </c>
      <c r="M26" t="str">
        <f t="shared" si="1"/>
        <v>Did not advance</v>
      </c>
      <c r="N26" t="str">
        <f t="shared" si="2"/>
        <v>dna</v>
      </c>
      <c r="O26" t="str">
        <f t="shared" si="3"/>
        <v>{"team": "Detroit Tigers", "abbrev": "DET", "league": "AL", "wins": 60, "losses": 84, "percentage" : 0.417, "division": "AL Central", "division_place": "5th", "result": "Did not advance", "result_short": "dna"},</v>
      </c>
    </row>
    <row r="27" spans="1:15" x14ac:dyDescent="0.25">
      <c r="A27">
        <v>26</v>
      </c>
      <c r="B27" t="s">
        <v>34</v>
      </c>
      <c r="C27" t="s">
        <v>10</v>
      </c>
      <c r="D27">
        <v>144</v>
      </c>
      <c r="E27">
        <v>58</v>
      </c>
      <c r="F27">
        <v>86</v>
      </c>
      <c r="G27">
        <v>0.40300000000000002</v>
      </c>
      <c r="H27" t="str">
        <f>VLOOKUP(B27,'Full Name'!$A$2:$E$36,2,FALSE)</f>
        <v>Pittsburgh Pirates</v>
      </c>
      <c r="I27" t="str">
        <f>C27&amp;" "&amp;VLOOKUP(B27,'Full Name'!$A$2:$E$36,5,FALSE)</f>
        <v>NL Central</v>
      </c>
      <c r="J27">
        <f>COUNTIF($I$2:I27,I27)</f>
        <v>5</v>
      </c>
      <c r="K27" t="str">
        <f t="shared" si="0"/>
        <v>5th</v>
      </c>
      <c r="M27" t="str">
        <f t="shared" si="1"/>
        <v>Did not advance</v>
      </c>
      <c r="N27" t="str">
        <f t="shared" si="2"/>
        <v>dna</v>
      </c>
      <c r="O27" t="str">
        <f t="shared" si="3"/>
        <v>{"team": "Pittsburgh Pirates", "abbrev": "PIT", "league": "NL", "wins": 58, "losses": 86, "percentage" : 0.403, "division": "NL Central", "division_place": "5th", "result": "Did not advance", "result_short": "dna"},</v>
      </c>
    </row>
    <row r="28" spans="1:15" x14ac:dyDescent="0.25">
      <c r="A28">
        <v>27</v>
      </c>
      <c r="B28" t="s">
        <v>35</v>
      </c>
      <c r="C28" t="s">
        <v>8</v>
      </c>
      <c r="D28">
        <v>144</v>
      </c>
      <c r="E28">
        <v>56</v>
      </c>
      <c r="F28">
        <v>88</v>
      </c>
      <c r="G28">
        <v>0.38900000000000001</v>
      </c>
      <c r="H28" t="str">
        <f>VLOOKUP(B28,'Full Name'!$A$2:$E$36,2,FALSE)</f>
        <v>Toronto Blue Jays</v>
      </c>
      <c r="I28" t="str">
        <f>C28&amp;" "&amp;VLOOKUP(B28,'Full Name'!$A$2:$E$36,5,FALSE)</f>
        <v>AL East</v>
      </c>
      <c r="J28">
        <f>COUNTIF($I$2:I28,I28)</f>
        <v>4</v>
      </c>
      <c r="K28" t="str">
        <f t="shared" si="0"/>
        <v>4th</v>
      </c>
      <c r="M28" t="str">
        <f t="shared" si="1"/>
        <v>Did not advance</v>
      </c>
      <c r="N28" t="str">
        <f t="shared" si="2"/>
        <v>dna</v>
      </c>
      <c r="O28" t="str">
        <f t="shared" si="3"/>
        <v>{"team": "Toronto Blue Jays", "abbrev": "TOR", "league": "AL", "wins": 56, "losses": 88, "percentage" : 0.389, "division": "AL East", "division_place": "4th", "result": "Did not advance", "result_short": "dna"},</v>
      </c>
    </row>
    <row r="29" spans="1:15" x14ac:dyDescent="0.25">
      <c r="A29">
        <v>28</v>
      </c>
      <c r="B29" t="s">
        <v>36</v>
      </c>
      <c r="C29" t="s">
        <v>8</v>
      </c>
      <c r="D29">
        <v>144</v>
      </c>
      <c r="E29">
        <v>56</v>
      </c>
      <c r="F29">
        <v>88</v>
      </c>
      <c r="G29">
        <v>0.38900000000000001</v>
      </c>
      <c r="H29" t="str">
        <f>VLOOKUP(B29,'Full Name'!$A$2:$E$36,2,FALSE)</f>
        <v>Minnesota Twins</v>
      </c>
      <c r="I29" t="str">
        <f>C29&amp;" "&amp;VLOOKUP(B29,'Full Name'!$A$2:$E$36,5,FALSE)</f>
        <v>AL Central</v>
      </c>
      <c r="J29">
        <f>COUNTIF($I$2:I29,I29)</f>
        <v>6</v>
      </c>
      <c r="K29" t="str">
        <f t="shared" si="0"/>
        <v>6th</v>
      </c>
      <c r="M29" t="str">
        <f t="shared" si="1"/>
        <v>Did not advance</v>
      </c>
      <c r="N29" t="str">
        <f t="shared" si="2"/>
        <v>dna</v>
      </c>
      <c r="O29" t="str">
        <f t="shared" si="3"/>
        <v>{"team": "Minnesota Twins", "abbrev": "MIN", "league": "AL", "wins": 56, "losses": 88, "percentage" : 0.389, "division": "AL Central", "division_place": "6th", "result": "Did not advance", "result_short": "dna"},</v>
      </c>
    </row>
    <row r="30" spans="1:15" x14ac:dyDescent="0.25">
      <c r="A30">
        <v>1</v>
      </c>
      <c r="B30" t="s">
        <v>7</v>
      </c>
      <c r="C30" t="s">
        <v>8</v>
      </c>
      <c r="D30">
        <v>161</v>
      </c>
      <c r="E30">
        <v>99</v>
      </c>
      <c r="F30">
        <v>62</v>
      </c>
      <c r="G30">
        <v>0.61499999999999999</v>
      </c>
      <c r="H30" t="str">
        <f>VLOOKUP(B30,'Full Name'!$A$2:$E$36,2,FALSE)</f>
        <v>Cleveland Indians</v>
      </c>
      <c r="I30" t="str">
        <f>C30&amp;" "&amp;VLOOKUP(B30,'Full Name'!$A$2:$E$36,5,FALSE)</f>
        <v>AL Central</v>
      </c>
      <c r="J30">
        <f>COUNTIF($I$30:I30,I30)</f>
        <v>1</v>
      </c>
      <c r="K30" t="str">
        <f t="shared" si="0"/>
        <v>1st</v>
      </c>
      <c r="L30" t="s">
        <v>89</v>
      </c>
      <c r="M30" t="str">
        <f t="shared" si="1"/>
        <v>Lost LDS</v>
      </c>
      <c r="N30" t="str">
        <f t="shared" si="2"/>
        <v>ldsloser</v>
      </c>
      <c r="O30" t="str">
        <f t="shared" si="3"/>
        <v>{"team": "Cleveland Indians", "abbrev": "CLE", "league": "AL", "wins": 99, "losses": 62, "percentage" : 0.615, "division": "AL Central", "division_place": "1st", "result": "Lost LDS", "result_short": "ldsloser"},</v>
      </c>
    </row>
    <row r="31" spans="1:15" x14ac:dyDescent="0.25">
      <c r="A31">
        <v>2</v>
      </c>
      <c r="B31" t="s">
        <v>9</v>
      </c>
      <c r="C31" t="s">
        <v>10</v>
      </c>
      <c r="D31">
        <v>162</v>
      </c>
      <c r="E31">
        <v>96</v>
      </c>
      <c r="F31">
        <v>66</v>
      </c>
      <c r="G31">
        <v>0.59299999999999997</v>
      </c>
      <c r="H31" t="str">
        <f>VLOOKUP(B31,'Full Name'!$A$2:$E$36,2,FALSE)</f>
        <v>Atlanta Braves</v>
      </c>
      <c r="I31" t="str">
        <f>C31&amp;" "&amp;VLOOKUP(B31,'Full Name'!$A$2:$E$36,5,FALSE)</f>
        <v>NL East</v>
      </c>
      <c r="J31">
        <f>COUNTIF($I$30:I31,I31)</f>
        <v>1</v>
      </c>
      <c r="K31" t="str">
        <f t="shared" si="0"/>
        <v>1st</v>
      </c>
      <c r="L31" t="s">
        <v>87</v>
      </c>
      <c r="M31" t="str">
        <f t="shared" si="1"/>
        <v>Lost World Series</v>
      </c>
      <c r="N31" t="str">
        <f t="shared" si="2"/>
        <v>wsloser</v>
      </c>
      <c r="O31" t="str">
        <f t="shared" si="3"/>
        <v>{"team": "Atlanta Braves", "abbrev": "ATL", "league": "NL", "wins": 96, "losses": 66, "percentage" : 0.593, "division": "NL East", "division_place": "1st", "result": "Lost World Series", "result_short": "wsloser"},</v>
      </c>
    </row>
    <row r="32" spans="1:15" x14ac:dyDescent="0.25">
      <c r="A32">
        <v>3</v>
      </c>
      <c r="B32" t="s">
        <v>13</v>
      </c>
      <c r="C32" t="s">
        <v>8</v>
      </c>
      <c r="D32">
        <v>162</v>
      </c>
      <c r="E32">
        <v>92</v>
      </c>
      <c r="F32">
        <v>70</v>
      </c>
      <c r="G32">
        <v>0.56799999999999995</v>
      </c>
      <c r="H32" t="str">
        <f>VLOOKUP(B32,'Full Name'!$A$2:$E$36,2,FALSE)</f>
        <v>New York Yankees</v>
      </c>
      <c r="I32" t="str">
        <f>C32&amp;" "&amp;VLOOKUP(B32,'Full Name'!$A$2:$E$36,5,FALSE)</f>
        <v>AL East</v>
      </c>
      <c r="J32">
        <f>COUNTIF($I$30:I32,I32)</f>
        <v>1</v>
      </c>
      <c r="K32" t="str">
        <f t="shared" si="0"/>
        <v>1st</v>
      </c>
      <c r="L32" t="s">
        <v>88</v>
      </c>
      <c r="M32" t="str">
        <f t="shared" si="1"/>
        <v>Won World Series</v>
      </c>
      <c r="N32" t="str">
        <f t="shared" si="2"/>
        <v>wswinner</v>
      </c>
      <c r="O32" t="str">
        <f t="shared" si="3"/>
        <v>{"team": "New York Yankees", "abbrev": "NYY", "league": "AL", "wins": 92, "losses": 70, "percentage" : 0.568, "division": "AL East", "division_place": "1st", "result": "Won World Series", "result_short": "wswinner"},</v>
      </c>
    </row>
    <row r="33" spans="1:15" x14ac:dyDescent="0.25">
      <c r="A33">
        <v>4</v>
      </c>
      <c r="B33" t="s">
        <v>23</v>
      </c>
      <c r="C33" t="s">
        <v>10</v>
      </c>
      <c r="D33">
        <v>162</v>
      </c>
      <c r="E33">
        <v>91</v>
      </c>
      <c r="F33">
        <v>71</v>
      </c>
      <c r="G33">
        <v>0.56200000000000006</v>
      </c>
      <c r="H33" t="str">
        <f>VLOOKUP(B33,'Full Name'!$A$2:$E$36,2,FALSE)</f>
        <v>San Diego Padres</v>
      </c>
      <c r="I33" t="str">
        <f>C33&amp;" "&amp;VLOOKUP(B33,'Full Name'!$A$2:$E$36,5,FALSE)</f>
        <v>NL West</v>
      </c>
      <c r="J33">
        <f>COUNTIF($I$30:I33,I33)</f>
        <v>1</v>
      </c>
      <c r="K33" t="str">
        <f t="shared" si="0"/>
        <v>1st</v>
      </c>
      <c r="L33" t="s">
        <v>89</v>
      </c>
      <c r="M33" t="str">
        <f>IF(L33="","Did not advance",L33)</f>
        <v>Lost LDS</v>
      </c>
      <c r="N33" t="str">
        <f t="shared" si="2"/>
        <v>ldsloser</v>
      </c>
      <c r="O33" t="str">
        <f t="shared" si="3"/>
        <v>{"team": "San Diego Padres", "abbrev": "SDP", "league": "NL", "wins": 91, "losses": 71, "percentage" : 0.562, "division": "NL West", "division_place": "1st", "result": "Lost LDS", "result_short": "ldsloser"},</v>
      </c>
    </row>
    <row r="34" spans="1:15" x14ac:dyDescent="0.25">
      <c r="A34">
        <v>5</v>
      </c>
      <c r="B34" t="s">
        <v>19</v>
      </c>
      <c r="C34" t="s">
        <v>8</v>
      </c>
      <c r="D34">
        <v>163</v>
      </c>
      <c r="E34">
        <v>90</v>
      </c>
      <c r="F34">
        <v>72</v>
      </c>
      <c r="G34">
        <v>0.55600000000000005</v>
      </c>
      <c r="H34" t="str">
        <f>VLOOKUP(B34,'Full Name'!$A$2:$E$36,2,FALSE)</f>
        <v>Texas Rangers</v>
      </c>
      <c r="I34" t="str">
        <f>C34&amp;" "&amp;VLOOKUP(B34,'Full Name'!$A$2:$E$36,5,FALSE)</f>
        <v>AL West</v>
      </c>
      <c r="J34">
        <f>COUNTIF($I$30:I34,I34)</f>
        <v>1</v>
      </c>
      <c r="K34" t="str">
        <f t="shared" si="0"/>
        <v>1st</v>
      </c>
      <c r="L34" t="s">
        <v>89</v>
      </c>
      <c r="M34" t="str">
        <f t="shared" si="1"/>
        <v>Lost LDS</v>
      </c>
      <c r="N34" t="str">
        <f t="shared" si="2"/>
        <v>ldsloser</v>
      </c>
      <c r="O34" t="str">
        <f t="shared" si="3"/>
        <v>{"team": "Texas Rangers", "abbrev": "TEX", "league": "AL", "wins": 90, "losses": 72, "percentage" : 0.556, "division": "AL West", "division_place": "1st", "result": "Lost LDS", "result_short": "ldsloser"},</v>
      </c>
    </row>
    <row r="35" spans="1:15" x14ac:dyDescent="0.25">
      <c r="A35">
        <v>6</v>
      </c>
      <c r="B35" t="s">
        <v>15</v>
      </c>
      <c r="C35" t="s">
        <v>10</v>
      </c>
      <c r="D35">
        <v>162</v>
      </c>
      <c r="E35">
        <v>90</v>
      </c>
      <c r="F35">
        <v>72</v>
      </c>
      <c r="G35">
        <v>0.55600000000000005</v>
      </c>
      <c r="H35" t="str">
        <f>VLOOKUP(B35,'Full Name'!$A$2:$E$36,2,FALSE)</f>
        <v>Los Angeles Dodgers</v>
      </c>
      <c r="I35" t="str">
        <f>C35&amp;" "&amp;VLOOKUP(B35,'Full Name'!$A$2:$E$36,5,FALSE)</f>
        <v>NL West</v>
      </c>
      <c r="J35">
        <f>COUNTIF($I$30:I35,I35)</f>
        <v>2</v>
      </c>
      <c r="K35" t="str">
        <f t="shared" si="0"/>
        <v>2nd</v>
      </c>
      <c r="L35" t="s">
        <v>89</v>
      </c>
      <c r="M35" t="str">
        <f t="shared" si="1"/>
        <v>Lost LDS</v>
      </c>
      <c r="N35" t="str">
        <f t="shared" si="2"/>
        <v>ldsloser</v>
      </c>
      <c r="O35" t="str">
        <f t="shared" si="3"/>
        <v>{"team": "Los Angeles Dodgers", "abbrev": "LAD", "league": "NL", "wins": 90, "losses": 72, "percentage" : 0.556, "division": "NL West", "division_place": "2nd", "result": "Lost LDS", "result_short": "ldsloser"},</v>
      </c>
    </row>
    <row r="36" spans="1:15" x14ac:dyDescent="0.25">
      <c r="A36">
        <v>7</v>
      </c>
      <c r="B36" t="s">
        <v>32</v>
      </c>
      <c r="C36" t="s">
        <v>10</v>
      </c>
      <c r="D36">
        <v>162</v>
      </c>
      <c r="E36">
        <v>88</v>
      </c>
      <c r="F36">
        <v>74</v>
      </c>
      <c r="G36">
        <v>0.54300000000000004</v>
      </c>
      <c r="H36" t="str">
        <f>VLOOKUP(B36,'Full Name'!$A$2:$E$36,2,FALSE)</f>
        <v>St. Louis Cardinals</v>
      </c>
      <c r="I36" t="str">
        <f>C36&amp;" "&amp;VLOOKUP(B36,'Full Name'!$A$2:$E$36,5,FALSE)</f>
        <v>NL Central</v>
      </c>
      <c r="J36">
        <f>COUNTIF($I$30:I36,I36)</f>
        <v>1</v>
      </c>
      <c r="K36" t="str">
        <f t="shared" si="0"/>
        <v>1st</v>
      </c>
      <c r="L36" t="s">
        <v>90</v>
      </c>
      <c r="M36" t="str">
        <f t="shared" si="1"/>
        <v>Lost NLCS</v>
      </c>
      <c r="N36" t="str">
        <f t="shared" si="2"/>
        <v>nlcsloser</v>
      </c>
      <c r="O36" t="str">
        <f t="shared" si="3"/>
        <v>{"team": "St. Louis Cardinals", "abbrev": "STL", "league": "NL", "wins": 88, "losses": 74, "percentage" : 0.543, "division": "NL Central", "division_place": "1st", "result": "Lost NLCS", "result_short": "nlcsloser"},</v>
      </c>
    </row>
    <row r="37" spans="1:15" x14ac:dyDescent="0.25">
      <c r="A37">
        <v>8</v>
      </c>
      <c r="B37" t="s">
        <v>21</v>
      </c>
      <c r="C37" t="s">
        <v>8</v>
      </c>
      <c r="D37">
        <v>163</v>
      </c>
      <c r="E37">
        <v>88</v>
      </c>
      <c r="F37">
        <v>74</v>
      </c>
      <c r="G37">
        <v>0.54300000000000004</v>
      </c>
      <c r="H37" t="str">
        <f>VLOOKUP(B37,'Full Name'!$A$2:$E$36,2,FALSE)</f>
        <v>Baltimore Orioles</v>
      </c>
      <c r="I37" t="str">
        <f>C37&amp;" "&amp;VLOOKUP(B37,'Full Name'!$A$2:$E$36,5,FALSE)</f>
        <v>AL East</v>
      </c>
      <c r="J37">
        <f>COUNTIF($I$30:I37,I37)</f>
        <v>2</v>
      </c>
      <c r="K37" t="str">
        <f t="shared" si="0"/>
        <v>2nd</v>
      </c>
      <c r="M37" t="str">
        <f t="shared" si="1"/>
        <v>Did not advance</v>
      </c>
      <c r="N37" t="str">
        <f t="shared" si="2"/>
        <v>dna</v>
      </c>
      <c r="O37" t="str">
        <f t="shared" si="3"/>
        <v>{"team": "Baltimore Orioles", "abbrev": "BAL", "league": "AL", "wins": 88, "losses": 74, "percentage" : 0.543, "division": "AL East", "division_place": "2nd", "result": "Did not advance", "result_short": "dna"},</v>
      </c>
    </row>
    <row r="38" spans="1:15" x14ac:dyDescent="0.25">
      <c r="A38">
        <v>9</v>
      </c>
      <c r="B38" t="s">
        <v>30</v>
      </c>
      <c r="C38" t="s">
        <v>10</v>
      </c>
      <c r="D38">
        <v>162</v>
      </c>
      <c r="E38">
        <v>88</v>
      </c>
      <c r="F38">
        <v>74</v>
      </c>
      <c r="G38">
        <v>0.54300000000000004</v>
      </c>
      <c r="H38" t="str">
        <f>VLOOKUP(B38,'Full Name'!$A$2:$E$36,2,FALSE)</f>
        <v>Montreal Expos</v>
      </c>
      <c r="I38" t="str">
        <f>C38&amp;" "&amp;VLOOKUP(B38,'Full Name'!$A$2:$E$36,5,FALSE)</f>
        <v>NL East</v>
      </c>
      <c r="J38">
        <f>COUNTIF($I$30:I38,I38)</f>
        <v>2</v>
      </c>
      <c r="K38" t="str">
        <f t="shared" si="0"/>
        <v>2nd</v>
      </c>
      <c r="L38" t="s">
        <v>91</v>
      </c>
      <c r="M38" t="str">
        <f t="shared" si="1"/>
        <v>Lost ALCS</v>
      </c>
      <c r="N38" t="str">
        <f t="shared" si="2"/>
        <v>alcsloser</v>
      </c>
      <c r="O38" t="str">
        <f t="shared" si="3"/>
        <v>{"team": "Montreal Expos", "abbrev": "MON", "league": "NL", "wins": 88, "losses": 74, "percentage" : 0.543, "division": "NL East", "division_place": "2nd", "result": "Lost ALCS", "result_short": "alcsloser"},</v>
      </c>
    </row>
    <row r="39" spans="1:15" x14ac:dyDescent="0.25">
      <c r="A39">
        <v>10</v>
      </c>
      <c r="B39" t="s">
        <v>14</v>
      </c>
      <c r="C39" t="s">
        <v>8</v>
      </c>
      <c r="D39">
        <v>161</v>
      </c>
      <c r="E39">
        <v>85</v>
      </c>
      <c r="F39">
        <v>76</v>
      </c>
      <c r="G39">
        <v>0.52800000000000002</v>
      </c>
      <c r="H39" t="str">
        <f>VLOOKUP(B39,'Full Name'!$A$2:$E$36,2,FALSE)</f>
        <v>Seattle Mariners</v>
      </c>
      <c r="I39" t="str">
        <f>C39&amp;" "&amp;VLOOKUP(B39,'Full Name'!$A$2:$E$36,5,FALSE)</f>
        <v>AL West</v>
      </c>
      <c r="J39">
        <f>COUNTIF($I$30:I39,I39)</f>
        <v>2</v>
      </c>
      <c r="K39" t="str">
        <f t="shared" si="0"/>
        <v>2nd</v>
      </c>
      <c r="M39" t="str">
        <f t="shared" si="1"/>
        <v>Did not advance</v>
      </c>
      <c r="N39" t="str">
        <f t="shared" si="2"/>
        <v>dna</v>
      </c>
      <c r="O39" t="str">
        <f t="shared" si="3"/>
        <v>{"team": "Seattle Mariners", "abbrev": "SEA", "league": "AL", "wins": 85, "losses": 76, "percentage" : 0.528, "division": "AL West", "division_place": "2nd", "result": "Did not advance", "result_short": "dna"},</v>
      </c>
    </row>
    <row r="40" spans="1:15" x14ac:dyDescent="0.25">
      <c r="A40">
        <v>11</v>
      </c>
      <c r="B40" t="s">
        <v>26</v>
      </c>
      <c r="C40" t="s">
        <v>8</v>
      </c>
      <c r="D40">
        <v>162</v>
      </c>
      <c r="E40">
        <v>85</v>
      </c>
      <c r="F40">
        <v>77</v>
      </c>
      <c r="G40">
        <v>0.52500000000000002</v>
      </c>
      <c r="H40" t="str">
        <f>VLOOKUP(B40,'Full Name'!$A$2:$E$36,2,FALSE)</f>
        <v>Chicago White Sox</v>
      </c>
      <c r="I40" t="str">
        <f>C40&amp;" "&amp;VLOOKUP(B40,'Full Name'!$A$2:$E$36,5,FALSE)</f>
        <v>AL Central</v>
      </c>
      <c r="J40">
        <f>COUNTIF($I$30:I40,I40)</f>
        <v>2</v>
      </c>
      <c r="K40" t="str">
        <f t="shared" si="0"/>
        <v>2nd</v>
      </c>
      <c r="M40" t="str">
        <f t="shared" si="1"/>
        <v>Did not advance</v>
      </c>
      <c r="N40" t="str">
        <f t="shared" si="2"/>
        <v>dna</v>
      </c>
      <c r="O40" t="str">
        <f t="shared" si="3"/>
        <v>{"team": "Chicago White Sox", "abbrev": "CHW", "league": "AL", "wins": 85, "losses": 77, "percentage" : 0.525, "division": "AL Central", "division_place": "2nd", "result": "Did not advance", "result_short": "dna"},</v>
      </c>
    </row>
    <row r="41" spans="1:15" x14ac:dyDescent="0.25">
      <c r="A41">
        <v>12</v>
      </c>
      <c r="B41" t="s">
        <v>11</v>
      </c>
      <c r="C41" t="s">
        <v>8</v>
      </c>
      <c r="D41">
        <v>162</v>
      </c>
      <c r="E41">
        <v>85</v>
      </c>
      <c r="F41">
        <v>77</v>
      </c>
      <c r="G41">
        <v>0.52500000000000002</v>
      </c>
      <c r="H41" t="str">
        <f>VLOOKUP(B41,'Full Name'!$A$2:$E$36,2,FALSE)</f>
        <v>Boston Red Sox</v>
      </c>
      <c r="I41" t="str">
        <f>C41&amp;" "&amp;VLOOKUP(B41,'Full Name'!$A$2:$E$36,5,FALSE)</f>
        <v>AL East</v>
      </c>
      <c r="J41">
        <f>COUNTIF($I$30:I41,I41)</f>
        <v>3</v>
      </c>
      <c r="K41" t="str">
        <f t="shared" si="0"/>
        <v>3rd</v>
      </c>
      <c r="M41" t="str">
        <f t="shared" si="1"/>
        <v>Did not advance</v>
      </c>
      <c r="N41" t="str">
        <f t="shared" si="2"/>
        <v>dna</v>
      </c>
      <c r="O41" t="str">
        <f t="shared" si="3"/>
        <v>{"team": "Boston Red Sox", "abbrev": "BOS", "league": "AL", "wins": 85, "losses": 77, "percentage" : 0.525, "division": "AL East", "division_place": "3rd", "result": "Did not advance", "result_short": "dna"},</v>
      </c>
    </row>
    <row r="42" spans="1:15" x14ac:dyDescent="0.25">
      <c r="A42">
        <v>13</v>
      </c>
      <c r="B42" t="s">
        <v>17</v>
      </c>
      <c r="C42" t="s">
        <v>10</v>
      </c>
      <c r="D42">
        <v>162</v>
      </c>
      <c r="E42">
        <v>83</v>
      </c>
      <c r="F42">
        <v>79</v>
      </c>
      <c r="G42">
        <v>0.51200000000000001</v>
      </c>
      <c r="H42" t="str">
        <f>VLOOKUP(B42,'Full Name'!$A$2:$E$36,2,FALSE)</f>
        <v>Colorado Rockies</v>
      </c>
      <c r="I42" t="str">
        <f>C42&amp;" "&amp;VLOOKUP(B42,'Full Name'!$A$2:$E$36,5,FALSE)</f>
        <v>NL West</v>
      </c>
      <c r="J42">
        <f>COUNTIF($I$30:I42,I42)</f>
        <v>3</v>
      </c>
      <c r="K42" t="str">
        <f t="shared" si="0"/>
        <v>3rd</v>
      </c>
      <c r="M42" t="str">
        <f t="shared" si="1"/>
        <v>Did not advance</v>
      </c>
      <c r="N42" t="str">
        <f t="shared" si="2"/>
        <v>dna</v>
      </c>
      <c r="O42" t="str">
        <f t="shared" si="3"/>
        <v>{"team": "Colorado Rockies", "abbrev": "COL", "league": "NL", "wins": 83, "losses": 79, "percentage" : 0.512, "division": "NL West", "division_place": "3rd", "result": "Did not advance", "result_short": "dna"},</v>
      </c>
    </row>
    <row r="43" spans="1:15" x14ac:dyDescent="0.25">
      <c r="A43">
        <v>14</v>
      </c>
      <c r="B43" t="s">
        <v>18</v>
      </c>
      <c r="C43" t="s">
        <v>10</v>
      </c>
      <c r="D43">
        <v>162</v>
      </c>
      <c r="E43">
        <v>82</v>
      </c>
      <c r="F43">
        <v>80</v>
      </c>
      <c r="G43">
        <v>0.50600000000000001</v>
      </c>
      <c r="H43" t="str">
        <f>VLOOKUP(B43,'Full Name'!$A$2:$E$36,2,FALSE)</f>
        <v>Houston Astros</v>
      </c>
      <c r="I43" t="str">
        <f>C43&amp;" "&amp;VLOOKUP(B43,'Full Name'!$A$2:$E$36,5,FALSE)</f>
        <v>NL Central</v>
      </c>
      <c r="J43">
        <f>COUNTIF($I$30:I43,I43)</f>
        <v>2</v>
      </c>
      <c r="K43" t="str">
        <f t="shared" si="0"/>
        <v>2nd</v>
      </c>
      <c r="M43" t="str">
        <f t="shared" si="1"/>
        <v>Did not advance</v>
      </c>
      <c r="N43" t="str">
        <f t="shared" si="2"/>
        <v>dna</v>
      </c>
      <c r="O43" t="str">
        <f t="shared" si="3"/>
        <v>{"team": "Houston Astros", "abbrev": "HOU", "league": "NL", "wins": 82, "losses": 80, "percentage" : 0.506, "division": "NL Central", "division_place": "2nd", "result": "Did not advance", "result_short": "dna"},</v>
      </c>
    </row>
    <row r="44" spans="1:15" x14ac:dyDescent="0.25">
      <c r="A44">
        <v>15</v>
      </c>
      <c r="B44" t="s">
        <v>12</v>
      </c>
      <c r="C44" t="s">
        <v>10</v>
      </c>
      <c r="D44">
        <v>162</v>
      </c>
      <c r="E44">
        <v>81</v>
      </c>
      <c r="F44">
        <v>81</v>
      </c>
      <c r="G44">
        <v>0.5</v>
      </c>
      <c r="H44" t="str">
        <f>VLOOKUP(B44,'Full Name'!$A$2:$E$36,2,FALSE)</f>
        <v>Cincinnati Reds</v>
      </c>
      <c r="I44" t="str">
        <f>C44&amp;" "&amp;VLOOKUP(B44,'Full Name'!$A$2:$E$36,5,FALSE)</f>
        <v>NL Central</v>
      </c>
      <c r="J44">
        <f>COUNTIF($I$30:I44,I44)</f>
        <v>3</v>
      </c>
      <c r="K44" t="str">
        <f t="shared" si="0"/>
        <v>3rd</v>
      </c>
      <c r="M44" t="str">
        <f t="shared" si="1"/>
        <v>Did not advance</v>
      </c>
      <c r="N44" t="str">
        <f t="shared" si="2"/>
        <v>dna</v>
      </c>
      <c r="O44" t="str">
        <f t="shared" si="3"/>
        <v>{"team": "Cincinnati Reds", "abbrev": "CIN", "league": "NL", "wins": 81, "losses": 81, "percentage" : 0.5, "division": "NL Central", "division_place": "3rd", "result": "Did not advance", "result_short": "dna"},</v>
      </c>
    </row>
    <row r="45" spans="1:15" x14ac:dyDescent="0.25">
      <c r="A45">
        <v>16</v>
      </c>
      <c r="B45" t="s">
        <v>31</v>
      </c>
      <c r="C45" t="s">
        <v>8</v>
      </c>
      <c r="D45">
        <v>162</v>
      </c>
      <c r="E45">
        <v>80</v>
      </c>
      <c r="F45">
        <v>82</v>
      </c>
      <c r="G45">
        <v>0.49399999999999999</v>
      </c>
      <c r="H45" t="str">
        <f>VLOOKUP(B45,'Full Name'!$A$2:$E$36,2,FALSE)</f>
        <v>Milwaukee Brewers</v>
      </c>
      <c r="I45" t="str">
        <f>C45&amp;" "&amp;VLOOKUP(B45,'Full Name'!$A$2:$E$36,5,FALSE)</f>
        <v>AL Central</v>
      </c>
      <c r="J45">
        <f>COUNTIF($I$30:I45,I45)</f>
        <v>3</v>
      </c>
      <c r="K45" t="str">
        <f t="shared" si="0"/>
        <v>3rd</v>
      </c>
      <c r="M45" t="str">
        <f t="shared" si="1"/>
        <v>Did not advance</v>
      </c>
      <c r="N45" t="str">
        <f t="shared" si="2"/>
        <v>dna</v>
      </c>
      <c r="O45" t="str">
        <f t="shared" si="3"/>
        <v>{"team": "Milwaukee Brewers", "abbrev": "MIL", "league": "AL", "wins": 80, "losses": 82, "percentage" : 0.494, "division": "AL Central", "division_place": "3rd", "result": "Did not advance", "result_short": "dna"},</v>
      </c>
    </row>
    <row r="46" spans="1:15" x14ac:dyDescent="0.25">
      <c r="A46">
        <v>17</v>
      </c>
      <c r="B46" t="s">
        <v>27</v>
      </c>
      <c r="C46" t="s">
        <v>10</v>
      </c>
      <c r="D46">
        <v>162</v>
      </c>
      <c r="E46">
        <v>80</v>
      </c>
      <c r="F46">
        <v>82</v>
      </c>
      <c r="G46">
        <v>0.49399999999999999</v>
      </c>
      <c r="H46" t="str">
        <f>VLOOKUP(B46,'Full Name'!$A$2:$E$36,2,FALSE)</f>
        <v>Florida Marlins</v>
      </c>
      <c r="I46" t="str">
        <f>C46&amp;" "&amp;VLOOKUP(B46,'Full Name'!$A$2:$E$36,5,FALSE)</f>
        <v>NL East</v>
      </c>
      <c r="J46">
        <f>COUNTIF($I$30:I46,I46)</f>
        <v>3</v>
      </c>
      <c r="K46" t="str">
        <f t="shared" si="0"/>
        <v>3rd</v>
      </c>
      <c r="M46" t="str">
        <f t="shared" si="1"/>
        <v>Did not advance</v>
      </c>
      <c r="N46" t="str">
        <f t="shared" si="2"/>
        <v>dna</v>
      </c>
      <c r="O46" t="str">
        <f t="shared" si="3"/>
        <v>{"team": "Florida Marlins", "abbrev": "FLA", "league": "NL", "wins": 80, "losses": 82, "percentage" : 0.494, "division": "NL East", "division_place": "3rd", "result": "Did not advance", "result_short": "dna"},</v>
      </c>
    </row>
    <row r="47" spans="1:15" x14ac:dyDescent="0.25">
      <c r="A47">
        <v>18</v>
      </c>
      <c r="B47" t="s">
        <v>29</v>
      </c>
      <c r="C47" t="s">
        <v>8</v>
      </c>
      <c r="D47">
        <v>162</v>
      </c>
      <c r="E47">
        <v>78</v>
      </c>
      <c r="F47">
        <v>84</v>
      </c>
      <c r="G47">
        <v>0.48099999999999998</v>
      </c>
      <c r="H47" t="str">
        <f>VLOOKUP(B47,'Full Name'!$A$2:$E$36,2,FALSE)</f>
        <v>Oakland Athletics</v>
      </c>
      <c r="I47" t="str">
        <f>C47&amp;" "&amp;VLOOKUP(B47,'Full Name'!$A$2:$E$36,5,FALSE)</f>
        <v>AL West</v>
      </c>
      <c r="J47">
        <f>COUNTIF($I$30:I47,I47)</f>
        <v>3</v>
      </c>
      <c r="K47" t="str">
        <f t="shared" si="0"/>
        <v>3rd</v>
      </c>
      <c r="M47" t="str">
        <f t="shared" si="1"/>
        <v>Did not advance</v>
      </c>
      <c r="N47" t="str">
        <f t="shared" si="2"/>
        <v>dna</v>
      </c>
      <c r="O47" t="str">
        <f t="shared" si="3"/>
        <v>{"team": "Oakland Athletics", "abbrev": "OAK", "league": "AL", "wins": 78, "losses": 84, "percentage" : 0.481, "division": "AL West", "division_place": "3rd", "result": "Did not advance", "result_short": "dna"},</v>
      </c>
    </row>
    <row r="48" spans="1:15" x14ac:dyDescent="0.25">
      <c r="A48">
        <v>19</v>
      </c>
      <c r="B48" t="s">
        <v>36</v>
      </c>
      <c r="C48" t="s">
        <v>8</v>
      </c>
      <c r="D48">
        <v>162</v>
      </c>
      <c r="E48">
        <v>78</v>
      </c>
      <c r="F48">
        <v>84</v>
      </c>
      <c r="G48">
        <v>0.48099999999999998</v>
      </c>
      <c r="H48" t="str">
        <f>VLOOKUP(B48,'Full Name'!$A$2:$E$36,2,FALSE)</f>
        <v>Minnesota Twins</v>
      </c>
      <c r="I48" t="str">
        <f>C48&amp;" "&amp;VLOOKUP(B48,'Full Name'!$A$2:$E$36,5,FALSE)</f>
        <v>AL Central</v>
      </c>
      <c r="J48">
        <f>COUNTIF($I$30:I48,I48)</f>
        <v>4</v>
      </c>
      <c r="K48" t="str">
        <f t="shared" si="0"/>
        <v>4th</v>
      </c>
      <c r="M48" t="str">
        <f t="shared" si="1"/>
        <v>Did not advance</v>
      </c>
      <c r="N48" t="str">
        <f t="shared" si="2"/>
        <v>dna</v>
      </c>
      <c r="O48" t="str">
        <f t="shared" si="3"/>
        <v>{"team": "Minnesota Twins", "abbrev": "MIN", "league": "AL", "wins": 78, "losses": 84, "percentage" : 0.481, "division": "AL Central", "division_place": "4th", "result": "Did not advance", "result_short": "dna"},</v>
      </c>
    </row>
    <row r="49" spans="1:15" x14ac:dyDescent="0.25">
      <c r="A49">
        <v>20</v>
      </c>
      <c r="B49" t="s">
        <v>20</v>
      </c>
      <c r="C49" t="s">
        <v>10</v>
      </c>
      <c r="D49">
        <v>162</v>
      </c>
      <c r="E49">
        <v>76</v>
      </c>
      <c r="F49">
        <v>86</v>
      </c>
      <c r="G49">
        <v>0.46899999999999997</v>
      </c>
      <c r="H49" t="str">
        <f>VLOOKUP(B49,'Full Name'!$A$2:$E$36,2,FALSE)</f>
        <v>Chicago Cubs</v>
      </c>
      <c r="I49" t="str">
        <f>C49&amp;" "&amp;VLOOKUP(B49,'Full Name'!$A$2:$E$36,5,FALSE)</f>
        <v>NL Central</v>
      </c>
      <c r="J49">
        <f>COUNTIF($I$30:I49,I49)</f>
        <v>4</v>
      </c>
      <c r="K49" t="str">
        <f t="shared" si="0"/>
        <v>4th</v>
      </c>
      <c r="M49" t="str">
        <f t="shared" si="1"/>
        <v>Did not advance</v>
      </c>
      <c r="N49" t="str">
        <f t="shared" si="2"/>
        <v>dna</v>
      </c>
      <c r="O49" t="str">
        <f t="shared" si="3"/>
        <v>{"team": "Chicago Cubs", "abbrev": "CHC", "league": "NL", "wins": 76, "losses": 86, "percentage" : 0.469, "division": "NL Central", "division_place": "4th", "result": "Did not advance", "result_short": "dna"},</v>
      </c>
    </row>
    <row r="50" spans="1:15" x14ac:dyDescent="0.25">
      <c r="A50">
        <v>21</v>
      </c>
      <c r="B50" t="s">
        <v>22</v>
      </c>
      <c r="C50" t="s">
        <v>8</v>
      </c>
      <c r="D50">
        <v>161</v>
      </c>
      <c r="E50">
        <v>75</v>
      </c>
      <c r="F50">
        <v>86</v>
      </c>
      <c r="G50">
        <v>0.46600000000000003</v>
      </c>
      <c r="H50" t="str">
        <f>VLOOKUP(B50,'Full Name'!$A$2:$E$36,2,FALSE)</f>
        <v>Kansas City Royals</v>
      </c>
      <c r="I50" t="str">
        <f>C50&amp;" "&amp;VLOOKUP(B50,'Full Name'!$A$2:$E$36,5,FALSE)</f>
        <v>AL Central</v>
      </c>
      <c r="J50">
        <f>COUNTIF($I$30:I50,I50)</f>
        <v>5</v>
      </c>
      <c r="K50" t="str">
        <f t="shared" si="0"/>
        <v>5th</v>
      </c>
      <c r="M50" t="str">
        <f t="shared" si="1"/>
        <v>Did not advance</v>
      </c>
      <c r="N50" t="str">
        <f t="shared" si="2"/>
        <v>dna</v>
      </c>
      <c r="O50" t="str">
        <f t="shared" si="3"/>
        <v>{"team": "Kansas City Royals", "abbrev": "KCR", "league": "AL", "wins": 75, "losses": 86, "percentage" : 0.466, "division": "AL Central", "division_place": "5th", "result": "Did not advance", "result_short": "dna"},</v>
      </c>
    </row>
    <row r="51" spans="1:15" x14ac:dyDescent="0.25">
      <c r="A51">
        <v>22</v>
      </c>
      <c r="B51" t="s">
        <v>35</v>
      </c>
      <c r="C51" t="s">
        <v>8</v>
      </c>
      <c r="D51">
        <v>162</v>
      </c>
      <c r="E51">
        <v>74</v>
      </c>
      <c r="F51">
        <v>88</v>
      </c>
      <c r="G51">
        <v>0.45700000000000002</v>
      </c>
      <c r="H51" t="str">
        <f>VLOOKUP(B51,'Full Name'!$A$2:$E$36,2,FALSE)</f>
        <v>Toronto Blue Jays</v>
      </c>
      <c r="I51" t="str">
        <f>C51&amp;" "&amp;VLOOKUP(B51,'Full Name'!$A$2:$E$36,5,FALSE)</f>
        <v>AL East</v>
      </c>
      <c r="J51">
        <f>COUNTIF($I$30:I51,I51)</f>
        <v>4</v>
      </c>
      <c r="K51" t="str">
        <f t="shared" si="0"/>
        <v>4th</v>
      </c>
      <c r="M51" t="str">
        <f t="shared" si="1"/>
        <v>Did not advance</v>
      </c>
      <c r="N51" t="str">
        <f t="shared" si="2"/>
        <v>dna</v>
      </c>
      <c r="O51" t="str">
        <f t="shared" si="3"/>
        <v>{"team": "Toronto Blue Jays", "abbrev": "TOR", "league": "AL", "wins": 74, "losses": 88, "percentage" : 0.457, "division": "AL East", "division_place": "4th", "result": "Did not advance", "result_short": "dna"},</v>
      </c>
    </row>
    <row r="52" spans="1:15" x14ac:dyDescent="0.25">
      <c r="A52">
        <v>23</v>
      </c>
      <c r="B52" t="s">
        <v>34</v>
      </c>
      <c r="C52" t="s">
        <v>10</v>
      </c>
      <c r="D52">
        <v>162</v>
      </c>
      <c r="E52">
        <v>73</v>
      </c>
      <c r="F52">
        <v>89</v>
      </c>
      <c r="G52">
        <v>0.45100000000000001</v>
      </c>
      <c r="H52" t="str">
        <f>VLOOKUP(B52,'Full Name'!$A$2:$E$36,2,FALSE)</f>
        <v>Pittsburgh Pirates</v>
      </c>
      <c r="I52" t="str">
        <f>C52&amp;" "&amp;VLOOKUP(B52,'Full Name'!$A$2:$E$36,5,FALSE)</f>
        <v>NL Central</v>
      </c>
      <c r="J52">
        <f>COUNTIF($I$30:I52,I52)</f>
        <v>5</v>
      </c>
      <c r="K52" t="str">
        <f t="shared" si="0"/>
        <v>5th</v>
      </c>
      <c r="M52" t="str">
        <f t="shared" si="1"/>
        <v>Did not advance</v>
      </c>
      <c r="N52" t="str">
        <f t="shared" si="2"/>
        <v>dna</v>
      </c>
      <c r="O52" t="str">
        <f t="shared" si="3"/>
        <v>{"team": "Pittsburgh Pirates", "abbrev": "PIT", "league": "NL", "wins": 73, "losses": 89, "percentage" : 0.451, "division": "NL Central", "division_place": "5th", "result": "Did not advance", "result_short": "dna"},</v>
      </c>
    </row>
    <row r="53" spans="1:15" x14ac:dyDescent="0.25">
      <c r="A53">
        <v>24</v>
      </c>
      <c r="B53" t="s">
        <v>24</v>
      </c>
      <c r="C53" t="s">
        <v>10</v>
      </c>
      <c r="D53">
        <v>162</v>
      </c>
      <c r="E53">
        <v>71</v>
      </c>
      <c r="F53">
        <v>91</v>
      </c>
      <c r="G53">
        <v>0.438</v>
      </c>
      <c r="H53" t="str">
        <f>VLOOKUP(B53,'Full Name'!$A$2:$E$36,2,FALSE)</f>
        <v>New York Mets</v>
      </c>
      <c r="I53" t="str">
        <f>C53&amp;" "&amp;VLOOKUP(B53,'Full Name'!$A$2:$E$36,5,FALSE)</f>
        <v>NL East</v>
      </c>
      <c r="J53">
        <f>COUNTIF($I$30:I53,I53)</f>
        <v>4</v>
      </c>
      <c r="K53" t="str">
        <f t="shared" si="0"/>
        <v>4th</v>
      </c>
      <c r="M53" t="str">
        <f t="shared" si="1"/>
        <v>Did not advance</v>
      </c>
      <c r="N53" t="str">
        <f t="shared" si="2"/>
        <v>dna</v>
      </c>
      <c r="O53" t="str">
        <f t="shared" si="3"/>
        <v>{"team": "New York Mets", "abbrev": "NYM", "league": "NL", "wins": 71, "losses": 91, "percentage" : 0.438, "division": "NL East", "division_place": "4th", "result": "Did not advance", "result_short": "dna"},</v>
      </c>
    </row>
    <row r="54" spans="1:15" x14ac:dyDescent="0.25">
      <c r="A54">
        <v>25</v>
      </c>
      <c r="B54" t="s">
        <v>16</v>
      </c>
      <c r="C54" t="s">
        <v>8</v>
      </c>
      <c r="D54">
        <v>161</v>
      </c>
      <c r="E54">
        <v>70</v>
      </c>
      <c r="F54">
        <v>91</v>
      </c>
      <c r="G54">
        <v>0.435</v>
      </c>
      <c r="H54" t="str">
        <f>VLOOKUP(B54,'Full Name'!$A$2:$E$36,2,FALSE)</f>
        <v>California Angels</v>
      </c>
      <c r="I54" t="str">
        <f>C54&amp;" "&amp;VLOOKUP(B54,'Full Name'!$A$2:$E$36,5,FALSE)</f>
        <v>AL West</v>
      </c>
      <c r="J54">
        <f>COUNTIF($I$30:I54,I54)</f>
        <v>4</v>
      </c>
      <c r="K54" t="str">
        <f t="shared" si="0"/>
        <v>4th</v>
      </c>
      <c r="M54" t="str">
        <f t="shared" si="1"/>
        <v>Did not advance</v>
      </c>
      <c r="N54" t="str">
        <f t="shared" si="2"/>
        <v>dna</v>
      </c>
      <c r="O54" t="str">
        <f t="shared" si="3"/>
        <v>{"team": "California Angels", "abbrev": "CAL", "league": "AL", "wins": 70, "losses": 91, "percentage" : 0.435, "division": "AL West", "division_place": "4th", "result": "Did not advance", "result_short": "dna"},</v>
      </c>
    </row>
    <row r="55" spans="1:15" x14ac:dyDescent="0.25">
      <c r="A55">
        <v>26</v>
      </c>
      <c r="B55" t="s">
        <v>28</v>
      </c>
      <c r="C55" t="s">
        <v>10</v>
      </c>
      <c r="D55">
        <v>162</v>
      </c>
      <c r="E55">
        <v>68</v>
      </c>
      <c r="F55">
        <v>94</v>
      </c>
      <c r="G55">
        <v>0.42</v>
      </c>
      <c r="H55" t="str">
        <f>VLOOKUP(B55,'Full Name'!$A$2:$E$36,2,FALSE)</f>
        <v>San Francisco Giants</v>
      </c>
      <c r="I55" t="str">
        <f>C55&amp;" "&amp;VLOOKUP(B55,'Full Name'!$A$2:$E$36,5,FALSE)</f>
        <v>NL West</v>
      </c>
      <c r="J55">
        <f>COUNTIF($I$30:I55,I55)</f>
        <v>4</v>
      </c>
      <c r="K55" t="str">
        <f t="shared" si="0"/>
        <v>4th</v>
      </c>
      <c r="M55" t="str">
        <f t="shared" si="1"/>
        <v>Did not advance</v>
      </c>
      <c r="N55" t="str">
        <f t="shared" si="2"/>
        <v>dna</v>
      </c>
      <c r="O55" t="str">
        <f t="shared" si="3"/>
        <v>{"team": "San Francisco Giants", "abbrev": "SFG", "league": "NL", "wins": 68, "losses": 94, "percentage" : 0.42, "division": "NL West", "division_place": "4th", "result": "Did not advance", "result_short": "dna"},</v>
      </c>
    </row>
    <row r="56" spans="1:15" x14ac:dyDescent="0.25">
      <c r="A56">
        <v>27</v>
      </c>
      <c r="B56" t="s">
        <v>25</v>
      </c>
      <c r="C56" t="s">
        <v>10</v>
      </c>
      <c r="D56">
        <v>162</v>
      </c>
      <c r="E56">
        <v>67</v>
      </c>
      <c r="F56">
        <v>95</v>
      </c>
      <c r="G56">
        <v>0.41399999999999998</v>
      </c>
      <c r="H56" t="str">
        <f>VLOOKUP(B56,'Full Name'!$A$2:$E$36,2,FALSE)</f>
        <v>Philadelphia Phillies</v>
      </c>
      <c r="I56" t="str">
        <f>C56&amp;" "&amp;VLOOKUP(B56,'Full Name'!$A$2:$E$36,5,FALSE)</f>
        <v>NL East</v>
      </c>
      <c r="J56">
        <f>COUNTIF($I$30:I56,I56)</f>
        <v>5</v>
      </c>
      <c r="K56" t="str">
        <f t="shared" si="0"/>
        <v>5th</v>
      </c>
      <c r="M56" t="str">
        <f t="shared" si="1"/>
        <v>Did not advance</v>
      </c>
      <c r="N56" t="str">
        <f t="shared" si="2"/>
        <v>dna</v>
      </c>
      <c r="O56" t="str">
        <f t="shared" si="3"/>
        <v>{"team": "Philadelphia Phillies", "abbrev": "PHI", "league": "NL", "wins": 67, "losses": 95, "percentage" : 0.414, "division": "NL East", "division_place": "5th", "result": "Did not advance", "result_short": "dna"},</v>
      </c>
    </row>
    <row r="57" spans="1:15" x14ac:dyDescent="0.25">
      <c r="A57">
        <v>28</v>
      </c>
      <c r="B57" t="s">
        <v>33</v>
      </c>
      <c r="C57" t="s">
        <v>8</v>
      </c>
      <c r="D57">
        <v>162</v>
      </c>
      <c r="E57">
        <v>53</v>
      </c>
      <c r="F57">
        <v>109</v>
      </c>
      <c r="G57">
        <v>0.32700000000000001</v>
      </c>
      <c r="H57" t="str">
        <f>VLOOKUP(B57,'Full Name'!$A$2:$E$36,2,FALSE)</f>
        <v>Detroit Tigers</v>
      </c>
      <c r="I57" t="str">
        <f>C57&amp;" "&amp;VLOOKUP(B57,'Full Name'!$A$2:$E$36,5,FALSE)</f>
        <v>AL Central</v>
      </c>
      <c r="J57">
        <f>COUNTIF($I$30:I57,I57)</f>
        <v>6</v>
      </c>
      <c r="K57" t="str">
        <f t="shared" si="0"/>
        <v>6th</v>
      </c>
      <c r="M57" t="str">
        <f t="shared" si="1"/>
        <v>Did not advance</v>
      </c>
      <c r="N57" t="str">
        <f t="shared" si="2"/>
        <v>dna</v>
      </c>
      <c r="O57" t="str">
        <f t="shared" si="3"/>
        <v>{"team": "Detroit Tigers", "abbrev": "DET", "league": "AL", "wins": 53, "losses": 109, "percentage" : 0.327, "division": "AL Central", "division_place": "6th", "result": "Did not advance", "result_short": "dna"},</v>
      </c>
    </row>
    <row r="58" spans="1:15" x14ac:dyDescent="0.25">
      <c r="A58">
        <v>1</v>
      </c>
      <c r="B58" t="s">
        <v>9</v>
      </c>
      <c r="C58" t="s">
        <v>10</v>
      </c>
      <c r="D58">
        <v>162</v>
      </c>
      <c r="E58">
        <v>101</v>
      </c>
      <c r="F58">
        <v>61</v>
      </c>
      <c r="G58">
        <v>0.624</v>
      </c>
      <c r="H58" t="str">
        <f>VLOOKUP(B58,'Full Name'!$A$2:$E$36,2,FALSE)</f>
        <v>Atlanta Braves</v>
      </c>
      <c r="I58" t="str">
        <f>C58&amp;" "&amp;VLOOKUP(B58,'Full Name'!$A$2:$E$36,5,FALSE)</f>
        <v>NL East</v>
      </c>
      <c r="J58">
        <f>COUNTIF($I$58:I58,I58)</f>
        <v>1</v>
      </c>
      <c r="K58" t="str">
        <f t="shared" si="0"/>
        <v>1st</v>
      </c>
      <c r="L58" t="s">
        <v>90</v>
      </c>
      <c r="M58" t="str">
        <f t="shared" si="1"/>
        <v>Lost NLCS</v>
      </c>
      <c r="N58" t="str">
        <f t="shared" si="2"/>
        <v>nlcsloser</v>
      </c>
      <c r="O58" t="str">
        <f t="shared" si="3"/>
        <v>{"team": "Atlanta Braves", "abbrev": "ATL", "league": "NL", "wins": 101, "losses": 61, "percentage" : 0.624, "division": "NL East", "division_place": "1st", "result": "Lost NLCS", "result_short": "nlcsloser"},</v>
      </c>
    </row>
    <row r="59" spans="1:15" x14ac:dyDescent="0.25">
      <c r="A59">
        <v>2</v>
      </c>
      <c r="B59" t="s">
        <v>21</v>
      </c>
      <c r="C59" t="s">
        <v>8</v>
      </c>
      <c r="D59">
        <v>162</v>
      </c>
      <c r="E59">
        <v>98</v>
      </c>
      <c r="F59">
        <v>64</v>
      </c>
      <c r="G59">
        <v>0.60499999999999998</v>
      </c>
      <c r="H59" t="str">
        <f>VLOOKUP(B59,'Full Name'!$A$2:$E$36,2,FALSE)</f>
        <v>Baltimore Orioles</v>
      </c>
      <c r="I59" t="str">
        <f>C59&amp;" "&amp;VLOOKUP(B59,'Full Name'!$A$2:$E$36,5,FALSE)</f>
        <v>AL East</v>
      </c>
      <c r="J59">
        <f>COUNTIF($I$58:I59,I59)</f>
        <v>1</v>
      </c>
      <c r="K59" t="str">
        <f t="shared" si="0"/>
        <v>1st</v>
      </c>
      <c r="L59" t="s">
        <v>91</v>
      </c>
      <c r="M59" t="str">
        <f t="shared" si="1"/>
        <v>Lost ALCS</v>
      </c>
      <c r="N59" t="str">
        <f t="shared" si="2"/>
        <v>alcsloser</v>
      </c>
      <c r="O59" t="str">
        <f t="shared" si="3"/>
        <v>{"team": "Baltimore Orioles", "abbrev": "BAL", "league": "AL", "wins": 98, "losses": 64, "percentage" : 0.605, "division": "AL East", "division_place": "1st", "result": "Lost ALCS", "result_short": "alcsloser"},</v>
      </c>
    </row>
    <row r="60" spans="1:15" x14ac:dyDescent="0.25">
      <c r="A60">
        <v>3</v>
      </c>
      <c r="B60" t="s">
        <v>13</v>
      </c>
      <c r="C60" t="s">
        <v>8</v>
      </c>
      <c r="D60">
        <v>162</v>
      </c>
      <c r="E60">
        <v>96</v>
      </c>
      <c r="F60">
        <v>66</v>
      </c>
      <c r="G60">
        <v>0.59299999999999997</v>
      </c>
      <c r="H60" t="str">
        <f>VLOOKUP(B60,'Full Name'!$A$2:$E$36,2,FALSE)</f>
        <v>New York Yankees</v>
      </c>
      <c r="I60" t="str">
        <f>C60&amp;" "&amp;VLOOKUP(B60,'Full Name'!$A$2:$E$36,5,FALSE)</f>
        <v>AL East</v>
      </c>
      <c r="J60">
        <f>COUNTIF($I$58:I60,I60)</f>
        <v>2</v>
      </c>
      <c r="K60" t="str">
        <f t="shared" si="0"/>
        <v>2nd</v>
      </c>
      <c r="L60" t="s">
        <v>89</v>
      </c>
      <c r="M60" t="str">
        <f t="shared" si="1"/>
        <v>Lost LDS</v>
      </c>
      <c r="N60" t="str">
        <f t="shared" si="2"/>
        <v>ldsloser</v>
      </c>
      <c r="O60" t="str">
        <f t="shared" si="3"/>
        <v>{"team": "New York Yankees", "abbrev": "NYY", "league": "AL", "wins": 96, "losses": 66, "percentage" : 0.593, "division": "AL East", "division_place": "2nd", "result": "Lost LDS", "result_short": "ldsloser"},</v>
      </c>
    </row>
    <row r="61" spans="1:15" x14ac:dyDescent="0.25">
      <c r="A61">
        <v>4</v>
      </c>
      <c r="B61" t="s">
        <v>27</v>
      </c>
      <c r="C61" t="s">
        <v>10</v>
      </c>
      <c r="D61">
        <v>162</v>
      </c>
      <c r="E61">
        <v>92</v>
      </c>
      <c r="F61">
        <v>70</v>
      </c>
      <c r="G61">
        <v>0.56799999999999995</v>
      </c>
      <c r="H61" t="str">
        <f>VLOOKUP(B61,'Full Name'!$A$2:$E$36,2,FALSE)</f>
        <v>Florida Marlins</v>
      </c>
      <c r="I61" t="str">
        <f>C61&amp;" "&amp;VLOOKUP(B61,'Full Name'!$A$2:$E$36,5,FALSE)</f>
        <v>NL East</v>
      </c>
      <c r="J61">
        <f>COUNTIF($I$58:I61,I61)</f>
        <v>2</v>
      </c>
      <c r="K61" t="str">
        <f t="shared" si="0"/>
        <v>2nd</v>
      </c>
      <c r="L61" t="s">
        <v>88</v>
      </c>
      <c r="M61" t="str">
        <f t="shared" si="1"/>
        <v>Won World Series</v>
      </c>
      <c r="N61" t="str">
        <f t="shared" si="2"/>
        <v>wswinner</v>
      </c>
      <c r="O61" t="str">
        <f t="shared" si="3"/>
        <v>{"team": "Florida Marlins", "abbrev": "FLA", "league": "NL", "wins": 92, "losses": 70, "percentage" : 0.568, "division": "NL East", "division_place": "2nd", "result": "Won World Series", "result_short": "wswinner"},</v>
      </c>
    </row>
    <row r="62" spans="1:15" x14ac:dyDescent="0.25">
      <c r="A62">
        <v>5</v>
      </c>
      <c r="B62" t="s">
        <v>14</v>
      </c>
      <c r="C62" t="s">
        <v>8</v>
      </c>
      <c r="D62">
        <v>162</v>
      </c>
      <c r="E62">
        <v>90</v>
      </c>
      <c r="F62">
        <v>72</v>
      </c>
      <c r="G62">
        <v>0.55600000000000005</v>
      </c>
      <c r="H62" t="str">
        <f>VLOOKUP(B62,'Full Name'!$A$2:$E$36,2,FALSE)</f>
        <v>Seattle Mariners</v>
      </c>
      <c r="I62" t="str">
        <f>C62&amp;" "&amp;VLOOKUP(B62,'Full Name'!$A$2:$E$36,5,FALSE)</f>
        <v>AL West</v>
      </c>
      <c r="J62">
        <f>COUNTIF($I$58:I62,I62)</f>
        <v>1</v>
      </c>
      <c r="K62" t="str">
        <f t="shared" si="0"/>
        <v>1st</v>
      </c>
      <c r="L62" t="s">
        <v>89</v>
      </c>
      <c r="M62" t="str">
        <f t="shared" si="1"/>
        <v>Lost LDS</v>
      </c>
      <c r="N62" t="str">
        <f t="shared" si="2"/>
        <v>ldsloser</v>
      </c>
      <c r="O62" t="str">
        <f t="shared" si="3"/>
        <v>{"team": "Seattle Mariners", "abbrev": "SEA", "league": "AL", "wins": 90, "losses": 72, "percentage" : 0.556, "division": "AL West", "division_place": "1st", "result": "Lost LDS", "result_short": "ldsloser"},</v>
      </c>
    </row>
    <row r="63" spans="1:15" x14ac:dyDescent="0.25">
      <c r="A63">
        <v>6</v>
      </c>
      <c r="B63" t="s">
        <v>28</v>
      </c>
      <c r="C63" t="s">
        <v>10</v>
      </c>
      <c r="D63">
        <v>162</v>
      </c>
      <c r="E63">
        <v>90</v>
      </c>
      <c r="F63">
        <v>72</v>
      </c>
      <c r="G63">
        <v>0.55600000000000005</v>
      </c>
      <c r="H63" t="str">
        <f>VLOOKUP(B63,'Full Name'!$A$2:$E$36,2,FALSE)</f>
        <v>San Francisco Giants</v>
      </c>
      <c r="I63" t="str">
        <f>C63&amp;" "&amp;VLOOKUP(B63,'Full Name'!$A$2:$E$36,5,FALSE)</f>
        <v>NL West</v>
      </c>
      <c r="J63">
        <f>COUNTIF($I$58:I63,I63)</f>
        <v>1</v>
      </c>
      <c r="K63" t="str">
        <f t="shared" si="0"/>
        <v>1st</v>
      </c>
      <c r="L63" t="s">
        <v>89</v>
      </c>
      <c r="M63" t="str">
        <f t="shared" si="1"/>
        <v>Lost LDS</v>
      </c>
      <c r="N63" t="str">
        <f t="shared" si="2"/>
        <v>ldsloser</v>
      </c>
      <c r="O63" t="str">
        <f t="shared" si="3"/>
        <v>{"team": "San Francisco Giants", "abbrev": "SFG", "league": "NL", "wins": 90, "losses": 72, "percentage" : 0.556, "division": "NL West", "division_place": "1st", "result": "Lost LDS", "result_short": "ldsloser"},</v>
      </c>
    </row>
    <row r="64" spans="1:15" x14ac:dyDescent="0.25">
      <c r="A64">
        <v>7</v>
      </c>
      <c r="B64" t="s">
        <v>15</v>
      </c>
      <c r="C64" t="s">
        <v>10</v>
      </c>
      <c r="D64">
        <v>162</v>
      </c>
      <c r="E64">
        <v>88</v>
      </c>
      <c r="F64">
        <v>74</v>
      </c>
      <c r="G64">
        <v>0.54300000000000004</v>
      </c>
      <c r="H64" t="str">
        <f>VLOOKUP(B64,'Full Name'!$A$2:$E$36,2,FALSE)</f>
        <v>Los Angeles Dodgers</v>
      </c>
      <c r="I64" t="str">
        <f>C64&amp;" "&amp;VLOOKUP(B64,'Full Name'!$A$2:$E$36,5,FALSE)</f>
        <v>NL West</v>
      </c>
      <c r="J64">
        <f>COUNTIF($I$58:I64,I64)</f>
        <v>2</v>
      </c>
      <c r="K64" t="str">
        <f t="shared" si="0"/>
        <v>2nd</v>
      </c>
      <c r="M64" t="str">
        <f t="shared" si="1"/>
        <v>Did not advance</v>
      </c>
      <c r="N64" t="str">
        <f t="shared" si="2"/>
        <v>dna</v>
      </c>
      <c r="O64" t="str">
        <f t="shared" si="3"/>
        <v>{"team": "Los Angeles Dodgers", "abbrev": "LAD", "league": "NL", "wins": 88, "losses": 74, "percentage" : 0.543, "division": "NL West", "division_place": "2nd", "result": "Did not advance", "result_short": "dna"},</v>
      </c>
    </row>
    <row r="65" spans="1:15" x14ac:dyDescent="0.25">
      <c r="A65">
        <v>8</v>
      </c>
      <c r="B65" t="s">
        <v>24</v>
      </c>
      <c r="C65" t="s">
        <v>10</v>
      </c>
      <c r="D65">
        <v>162</v>
      </c>
      <c r="E65">
        <v>88</v>
      </c>
      <c r="F65">
        <v>74</v>
      </c>
      <c r="G65">
        <v>0.54300000000000004</v>
      </c>
      <c r="H65" t="str">
        <f>VLOOKUP(B65,'Full Name'!$A$2:$E$36,2,FALSE)</f>
        <v>New York Mets</v>
      </c>
      <c r="I65" t="str">
        <f>C65&amp;" "&amp;VLOOKUP(B65,'Full Name'!$A$2:$E$36,5,FALSE)</f>
        <v>NL East</v>
      </c>
      <c r="J65">
        <f>COUNTIF($I$58:I65,I65)</f>
        <v>3</v>
      </c>
      <c r="K65" t="str">
        <f t="shared" si="0"/>
        <v>3rd</v>
      </c>
      <c r="M65" t="str">
        <f t="shared" si="1"/>
        <v>Did not advance</v>
      </c>
      <c r="N65" t="str">
        <f t="shared" si="2"/>
        <v>dna</v>
      </c>
      <c r="O65" t="str">
        <f t="shared" si="3"/>
        <v>{"team": "New York Mets", "abbrev": "NYM", "league": "NL", "wins": 88, "losses": 74, "percentage" : 0.543, "division": "NL East", "division_place": "3rd", "result": "Did not advance", "result_short": "dna"},</v>
      </c>
    </row>
    <row r="66" spans="1:15" x14ac:dyDescent="0.25">
      <c r="A66">
        <v>9</v>
      </c>
      <c r="B66" t="s">
        <v>7</v>
      </c>
      <c r="C66" t="s">
        <v>8</v>
      </c>
      <c r="D66">
        <v>161</v>
      </c>
      <c r="E66">
        <v>86</v>
      </c>
      <c r="F66">
        <v>75</v>
      </c>
      <c r="G66">
        <v>0.53400000000000003</v>
      </c>
      <c r="H66" t="str">
        <f>VLOOKUP(B66,'Full Name'!$A$2:$E$36,2,FALSE)</f>
        <v>Cleveland Indians</v>
      </c>
      <c r="I66" t="str">
        <f>C66&amp;" "&amp;VLOOKUP(B66,'Full Name'!$A$2:$E$36,5,FALSE)</f>
        <v>AL Central</v>
      </c>
      <c r="J66">
        <f>COUNTIF($I$58:I66,I66)</f>
        <v>1</v>
      </c>
      <c r="K66" t="str">
        <f t="shared" si="0"/>
        <v>1st</v>
      </c>
      <c r="L66" t="s">
        <v>87</v>
      </c>
      <c r="M66" t="str">
        <f t="shared" si="1"/>
        <v>Lost World Series</v>
      </c>
      <c r="N66" t="str">
        <f t="shared" si="2"/>
        <v>wsloser</v>
      </c>
      <c r="O66" t="str">
        <f t="shared" si="3"/>
        <v>{"team": "Cleveland Indians", "abbrev": "CLE", "league": "AL", "wins": 86, "losses": 75, "percentage" : 0.534, "division": "AL Central", "division_place": "1st", "result": "Lost World Series", "result_short": "wsloser"},</v>
      </c>
    </row>
    <row r="67" spans="1:15" x14ac:dyDescent="0.25">
      <c r="A67">
        <v>10</v>
      </c>
      <c r="B67" t="s">
        <v>18</v>
      </c>
      <c r="C67" t="s">
        <v>10</v>
      </c>
      <c r="D67">
        <v>162</v>
      </c>
      <c r="E67">
        <v>84</v>
      </c>
      <c r="F67">
        <v>78</v>
      </c>
      <c r="G67">
        <v>0.51800000000000002</v>
      </c>
      <c r="H67" t="str">
        <f>VLOOKUP(B67,'Full Name'!$A$2:$E$36,2,FALSE)</f>
        <v>Houston Astros</v>
      </c>
      <c r="I67" t="str">
        <f>C67&amp;" "&amp;VLOOKUP(B67,'Full Name'!$A$2:$E$36,5,FALSE)</f>
        <v>NL Central</v>
      </c>
      <c r="J67">
        <f>COUNTIF($I$58:I67,I67)</f>
        <v>1</v>
      </c>
      <c r="K67" t="str">
        <f t="shared" ref="K67:K130" si="4">IF(J67=1,"1st",IF(J67=2,"2nd",IF(J67=3,"3rd",J67&amp;"th")))</f>
        <v>1st</v>
      </c>
      <c r="L67" t="s">
        <v>89</v>
      </c>
      <c r="M67" t="str">
        <f t="shared" ref="M67:M130" si="5">IF(L67="","Did not advance",L67)</f>
        <v>Lost LDS</v>
      </c>
      <c r="N67" t="str">
        <f t="shared" ref="N67:N130" si="6">IF(M67="Won World Series","wswinner",IF(M67="Lost World Series","wsloser",IF(M67="Lost NLCS","nlcsloser",IF(M67="Lost ALCS","alcsloser",IF(M67="Lost LDS","ldsloser",IF(M67="Lost Wild Card","wcloser","dna"))))))</f>
        <v>ldsloser</v>
      </c>
      <c r="O67" t="str">
        <f t="shared" ref="O67:O130" si="7">"{""team"": """&amp;H67&amp;""", ""abbrev"": """&amp;B67&amp;""", ""league"": """&amp;C67&amp;""", ""wins"": "&amp;E67&amp;", ""losses"": "&amp;F67&amp;", ""percentage"" : "&amp;G67&amp;", ""division"": """&amp;I67&amp;""", ""division_place"": """&amp;K67&amp;""", ""result"": """&amp;M67&amp;""", ""result_short"": """&amp;N67&amp;"""},"</f>
        <v>{"team": "Houston Astros", "abbrev": "HOU", "league": "NL", "wins": 84, "losses": 78, "percentage" : 0.518, "division": "NL Central", "division_place": "1st", "result": "Lost LDS", "result_short": "ldsloser"},</v>
      </c>
    </row>
    <row r="68" spans="1:15" x14ac:dyDescent="0.25">
      <c r="A68">
        <v>11</v>
      </c>
      <c r="B68" t="s">
        <v>75</v>
      </c>
      <c r="C68" t="s">
        <v>8</v>
      </c>
      <c r="D68">
        <v>162</v>
      </c>
      <c r="E68">
        <v>84</v>
      </c>
      <c r="F68">
        <v>78</v>
      </c>
      <c r="G68">
        <v>0.51800000000000002</v>
      </c>
      <c r="H68" t="str">
        <f>VLOOKUP(B68,'Full Name'!$A$2:$E$36,2,FALSE)</f>
        <v>Anaheim Angels</v>
      </c>
      <c r="I68" t="str">
        <f>C68&amp;" "&amp;VLOOKUP(B68,'Full Name'!$A$2:$E$36,5,FALSE)</f>
        <v>AL West</v>
      </c>
      <c r="J68">
        <f>COUNTIF($I$58:I68,I68)</f>
        <v>2</v>
      </c>
      <c r="K68" t="str">
        <f t="shared" si="4"/>
        <v>2nd</v>
      </c>
      <c r="M68" t="str">
        <f t="shared" si="5"/>
        <v>Did not advance</v>
      </c>
      <c r="N68" t="str">
        <f t="shared" si="6"/>
        <v>dna</v>
      </c>
      <c r="O68" t="str">
        <f t="shared" si="7"/>
        <v>{"team": "Anaheim Angels", "abbrev": "ANA", "league": "AL", "wins": 84, "losses": 78, "percentage" : 0.518, "division": "AL West", "division_place": "2nd", "result": "Did not advance", "result_short": "dna"},</v>
      </c>
    </row>
    <row r="69" spans="1:15" x14ac:dyDescent="0.25">
      <c r="A69">
        <v>12</v>
      </c>
      <c r="B69" t="s">
        <v>17</v>
      </c>
      <c r="C69" t="s">
        <v>10</v>
      </c>
      <c r="D69">
        <v>162</v>
      </c>
      <c r="E69">
        <v>83</v>
      </c>
      <c r="F69">
        <v>79</v>
      </c>
      <c r="G69">
        <v>0.51200000000000001</v>
      </c>
      <c r="H69" t="str">
        <f>VLOOKUP(B69,'Full Name'!$A$2:$E$36,2,FALSE)</f>
        <v>Colorado Rockies</v>
      </c>
      <c r="I69" t="str">
        <f>C69&amp;" "&amp;VLOOKUP(B69,'Full Name'!$A$2:$E$36,5,FALSE)</f>
        <v>NL West</v>
      </c>
      <c r="J69">
        <f>COUNTIF($I$58:I69,I69)</f>
        <v>3</v>
      </c>
      <c r="K69" t="str">
        <f t="shared" si="4"/>
        <v>3rd</v>
      </c>
      <c r="M69" t="str">
        <f t="shared" si="5"/>
        <v>Did not advance</v>
      </c>
      <c r="N69" t="str">
        <f t="shared" si="6"/>
        <v>dna</v>
      </c>
      <c r="O69" t="str">
        <f t="shared" si="7"/>
        <v>{"team": "Colorado Rockies", "abbrev": "COL", "league": "NL", "wins": 83, "losses": 79, "percentage" : 0.512, "division": "NL West", "division_place": "3rd", "result": "Did not advance", "result_short": "dna"},</v>
      </c>
    </row>
    <row r="70" spans="1:15" x14ac:dyDescent="0.25">
      <c r="A70">
        <v>13</v>
      </c>
      <c r="B70" t="s">
        <v>26</v>
      </c>
      <c r="C70" t="s">
        <v>8</v>
      </c>
      <c r="D70">
        <v>161</v>
      </c>
      <c r="E70">
        <v>80</v>
      </c>
      <c r="F70">
        <v>81</v>
      </c>
      <c r="G70">
        <v>0.497</v>
      </c>
      <c r="H70" t="str">
        <f>VLOOKUP(B70,'Full Name'!$A$2:$E$36,2,FALSE)</f>
        <v>Chicago White Sox</v>
      </c>
      <c r="I70" t="str">
        <f>C70&amp;" "&amp;VLOOKUP(B70,'Full Name'!$A$2:$E$36,5,FALSE)</f>
        <v>AL Central</v>
      </c>
      <c r="J70">
        <f>COUNTIF($I$58:I70,I70)</f>
        <v>2</v>
      </c>
      <c r="K70" t="str">
        <f t="shared" si="4"/>
        <v>2nd</v>
      </c>
      <c r="M70" t="str">
        <f t="shared" si="5"/>
        <v>Did not advance</v>
      </c>
      <c r="N70" t="str">
        <f t="shared" si="6"/>
        <v>dna</v>
      </c>
      <c r="O70" t="str">
        <f t="shared" si="7"/>
        <v>{"team": "Chicago White Sox", "abbrev": "CHW", "league": "AL", "wins": 80, "losses": 81, "percentage" : 0.497, "division": "AL Central", "division_place": "2nd", "result": "Did not advance", "result_short": "dna"},</v>
      </c>
    </row>
    <row r="71" spans="1:15" x14ac:dyDescent="0.25">
      <c r="A71">
        <v>14</v>
      </c>
      <c r="B71" t="s">
        <v>34</v>
      </c>
      <c r="C71" t="s">
        <v>10</v>
      </c>
      <c r="D71">
        <v>162</v>
      </c>
      <c r="E71">
        <v>79</v>
      </c>
      <c r="F71">
        <v>83</v>
      </c>
      <c r="G71">
        <v>0.48799999999999999</v>
      </c>
      <c r="H71" t="str">
        <f>VLOOKUP(B71,'Full Name'!$A$2:$E$36,2,FALSE)</f>
        <v>Pittsburgh Pirates</v>
      </c>
      <c r="I71" t="str">
        <f>C71&amp;" "&amp;VLOOKUP(B71,'Full Name'!$A$2:$E$36,5,FALSE)</f>
        <v>NL Central</v>
      </c>
      <c r="J71">
        <f>COUNTIF($I$58:I71,I71)</f>
        <v>2</v>
      </c>
      <c r="K71" t="str">
        <f t="shared" si="4"/>
        <v>2nd</v>
      </c>
      <c r="M71" t="str">
        <f t="shared" si="5"/>
        <v>Did not advance</v>
      </c>
      <c r="N71" t="str">
        <f t="shared" si="6"/>
        <v>dna</v>
      </c>
      <c r="O71" t="str">
        <f t="shared" si="7"/>
        <v>{"team": "Pittsburgh Pirates", "abbrev": "PIT", "league": "NL", "wins": 79, "losses": 83, "percentage" : 0.488, "division": "NL Central", "division_place": "2nd", "result": "Did not advance", "result_short": "dna"},</v>
      </c>
    </row>
    <row r="72" spans="1:15" x14ac:dyDescent="0.25">
      <c r="A72">
        <v>15</v>
      </c>
      <c r="B72" t="s">
        <v>33</v>
      </c>
      <c r="C72" t="s">
        <v>8</v>
      </c>
      <c r="D72">
        <v>162</v>
      </c>
      <c r="E72">
        <v>79</v>
      </c>
      <c r="F72">
        <v>83</v>
      </c>
      <c r="G72">
        <v>0.48799999999999999</v>
      </c>
      <c r="H72" t="str">
        <f>VLOOKUP(B72,'Full Name'!$A$2:$E$36,2,FALSE)</f>
        <v>Detroit Tigers</v>
      </c>
      <c r="I72" t="str">
        <f>C72&amp;" "&amp;VLOOKUP(B72,'Full Name'!$A$2:$E$36,5,FALSE)</f>
        <v>AL Central</v>
      </c>
      <c r="J72">
        <f>COUNTIF($I$58:I72,I72)</f>
        <v>3</v>
      </c>
      <c r="K72" t="str">
        <f t="shared" si="4"/>
        <v>3rd</v>
      </c>
      <c r="M72" t="str">
        <f t="shared" si="5"/>
        <v>Did not advance</v>
      </c>
      <c r="N72" t="str">
        <f t="shared" si="6"/>
        <v>dna</v>
      </c>
      <c r="O72" t="str">
        <f t="shared" si="7"/>
        <v>{"team": "Detroit Tigers", "abbrev": "DET", "league": "AL", "wins": 79, "losses": 83, "percentage" : 0.488, "division": "AL Central", "division_place": "3rd", "result": "Did not advance", "result_short": "dna"},</v>
      </c>
    </row>
    <row r="73" spans="1:15" x14ac:dyDescent="0.25">
      <c r="A73">
        <v>16</v>
      </c>
      <c r="B73" t="s">
        <v>31</v>
      </c>
      <c r="C73" t="s">
        <v>8</v>
      </c>
      <c r="D73">
        <v>161</v>
      </c>
      <c r="E73">
        <v>78</v>
      </c>
      <c r="F73">
        <v>83</v>
      </c>
      <c r="G73">
        <v>0.48399999999999999</v>
      </c>
      <c r="H73" t="str">
        <f>VLOOKUP(B73,'Full Name'!$A$2:$E$36,2,FALSE)</f>
        <v>Milwaukee Brewers</v>
      </c>
      <c r="I73" t="str">
        <f>C73&amp;" "&amp;VLOOKUP(B73,'Full Name'!$A$2:$E$36,5,FALSE)</f>
        <v>AL Central</v>
      </c>
      <c r="J73">
        <f>COUNTIF($I$58:I73,I73)</f>
        <v>4</v>
      </c>
      <c r="K73" t="str">
        <f t="shared" si="4"/>
        <v>4th</v>
      </c>
      <c r="M73" t="str">
        <f t="shared" si="5"/>
        <v>Did not advance</v>
      </c>
      <c r="N73" t="str">
        <f t="shared" si="6"/>
        <v>dna</v>
      </c>
      <c r="O73" t="str">
        <f t="shared" si="7"/>
        <v>{"team": "Milwaukee Brewers", "abbrev": "MIL", "league": "AL", "wins": 78, "losses": 83, "percentage" : 0.484, "division": "AL Central", "division_place": "4th", "result": "Did not advance", "result_short": "dna"},</v>
      </c>
    </row>
    <row r="74" spans="1:15" x14ac:dyDescent="0.25">
      <c r="A74">
        <v>17</v>
      </c>
      <c r="B74" t="s">
        <v>30</v>
      </c>
      <c r="C74" t="s">
        <v>10</v>
      </c>
      <c r="D74">
        <v>162</v>
      </c>
      <c r="E74">
        <v>78</v>
      </c>
      <c r="F74">
        <v>84</v>
      </c>
      <c r="G74">
        <v>0.48099999999999998</v>
      </c>
      <c r="H74" t="str">
        <f>VLOOKUP(B74,'Full Name'!$A$2:$E$36,2,FALSE)</f>
        <v>Montreal Expos</v>
      </c>
      <c r="I74" t="str">
        <f>C74&amp;" "&amp;VLOOKUP(B74,'Full Name'!$A$2:$E$36,5,FALSE)</f>
        <v>NL East</v>
      </c>
      <c r="J74">
        <f>COUNTIF($I$58:I74,I74)</f>
        <v>4</v>
      </c>
      <c r="K74" t="str">
        <f t="shared" si="4"/>
        <v>4th</v>
      </c>
      <c r="M74" t="str">
        <f t="shared" si="5"/>
        <v>Did not advance</v>
      </c>
      <c r="N74" t="str">
        <f t="shared" si="6"/>
        <v>dna</v>
      </c>
      <c r="O74" t="str">
        <f t="shared" si="7"/>
        <v>{"team": "Montreal Expos", "abbrev": "MON", "league": "NL", "wins": 78, "losses": 84, "percentage" : 0.481, "division": "NL East", "division_place": "4th", "result": "Did not advance", "result_short": "dna"},</v>
      </c>
    </row>
    <row r="75" spans="1:15" x14ac:dyDescent="0.25">
      <c r="A75">
        <v>18</v>
      </c>
      <c r="B75" t="s">
        <v>11</v>
      </c>
      <c r="C75" t="s">
        <v>8</v>
      </c>
      <c r="D75">
        <v>162</v>
      </c>
      <c r="E75">
        <v>78</v>
      </c>
      <c r="F75">
        <v>84</v>
      </c>
      <c r="G75">
        <v>0.48099999999999998</v>
      </c>
      <c r="H75" t="str">
        <f>VLOOKUP(B75,'Full Name'!$A$2:$E$36,2,FALSE)</f>
        <v>Boston Red Sox</v>
      </c>
      <c r="I75" t="str">
        <f>C75&amp;" "&amp;VLOOKUP(B75,'Full Name'!$A$2:$E$36,5,FALSE)</f>
        <v>AL East</v>
      </c>
      <c r="J75">
        <f>COUNTIF($I$58:I75,I75)</f>
        <v>3</v>
      </c>
      <c r="K75" t="str">
        <f t="shared" si="4"/>
        <v>3rd</v>
      </c>
      <c r="M75" t="str">
        <f t="shared" si="5"/>
        <v>Did not advance</v>
      </c>
      <c r="N75" t="str">
        <f t="shared" si="6"/>
        <v>dna</v>
      </c>
      <c r="O75" t="str">
        <f t="shared" si="7"/>
        <v>{"team": "Boston Red Sox", "abbrev": "BOS", "league": "AL", "wins": 78, "losses": 84, "percentage" : 0.481, "division": "AL East", "division_place": "3rd", "result": "Did not advance", "result_short": "dna"},</v>
      </c>
    </row>
    <row r="76" spans="1:15" x14ac:dyDescent="0.25">
      <c r="A76">
        <v>19</v>
      </c>
      <c r="B76" t="s">
        <v>19</v>
      </c>
      <c r="C76" t="s">
        <v>8</v>
      </c>
      <c r="D76">
        <v>162</v>
      </c>
      <c r="E76">
        <v>77</v>
      </c>
      <c r="F76">
        <v>85</v>
      </c>
      <c r="G76">
        <v>0.47499999999999998</v>
      </c>
      <c r="H76" t="str">
        <f>VLOOKUP(B76,'Full Name'!$A$2:$E$36,2,FALSE)</f>
        <v>Texas Rangers</v>
      </c>
      <c r="I76" t="str">
        <f>C76&amp;" "&amp;VLOOKUP(B76,'Full Name'!$A$2:$E$36,5,FALSE)</f>
        <v>AL West</v>
      </c>
      <c r="J76">
        <f>COUNTIF($I$58:I76,I76)</f>
        <v>3</v>
      </c>
      <c r="K76" t="str">
        <f t="shared" si="4"/>
        <v>3rd</v>
      </c>
      <c r="M76" t="str">
        <f t="shared" si="5"/>
        <v>Did not advance</v>
      </c>
      <c r="N76" t="str">
        <f t="shared" si="6"/>
        <v>dna</v>
      </c>
      <c r="O76" t="str">
        <f t="shared" si="7"/>
        <v>{"team": "Texas Rangers", "abbrev": "TEX", "league": "AL", "wins": 77, "losses": 85, "percentage" : 0.475, "division": "AL West", "division_place": "3rd", "result": "Did not advance", "result_short": "dna"},</v>
      </c>
    </row>
    <row r="77" spans="1:15" x14ac:dyDescent="0.25">
      <c r="A77">
        <v>20</v>
      </c>
      <c r="B77" t="s">
        <v>12</v>
      </c>
      <c r="C77" t="s">
        <v>10</v>
      </c>
      <c r="D77">
        <v>162</v>
      </c>
      <c r="E77">
        <v>76</v>
      </c>
      <c r="F77">
        <v>86</v>
      </c>
      <c r="G77">
        <v>0.46899999999999997</v>
      </c>
      <c r="H77" t="str">
        <f>VLOOKUP(B77,'Full Name'!$A$2:$E$36,2,FALSE)</f>
        <v>Cincinnati Reds</v>
      </c>
      <c r="I77" t="str">
        <f>C77&amp;" "&amp;VLOOKUP(B77,'Full Name'!$A$2:$E$36,5,FALSE)</f>
        <v>NL Central</v>
      </c>
      <c r="J77">
        <f>COUNTIF($I$58:I77,I77)</f>
        <v>3</v>
      </c>
      <c r="K77" t="str">
        <f t="shared" si="4"/>
        <v>3rd</v>
      </c>
      <c r="M77" t="str">
        <f t="shared" si="5"/>
        <v>Did not advance</v>
      </c>
      <c r="N77" t="str">
        <f t="shared" si="6"/>
        <v>dna</v>
      </c>
      <c r="O77" t="str">
        <f t="shared" si="7"/>
        <v>{"team": "Cincinnati Reds", "abbrev": "CIN", "league": "NL", "wins": 76, "losses": 86, "percentage" : 0.469, "division": "NL Central", "division_place": "3rd", "result": "Did not advance", "result_short": "dna"},</v>
      </c>
    </row>
    <row r="78" spans="1:15" x14ac:dyDescent="0.25">
      <c r="A78">
        <v>21</v>
      </c>
      <c r="B78" t="s">
        <v>23</v>
      </c>
      <c r="C78" t="s">
        <v>10</v>
      </c>
      <c r="D78">
        <v>162</v>
      </c>
      <c r="E78">
        <v>76</v>
      </c>
      <c r="F78">
        <v>86</v>
      </c>
      <c r="G78">
        <v>0.46899999999999997</v>
      </c>
      <c r="H78" t="str">
        <f>VLOOKUP(B78,'Full Name'!$A$2:$E$36,2,FALSE)</f>
        <v>San Diego Padres</v>
      </c>
      <c r="I78" t="str">
        <f>C78&amp;" "&amp;VLOOKUP(B78,'Full Name'!$A$2:$E$36,5,FALSE)</f>
        <v>NL West</v>
      </c>
      <c r="J78">
        <f>COUNTIF($I$58:I78,I78)</f>
        <v>4</v>
      </c>
      <c r="K78" t="str">
        <f t="shared" si="4"/>
        <v>4th</v>
      </c>
      <c r="M78" t="str">
        <f t="shared" si="5"/>
        <v>Did not advance</v>
      </c>
      <c r="N78" t="str">
        <f t="shared" si="6"/>
        <v>dna</v>
      </c>
      <c r="O78" t="str">
        <f t="shared" si="7"/>
        <v>{"team": "San Diego Padres", "abbrev": "SDP", "league": "NL", "wins": 76, "losses": 86, "percentage" : 0.469, "division": "NL West", "division_place": "4th", "result": "Did not advance", "result_short": "dna"},</v>
      </c>
    </row>
    <row r="79" spans="1:15" x14ac:dyDescent="0.25">
      <c r="A79">
        <v>22</v>
      </c>
      <c r="B79" t="s">
        <v>35</v>
      </c>
      <c r="C79" t="s">
        <v>8</v>
      </c>
      <c r="D79">
        <v>162</v>
      </c>
      <c r="E79">
        <v>76</v>
      </c>
      <c r="F79">
        <v>86</v>
      </c>
      <c r="G79">
        <v>0.46899999999999997</v>
      </c>
      <c r="H79" t="str">
        <f>VLOOKUP(B79,'Full Name'!$A$2:$E$36,2,FALSE)</f>
        <v>Toronto Blue Jays</v>
      </c>
      <c r="I79" t="str">
        <f>C79&amp;" "&amp;VLOOKUP(B79,'Full Name'!$A$2:$E$36,5,FALSE)</f>
        <v>AL East</v>
      </c>
      <c r="J79">
        <f>COUNTIF($I$58:I79,I79)</f>
        <v>4</v>
      </c>
      <c r="K79" t="str">
        <f t="shared" si="4"/>
        <v>4th</v>
      </c>
      <c r="M79" t="str">
        <f t="shared" si="5"/>
        <v>Did not advance</v>
      </c>
      <c r="N79" t="str">
        <f t="shared" si="6"/>
        <v>dna</v>
      </c>
      <c r="O79" t="str">
        <f t="shared" si="7"/>
        <v>{"team": "Toronto Blue Jays", "abbrev": "TOR", "league": "AL", "wins": 76, "losses": 86, "percentage" : 0.469, "division": "AL East", "division_place": "4th", "result": "Did not advance", "result_short": "dna"},</v>
      </c>
    </row>
    <row r="80" spans="1:15" x14ac:dyDescent="0.25">
      <c r="A80">
        <v>23</v>
      </c>
      <c r="B80" t="s">
        <v>32</v>
      </c>
      <c r="C80" t="s">
        <v>10</v>
      </c>
      <c r="D80">
        <v>162</v>
      </c>
      <c r="E80">
        <v>73</v>
      </c>
      <c r="F80">
        <v>89</v>
      </c>
      <c r="G80">
        <v>0.45100000000000001</v>
      </c>
      <c r="H80" t="str">
        <f>VLOOKUP(B80,'Full Name'!$A$2:$E$36,2,FALSE)</f>
        <v>St. Louis Cardinals</v>
      </c>
      <c r="I80" t="str">
        <f>C80&amp;" "&amp;VLOOKUP(B80,'Full Name'!$A$2:$E$36,5,FALSE)</f>
        <v>NL Central</v>
      </c>
      <c r="J80">
        <f>COUNTIF($I$58:I80,I80)</f>
        <v>4</v>
      </c>
      <c r="K80" t="str">
        <f t="shared" si="4"/>
        <v>4th</v>
      </c>
      <c r="M80" t="str">
        <f t="shared" si="5"/>
        <v>Did not advance</v>
      </c>
      <c r="N80" t="str">
        <f t="shared" si="6"/>
        <v>dna</v>
      </c>
      <c r="O80" t="str">
        <f t="shared" si="7"/>
        <v>{"team": "St. Louis Cardinals", "abbrev": "STL", "league": "NL", "wins": 73, "losses": 89, "percentage" : 0.451, "division": "NL Central", "division_place": "4th", "result": "Did not advance", "result_short": "dna"},</v>
      </c>
    </row>
    <row r="81" spans="1:15" x14ac:dyDescent="0.25">
      <c r="A81">
        <v>24</v>
      </c>
      <c r="B81" t="s">
        <v>36</v>
      </c>
      <c r="C81" t="s">
        <v>8</v>
      </c>
      <c r="D81">
        <v>162</v>
      </c>
      <c r="E81">
        <v>68</v>
      </c>
      <c r="F81">
        <v>94</v>
      </c>
      <c r="G81">
        <v>0.42</v>
      </c>
      <c r="H81" t="str">
        <f>VLOOKUP(B81,'Full Name'!$A$2:$E$36,2,FALSE)</f>
        <v>Minnesota Twins</v>
      </c>
      <c r="I81" t="str">
        <f>C81&amp;" "&amp;VLOOKUP(B81,'Full Name'!$A$2:$E$36,5,FALSE)</f>
        <v>AL Central</v>
      </c>
      <c r="J81">
        <f>COUNTIF($I$58:I81,I81)</f>
        <v>5</v>
      </c>
      <c r="K81" t="str">
        <f t="shared" si="4"/>
        <v>5th</v>
      </c>
      <c r="M81" t="str">
        <f t="shared" si="5"/>
        <v>Did not advance</v>
      </c>
      <c r="N81" t="str">
        <f t="shared" si="6"/>
        <v>dna</v>
      </c>
      <c r="O81" t="str">
        <f t="shared" si="7"/>
        <v>{"team": "Minnesota Twins", "abbrev": "MIN", "league": "AL", "wins": 68, "losses": 94, "percentage" : 0.42, "division": "AL Central", "division_place": "5th", "result": "Did not advance", "result_short": "dna"},</v>
      </c>
    </row>
    <row r="82" spans="1:15" x14ac:dyDescent="0.25">
      <c r="A82">
        <v>25</v>
      </c>
      <c r="B82" t="s">
        <v>25</v>
      </c>
      <c r="C82" t="s">
        <v>10</v>
      </c>
      <c r="D82">
        <v>162</v>
      </c>
      <c r="E82">
        <v>68</v>
      </c>
      <c r="F82">
        <v>94</v>
      </c>
      <c r="G82">
        <v>0.42</v>
      </c>
      <c r="H82" t="str">
        <f>VLOOKUP(B82,'Full Name'!$A$2:$E$36,2,FALSE)</f>
        <v>Philadelphia Phillies</v>
      </c>
      <c r="I82" t="str">
        <f>C82&amp;" "&amp;VLOOKUP(B82,'Full Name'!$A$2:$E$36,5,FALSE)</f>
        <v>NL East</v>
      </c>
      <c r="J82">
        <f>COUNTIF($I$58:I82,I82)</f>
        <v>5</v>
      </c>
      <c r="K82" t="str">
        <f t="shared" si="4"/>
        <v>5th</v>
      </c>
      <c r="M82" t="str">
        <f t="shared" si="5"/>
        <v>Did not advance</v>
      </c>
      <c r="N82" t="str">
        <f t="shared" si="6"/>
        <v>dna</v>
      </c>
      <c r="O82" t="str">
        <f t="shared" si="7"/>
        <v>{"team": "Philadelphia Phillies", "abbrev": "PHI", "league": "NL", "wins": 68, "losses": 94, "percentage" : 0.42, "division": "NL East", "division_place": "5th", "result": "Did not advance", "result_short": "dna"},</v>
      </c>
    </row>
    <row r="83" spans="1:15" x14ac:dyDescent="0.25">
      <c r="A83">
        <v>26</v>
      </c>
      <c r="B83" t="s">
        <v>20</v>
      </c>
      <c r="C83" t="s">
        <v>10</v>
      </c>
      <c r="D83">
        <v>162</v>
      </c>
      <c r="E83">
        <v>68</v>
      </c>
      <c r="F83">
        <v>94</v>
      </c>
      <c r="G83">
        <v>0.42</v>
      </c>
      <c r="H83" t="str">
        <f>VLOOKUP(B83,'Full Name'!$A$2:$E$36,2,FALSE)</f>
        <v>Chicago Cubs</v>
      </c>
      <c r="I83" t="str">
        <f>C83&amp;" "&amp;VLOOKUP(B83,'Full Name'!$A$2:$E$36,5,FALSE)</f>
        <v>NL Central</v>
      </c>
      <c r="J83">
        <f>COUNTIF($I$58:I83,I83)</f>
        <v>5</v>
      </c>
      <c r="K83" t="str">
        <f t="shared" si="4"/>
        <v>5th</v>
      </c>
      <c r="M83" t="str">
        <f t="shared" si="5"/>
        <v>Did not advance</v>
      </c>
      <c r="N83" t="str">
        <f t="shared" si="6"/>
        <v>dna</v>
      </c>
      <c r="O83" t="str">
        <f t="shared" si="7"/>
        <v>{"team": "Chicago Cubs", "abbrev": "CHC", "league": "NL", "wins": 68, "losses": 94, "percentage" : 0.42, "division": "NL Central", "division_place": "5th", "result": "Did not advance", "result_short": "dna"},</v>
      </c>
    </row>
    <row r="84" spans="1:15" x14ac:dyDescent="0.25">
      <c r="A84">
        <v>27</v>
      </c>
      <c r="B84" t="s">
        <v>22</v>
      </c>
      <c r="C84" t="s">
        <v>8</v>
      </c>
      <c r="D84">
        <v>161</v>
      </c>
      <c r="E84">
        <v>67</v>
      </c>
      <c r="F84">
        <v>94</v>
      </c>
      <c r="G84">
        <v>0.41599999999999998</v>
      </c>
      <c r="H84" t="str">
        <f>VLOOKUP(B84,'Full Name'!$A$2:$E$36,2,FALSE)</f>
        <v>Kansas City Royals</v>
      </c>
      <c r="I84" t="str">
        <f>C84&amp;" "&amp;VLOOKUP(B84,'Full Name'!$A$2:$E$36,5,FALSE)</f>
        <v>AL Central</v>
      </c>
      <c r="J84">
        <f>COUNTIF($I$58:I84,I84)</f>
        <v>6</v>
      </c>
      <c r="K84" t="str">
        <f t="shared" si="4"/>
        <v>6th</v>
      </c>
      <c r="M84" t="str">
        <f t="shared" si="5"/>
        <v>Did not advance</v>
      </c>
      <c r="N84" t="str">
        <f t="shared" si="6"/>
        <v>dna</v>
      </c>
      <c r="O84" t="str">
        <f t="shared" si="7"/>
        <v>{"team": "Kansas City Royals", "abbrev": "KCR", "league": "AL", "wins": 67, "losses": 94, "percentage" : 0.416, "division": "AL Central", "division_place": "6th", "result": "Did not advance", "result_short": "dna"},</v>
      </c>
    </row>
    <row r="85" spans="1:15" x14ac:dyDescent="0.25">
      <c r="A85">
        <v>28</v>
      </c>
      <c r="B85" t="s">
        <v>29</v>
      </c>
      <c r="C85" t="s">
        <v>8</v>
      </c>
      <c r="D85">
        <v>162</v>
      </c>
      <c r="E85">
        <v>65</v>
      </c>
      <c r="F85">
        <v>97</v>
      </c>
      <c r="G85">
        <v>0.40100000000000002</v>
      </c>
      <c r="H85" t="str">
        <f>VLOOKUP(B85,'Full Name'!$A$2:$E$36,2,FALSE)</f>
        <v>Oakland Athletics</v>
      </c>
      <c r="I85" t="str">
        <f>C85&amp;" "&amp;VLOOKUP(B85,'Full Name'!$A$2:$E$36,5,FALSE)</f>
        <v>AL West</v>
      </c>
      <c r="J85">
        <f>COUNTIF($I$58:I85,I85)</f>
        <v>4</v>
      </c>
      <c r="K85" t="str">
        <f t="shared" si="4"/>
        <v>4th</v>
      </c>
      <c r="M85" t="str">
        <f t="shared" si="5"/>
        <v>Did not advance</v>
      </c>
      <c r="N85" t="str">
        <f t="shared" si="6"/>
        <v>dna</v>
      </c>
      <c r="O85" t="str">
        <f t="shared" si="7"/>
        <v>{"team": "Oakland Athletics", "abbrev": "OAK", "league": "AL", "wins": 65, "losses": 97, "percentage" : 0.401, "division": "AL West", "division_place": "4th", "result": "Did not advance", "result_short": "dna"},</v>
      </c>
    </row>
    <row r="86" spans="1:15" x14ac:dyDescent="0.25">
      <c r="A86">
        <v>1</v>
      </c>
      <c r="B86" t="s">
        <v>13</v>
      </c>
      <c r="C86" t="s">
        <v>8</v>
      </c>
      <c r="D86">
        <v>162</v>
      </c>
      <c r="E86">
        <v>114</v>
      </c>
      <c r="F86">
        <v>48</v>
      </c>
      <c r="G86">
        <v>0.70399999999999996</v>
      </c>
      <c r="H86" t="str">
        <f>VLOOKUP(B86,'Full Name'!$A$2:$E$36,2,FALSE)</f>
        <v>New York Yankees</v>
      </c>
      <c r="I86" t="str">
        <f>C86&amp;" "&amp;VLOOKUP(B86,'Full Name'!$A$2:$E$36,5,FALSE)</f>
        <v>AL East</v>
      </c>
      <c r="J86">
        <f>COUNTIF($I$86:I86,I86)</f>
        <v>1</v>
      </c>
      <c r="K86" t="str">
        <f t="shared" si="4"/>
        <v>1st</v>
      </c>
      <c r="L86" t="s">
        <v>88</v>
      </c>
      <c r="M86" t="str">
        <f t="shared" si="5"/>
        <v>Won World Series</v>
      </c>
      <c r="N86" t="str">
        <f t="shared" si="6"/>
        <v>wswinner</v>
      </c>
      <c r="O86" t="str">
        <f t="shared" si="7"/>
        <v>{"team": "New York Yankees", "abbrev": "NYY", "league": "AL", "wins": 114, "losses": 48, "percentage" : 0.704, "division": "AL East", "division_place": "1st", "result": "Won World Series", "result_short": "wswinner"},</v>
      </c>
    </row>
    <row r="87" spans="1:15" x14ac:dyDescent="0.25">
      <c r="A87">
        <v>2</v>
      </c>
      <c r="B87" t="s">
        <v>9</v>
      </c>
      <c r="C87" t="s">
        <v>10</v>
      </c>
      <c r="D87">
        <v>162</v>
      </c>
      <c r="E87">
        <v>106</v>
      </c>
      <c r="F87">
        <v>56</v>
      </c>
      <c r="G87">
        <v>0.65400000000000003</v>
      </c>
      <c r="H87" t="str">
        <f>VLOOKUP(B87,'Full Name'!$A$2:$E$36,2,FALSE)</f>
        <v>Atlanta Braves</v>
      </c>
      <c r="I87" t="str">
        <f>C87&amp;" "&amp;VLOOKUP(B87,'Full Name'!$A$2:$E$36,5,FALSE)</f>
        <v>NL East</v>
      </c>
      <c r="J87">
        <f>COUNTIF($I$86:I87,I87)</f>
        <v>1</v>
      </c>
      <c r="K87" t="str">
        <f t="shared" si="4"/>
        <v>1st</v>
      </c>
      <c r="L87" t="s">
        <v>90</v>
      </c>
      <c r="M87" t="str">
        <f t="shared" si="5"/>
        <v>Lost NLCS</v>
      </c>
      <c r="N87" t="str">
        <f t="shared" si="6"/>
        <v>nlcsloser</v>
      </c>
      <c r="O87" t="str">
        <f t="shared" si="7"/>
        <v>{"team": "Atlanta Braves", "abbrev": "ATL", "league": "NL", "wins": 106, "losses": 56, "percentage" : 0.654, "division": "NL East", "division_place": "1st", "result": "Lost NLCS", "result_short": "nlcsloser"},</v>
      </c>
    </row>
    <row r="88" spans="1:15" x14ac:dyDescent="0.25">
      <c r="A88">
        <v>3</v>
      </c>
      <c r="B88" t="s">
        <v>18</v>
      </c>
      <c r="C88" t="s">
        <v>10</v>
      </c>
      <c r="D88">
        <v>162</v>
      </c>
      <c r="E88">
        <v>102</v>
      </c>
      <c r="F88">
        <v>60</v>
      </c>
      <c r="G88">
        <v>0.63</v>
      </c>
      <c r="H88" t="str">
        <f>VLOOKUP(B88,'Full Name'!$A$2:$E$36,2,FALSE)</f>
        <v>Houston Astros</v>
      </c>
      <c r="I88" t="str">
        <f>C88&amp;" "&amp;VLOOKUP(B88,'Full Name'!$A$2:$E$36,5,FALSE)</f>
        <v>NL Central</v>
      </c>
      <c r="J88">
        <f>COUNTIF($I$86:I88,I88)</f>
        <v>1</v>
      </c>
      <c r="K88" t="str">
        <f t="shared" si="4"/>
        <v>1st</v>
      </c>
      <c r="L88" t="s">
        <v>89</v>
      </c>
      <c r="M88" t="str">
        <f t="shared" si="5"/>
        <v>Lost LDS</v>
      </c>
      <c r="N88" t="str">
        <f t="shared" si="6"/>
        <v>ldsloser</v>
      </c>
      <c r="O88" t="str">
        <f t="shared" si="7"/>
        <v>{"team": "Houston Astros", "abbrev": "HOU", "league": "NL", "wins": 102, "losses": 60, "percentage" : 0.63, "division": "NL Central", "division_place": "1st", "result": "Lost LDS", "result_short": "ldsloser"},</v>
      </c>
    </row>
    <row r="89" spans="1:15" x14ac:dyDescent="0.25">
      <c r="A89">
        <v>4</v>
      </c>
      <c r="B89" t="s">
        <v>23</v>
      </c>
      <c r="C89" t="s">
        <v>10</v>
      </c>
      <c r="D89">
        <v>162</v>
      </c>
      <c r="E89">
        <v>98</v>
      </c>
      <c r="F89">
        <v>64</v>
      </c>
      <c r="G89">
        <v>0.60499999999999998</v>
      </c>
      <c r="H89" t="str">
        <f>VLOOKUP(B89,'Full Name'!$A$2:$E$36,2,FALSE)</f>
        <v>San Diego Padres</v>
      </c>
      <c r="I89" t="str">
        <f>C89&amp;" "&amp;VLOOKUP(B89,'Full Name'!$A$2:$E$36,5,FALSE)</f>
        <v>NL West</v>
      </c>
      <c r="J89">
        <f>COUNTIF($I$86:I89,I89)</f>
        <v>1</v>
      </c>
      <c r="K89" t="str">
        <f t="shared" si="4"/>
        <v>1st</v>
      </c>
      <c r="L89" t="s">
        <v>87</v>
      </c>
      <c r="M89" t="str">
        <f t="shared" si="5"/>
        <v>Lost World Series</v>
      </c>
      <c r="N89" t="str">
        <f t="shared" si="6"/>
        <v>wsloser</v>
      </c>
      <c r="O89" t="str">
        <f t="shared" si="7"/>
        <v>{"team": "San Diego Padres", "abbrev": "SDP", "league": "NL", "wins": 98, "losses": 64, "percentage" : 0.605, "division": "NL West", "division_place": "1st", "result": "Lost World Series", "result_short": "wsloser"},</v>
      </c>
    </row>
    <row r="90" spans="1:15" x14ac:dyDescent="0.25">
      <c r="A90">
        <v>5</v>
      </c>
      <c r="B90" t="s">
        <v>11</v>
      </c>
      <c r="C90" t="s">
        <v>8</v>
      </c>
      <c r="D90">
        <v>162</v>
      </c>
      <c r="E90">
        <v>92</v>
      </c>
      <c r="F90">
        <v>70</v>
      </c>
      <c r="G90">
        <v>0.56799999999999995</v>
      </c>
      <c r="H90" t="str">
        <f>VLOOKUP(B90,'Full Name'!$A$2:$E$36,2,FALSE)</f>
        <v>Boston Red Sox</v>
      </c>
      <c r="I90" t="str">
        <f>C90&amp;" "&amp;VLOOKUP(B90,'Full Name'!$A$2:$E$36,5,FALSE)</f>
        <v>AL East</v>
      </c>
      <c r="J90">
        <f>COUNTIF($I$86:I90,I90)</f>
        <v>2</v>
      </c>
      <c r="K90" t="str">
        <f t="shared" si="4"/>
        <v>2nd</v>
      </c>
      <c r="L90" t="s">
        <v>89</v>
      </c>
      <c r="M90" t="str">
        <f t="shared" si="5"/>
        <v>Lost LDS</v>
      </c>
      <c r="N90" t="str">
        <f t="shared" si="6"/>
        <v>ldsloser</v>
      </c>
      <c r="O90" t="str">
        <f t="shared" si="7"/>
        <v>{"team": "Boston Red Sox", "abbrev": "BOS", "league": "AL", "wins": 92, "losses": 70, "percentage" : 0.568, "division": "AL East", "division_place": "2nd", "result": "Lost LDS", "result_short": "ldsloser"},</v>
      </c>
    </row>
    <row r="91" spans="1:15" x14ac:dyDescent="0.25">
      <c r="A91">
        <v>6</v>
      </c>
      <c r="B91" t="s">
        <v>20</v>
      </c>
      <c r="C91" t="s">
        <v>10</v>
      </c>
      <c r="D91">
        <v>163</v>
      </c>
      <c r="E91">
        <v>90</v>
      </c>
      <c r="F91">
        <v>73</v>
      </c>
      <c r="G91">
        <v>0.55200000000000005</v>
      </c>
      <c r="H91" t="str">
        <f>VLOOKUP(B91,'Full Name'!$A$2:$E$36,2,FALSE)</f>
        <v>Chicago Cubs</v>
      </c>
      <c r="I91" t="str">
        <f>C91&amp;" "&amp;VLOOKUP(B91,'Full Name'!$A$2:$E$36,5,FALSE)</f>
        <v>NL Central</v>
      </c>
      <c r="J91">
        <f>COUNTIF($I$86:I91,I91)</f>
        <v>2</v>
      </c>
      <c r="K91" t="str">
        <f t="shared" si="4"/>
        <v>2nd</v>
      </c>
      <c r="L91" t="s">
        <v>89</v>
      </c>
      <c r="M91" t="str">
        <f t="shared" si="5"/>
        <v>Lost LDS</v>
      </c>
      <c r="N91" t="str">
        <f t="shared" si="6"/>
        <v>ldsloser</v>
      </c>
      <c r="O91" t="str">
        <f t="shared" si="7"/>
        <v>{"team": "Chicago Cubs", "abbrev": "CHC", "league": "NL", "wins": 90, "losses": 73, "percentage" : 0.552, "division": "NL Central", "division_place": "2nd", "result": "Lost LDS", "result_short": "ldsloser"},</v>
      </c>
    </row>
    <row r="92" spans="1:15" x14ac:dyDescent="0.25">
      <c r="A92">
        <v>7</v>
      </c>
      <c r="B92" t="s">
        <v>7</v>
      </c>
      <c r="C92" t="s">
        <v>8</v>
      </c>
      <c r="D92">
        <v>162</v>
      </c>
      <c r="E92">
        <v>89</v>
      </c>
      <c r="F92">
        <v>73</v>
      </c>
      <c r="G92">
        <v>0.54900000000000004</v>
      </c>
      <c r="H92" t="str">
        <f>VLOOKUP(B92,'Full Name'!$A$2:$E$36,2,FALSE)</f>
        <v>Cleveland Indians</v>
      </c>
      <c r="I92" t="str">
        <f>C92&amp;" "&amp;VLOOKUP(B92,'Full Name'!$A$2:$E$36,5,FALSE)</f>
        <v>AL Central</v>
      </c>
      <c r="J92">
        <f>COUNTIF($I$86:I92,I92)</f>
        <v>1</v>
      </c>
      <c r="K92" t="str">
        <f t="shared" si="4"/>
        <v>1st</v>
      </c>
      <c r="L92" t="s">
        <v>91</v>
      </c>
      <c r="M92" t="str">
        <f t="shared" si="5"/>
        <v>Lost ALCS</v>
      </c>
      <c r="N92" t="str">
        <f t="shared" si="6"/>
        <v>alcsloser</v>
      </c>
      <c r="O92" t="str">
        <f t="shared" si="7"/>
        <v>{"team": "Cleveland Indians", "abbrev": "CLE", "league": "AL", "wins": 89, "losses": 73, "percentage" : 0.549, "division": "AL Central", "division_place": "1st", "result": "Lost ALCS", "result_short": "alcsloser"},</v>
      </c>
    </row>
    <row r="93" spans="1:15" x14ac:dyDescent="0.25">
      <c r="A93">
        <v>8</v>
      </c>
      <c r="B93" t="s">
        <v>28</v>
      </c>
      <c r="C93" t="s">
        <v>10</v>
      </c>
      <c r="D93">
        <v>163</v>
      </c>
      <c r="E93">
        <v>89</v>
      </c>
      <c r="F93">
        <v>74</v>
      </c>
      <c r="G93">
        <v>0.54600000000000004</v>
      </c>
      <c r="H93" t="str">
        <f>VLOOKUP(B93,'Full Name'!$A$2:$E$36,2,FALSE)</f>
        <v>San Francisco Giants</v>
      </c>
      <c r="I93" t="str">
        <f>C93&amp;" "&amp;VLOOKUP(B93,'Full Name'!$A$2:$E$36,5,FALSE)</f>
        <v>NL West</v>
      </c>
      <c r="J93">
        <f>COUNTIF($I$86:I93,I93)</f>
        <v>2</v>
      </c>
      <c r="K93" t="str">
        <f t="shared" si="4"/>
        <v>2nd</v>
      </c>
      <c r="M93" t="str">
        <f t="shared" si="5"/>
        <v>Did not advance</v>
      </c>
      <c r="N93" t="str">
        <f t="shared" si="6"/>
        <v>dna</v>
      </c>
      <c r="O93" t="str">
        <f t="shared" si="7"/>
        <v>{"team": "San Francisco Giants", "abbrev": "SFG", "league": "NL", "wins": 89, "losses": 74, "percentage" : 0.546, "division": "NL West", "division_place": "2nd", "result": "Did not advance", "result_short": "dna"},</v>
      </c>
    </row>
    <row r="94" spans="1:15" x14ac:dyDescent="0.25">
      <c r="A94">
        <v>9</v>
      </c>
      <c r="B94" t="s">
        <v>19</v>
      </c>
      <c r="C94" t="s">
        <v>8</v>
      </c>
      <c r="D94">
        <v>162</v>
      </c>
      <c r="E94">
        <v>88</v>
      </c>
      <c r="F94">
        <v>74</v>
      </c>
      <c r="G94">
        <v>0.54300000000000004</v>
      </c>
      <c r="H94" t="str">
        <f>VLOOKUP(B94,'Full Name'!$A$2:$E$36,2,FALSE)</f>
        <v>Texas Rangers</v>
      </c>
      <c r="I94" t="str">
        <f>C94&amp;" "&amp;VLOOKUP(B94,'Full Name'!$A$2:$E$36,5,FALSE)</f>
        <v>AL West</v>
      </c>
      <c r="J94">
        <f>COUNTIF($I$86:I94,I94)</f>
        <v>1</v>
      </c>
      <c r="K94" t="str">
        <f t="shared" si="4"/>
        <v>1st</v>
      </c>
      <c r="L94" t="s">
        <v>89</v>
      </c>
      <c r="M94" t="str">
        <f t="shared" si="5"/>
        <v>Lost LDS</v>
      </c>
      <c r="N94" t="str">
        <f t="shared" si="6"/>
        <v>ldsloser</v>
      </c>
      <c r="O94" t="str">
        <f t="shared" si="7"/>
        <v>{"team": "Texas Rangers", "abbrev": "TEX", "league": "AL", "wins": 88, "losses": 74, "percentage" : 0.543, "division": "AL West", "division_place": "1st", "result": "Lost LDS", "result_short": "ldsloser"},</v>
      </c>
    </row>
    <row r="95" spans="1:15" x14ac:dyDescent="0.25">
      <c r="A95">
        <v>10</v>
      </c>
      <c r="B95" t="s">
        <v>24</v>
      </c>
      <c r="C95" t="s">
        <v>10</v>
      </c>
      <c r="D95">
        <v>162</v>
      </c>
      <c r="E95">
        <v>88</v>
      </c>
      <c r="F95">
        <v>74</v>
      </c>
      <c r="G95">
        <v>0.54300000000000004</v>
      </c>
      <c r="H95" t="str">
        <f>VLOOKUP(B95,'Full Name'!$A$2:$E$36,2,FALSE)</f>
        <v>New York Mets</v>
      </c>
      <c r="I95" t="str">
        <f>C95&amp;" "&amp;VLOOKUP(B95,'Full Name'!$A$2:$E$36,5,FALSE)</f>
        <v>NL East</v>
      </c>
      <c r="J95">
        <f>COUNTIF($I$86:I95,I95)</f>
        <v>2</v>
      </c>
      <c r="K95" t="str">
        <f t="shared" si="4"/>
        <v>2nd</v>
      </c>
      <c r="M95" t="str">
        <f t="shared" si="5"/>
        <v>Did not advance</v>
      </c>
      <c r="N95" t="str">
        <f t="shared" si="6"/>
        <v>dna</v>
      </c>
      <c r="O95" t="str">
        <f t="shared" si="7"/>
        <v>{"team": "New York Mets", "abbrev": "NYM", "league": "NL", "wins": 88, "losses": 74, "percentage" : 0.543, "division": "NL East", "division_place": "2nd", "result": "Did not advance", "result_short": "dna"},</v>
      </c>
    </row>
    <row r="96" spans="1:15" x14ac:dyDescent="0.25">
      <c r="A96">
        <v>11</v>
      </c>
      <c r="B96" t="s">
        <v>35</v>
      </c>
      <c r="C96" t="s">
        <v>8</v>
      </c>
      <c r="D96">
        <v>163</v>
      </c>
      <c r="E96">
        <v>88</v>
      </c>
      <c r="F96">
        <v>74</v>
      </c>
      <c r="G96">
        <v>0.54300000000000004</v>
      </c>
      <c r="H96" t="str">
        <f>VLOOKUP(B96,'Full Name'!$A$2:$E$36,2,FALSE)</f>
        <v>Toronto Blue Jays</v>
      </c>
      <c r="I96" t="str">
        <f>C96&amp;" "&amp;VLOOKUP(B96,'Full Name'!$A$2:$E$36,5,FALSE)</f>
        <v>AL East</v>
      </c>
      <c r="J96">
        <f>COUNTIF($I$86:I96,I96)</f>
        <v>3</v>
      </c>
      <c r="K96" t="str">
        <f t="shared" si="4"/>
        <v>3rd</v>
      </c>
      <c r="M96" t="str">
        <f t="shared" si="5"/>
        <v>Did not advance</v>
      </c>
      <c r="N96" t="str">
        <f t="shared" si="6"/>
        <v>dna</v>
      </c>
      <c r="O96" t="str">
        <f t="shared" si="7"/>
        <v>{"team": "Toronto Blue Jays", "abbrev": "TOR", "league": "AL", "wins": 88, "losses": 74, "percentage" : 0.543, "division": "AL East", "division_place": "3rd", "result": "Did not advance", "result_short": "dna"},</v>
      </c>
    </row>
    <row r="97" spans="1:15" x14ac:dyDescent="0.25">
      <c r="A97">
        <v>12</v>
      </c>
      <c r="B97" t="s">
        <v>75</v>
      </c>
      <c r="C97" t="s">
        <v>8</v>
      </c>
      <c r="D97">
        <v>162</v>
      </c>
      <c r="E97">
        <v>85</v>
      </c>
      <c r="F97">
        <v>77</v>
      </c>
      <c r="G97">
        <v>0.52500000000000002</v>
      </c>
      <c r="H97" t="str">
        <f>VLOOKUP(B97,'Full Name'!$A$2:$E$36,2,FALSE)</f>
        <v>Anaheim Angels</v>
      </c>
      <c r="I97" t="str">
        <f>C97&amp;" "&amp;VLOOKUP(B97,'Full Name'!$A$2:$E$36,5,FALSE)</f>
        <v>AL West</v>
      </c>
      <c r="J97">
        <f>COUNTIF($I$86:I97,I97)</f>
        <v>2</v>
      </c>
      <c r="K97" t="str">
        <f t="shared" si="4"/>
        <v>2nd</v>
      </c>
      <c r="M97" t="str">
        <f t="shared" si="5"/>
        <v>Did not advance</v>
      </c>
      <c r="N97" t="str">
        <f t="shared" si="6"/>
        <v>dna</v>
      </c>
      <c r="O97" t="str">
        <f t="shared" si="7"/>
        <v>{"team": "Anaheim Angels", "abbrev": "ANA", "league": "AL", "wins": 85, "losses": 77, "percentage" : 0.525, "division": "AL West", "division_place": "2nd", "result": "Did not advance", "result_short": "dna"},</v>
      </c>
    </row>
    <row r="98" spans="1:15" x14ac:dyDescent="0.25">
      <c r="A98">
        <v>13</v>
      </c>
      <c r="B98" t="s">
        <v>15</v>
      </c>
      <c r="C98" t="s">
        <v>10</v>
      </c>
      <c r="D98">
        <v>162</v>
      </c>
      <c r="E98">
        <v>83</v>
      </c>
      <c r="F98">
        <v>79</v>
      </c>
      <c r="G98">
        <v>0.51200000000000001</v>
      </c>
      <c r="H98" t="str">
        <f>VLOOKUP(B98,'Full Name'!$A$2:$E$36,2,FALSE)</f>
        <v>Los Angeles Dodgers</v>
      </c>
      <c r="I98" t="str">
        <f>C98&amp;" "&amp;VLOOKUP(B98,'Full Name'!$A$2:$E$36,5,FALSE)</f>
        <v>NL West</v>
      </c>
      <c r="J98">
        <f>COUNTIF($I$86:I98,I98)</f>
        <v>3</v>
      </c>
      <c r="K98" t="str">
        <f t="shared" si="4"/>
        <v>3rd</v>
      </c>
      <c r="M98" t="str">
        <f t="shared" si="5"/>
        <v>Did not advance</v>
      </c>
      <c r="N98" t="str">
        <f t="shared" si="6"/>
        <v>dna</v>
      </c>
      <c r="O98" t="str">
        <f t="shared" si="7"/>
        <v>{"team": "Los Angeles Dodgers", "abbrev": "LAD", "league": "NL", "wins": 83, "losses": 79, "percentage" : 0.512, "division": "NL West", "division_place": "3rd", "result": "Did not advance", "result_short": "dna"},</v>
      </c>
    </row>
    <row r="99" spans="1:15" x14ac:dyDescent="0.25">
      <c r="A99">
        <v>14</v>
      </c>
      <c r="B99" t="s">
        <v>32</v>
      </c>
      <c r="C99" t="s">
        <v>10</v>
      </c>
      <c r="D99">
        <v>163</v>
      </c>
      <c r="E99">
        <v>83</v>
      </c>
      <c r="F99">
        <v>79</v>
      </c>
      <c r="G99">
        <v>0.51200000000000001</v>
      </c>
      <c r="H99" t="str">
        <f>VLOOKUP(B99,'Full Name'!$A$2:$E$36,2,FALSE)</f>
        <v>St. Louis Cardinals</v>
      </c>
      <c r="I99" t="str">
        <f>C99&amp;" "&amp;VLOOKUP(B99,'Full Name'!$A$2:$E$36,5,FALSE)</f>
        <v>NL Central</v>
      </c>
      <c r="J99">
        <f>COUNTIF($I$86:I99,I99)</f>
        <v>3</v>
      </c>
      <c r="K99" t="str">
        <f t="shared" si="4"/>
        <v>3rd</v>
      </c>
      <c r="M99" t="str">
        <f t="shared" si="5"/>
        <v>Did not advance</v>
      </c>
      <c r="N99" t="str">
        <f t="shared" si="6"/>
        <v>dna</v>
      </c>
      <c r="O99" t="str">
        <f t="shared" si="7"/>
        <v>{"team": "St. Louis Cardinals", "abbrev": "STL", "league": "NL", "wins": 83, "losses": 79, "percentage" : 0.512, "division": "NL Central", "division_place": "3rd", "result": "Did not advance", "result_short": "dna"},</v>
      </c>
    </row>
    <row r="100" spans="1:15" x14ac:dyDescent="0.25">
      <c r="A100">
        <v>15</v>
      </c>
      <c r="B100" t="s">
        <v>26</v>
      </c>
      <c r="C100" t="s">
        <v>8</v>
      </c>
      <c r="D100">
        <v>163</v>
      </c>
      <c r="E100">
        <v>80</v>
      </c>
      <c r="F100">
        <v>82</v>
      </c>
      <c r="G100">
        <v>0.49399999999999999</v>
      </c>
      <c r="H100" t="str">
        <f>VLOOKUP(B100,'Full Name'!$A$2:$E$36,2,FALSE)</f>
        <v>Chicago White Sox</v>
      </c>
      <c r="I100" t="str">
        <f>C100&amp;" "&amp;VLOOKUP(B100,'Full Name'!$A$2:$E$36,5,FALSE)</f>
        <v>AL Central</v>
      </c>
      <c r="J100">
        <f>COUNTIF($I$86:I100,I100)</f>
        <v>2</v>
      </c>
      <c r="K100" t="str">
        <f t="shared" si="4"/>
        <v>2nd</v>
      </c>
      <c r="M100" t="str">
        <f t="shared" si="5"/>
        <v>Did not advance</v>
      </c>
      <c r="N100" t="str">
        <f t="shared" si="6"/>
        <v>dna</v>
      </c>
      <c r="O100" t="str">
        <f t="shared" si="7"/>
        <v>{"team": "Chicago White Sox", "abbrev": "CHW", "league": "AL", "wins": 80, "losses": 82, "percentage" : 0.494, "division": "AL Central", "division_place": "2nd", "result": "Did not advance", "result_short": "dna"},</v>
      </c>
    </row>
    <row r="101" spans="1:15" x14ac:dyDescent="0.25">
      <c r="A101">
        <v>16</v>
      </c>
      <c r="B101" t="s">
        <v>21</v>
      </c>
      <c r="C101" t="s">
        <v>8</v>
      </c>
      <c r="D101">
        <v>162</v>
      </c>
      <c r="E101">
        <v>79</v>
      </c>
      <c r="F101">
        <v>83</v>
      </c>
      <c r="G101">
        <v>0.48799999999999999</v>
      </c>
      <c r="H101" t="str">
        <f>VLOOKUP(B101,'Full Name'!$A$2:$E$36,2,FALSE)</f>
        <v>Baltimore Orioles</v>
      </c>
      <c r="I101" t="str">
        <f>C101&amp;" "&amp;VLOOKUP(B101,'Full Name'!$A$2:$E$36,5,FALSE)</f>
        <v>AL East</v>
      </c>
      <c r="J101">
        <f>COUNTIF($I$86:I101,I101)</f>
        <v>4</v>
      </c>
      <c r="K101" t="str">
        <f t="shared" si="4"/>
        <v>4th</v>
      </c>
      <c r="M101" t="str">
        <f t="shared" si="5"/>
        <v>Did not advance</v>
      </c>
      <c r="N101" t="str">
        <f t="shared" si="6"/>
        <v>dna</v>
      </c>
      <c r="O101" t="str">
        <f t="shared" si="7"/>
        <v>{"team": "Baltimore Orioles", "abbrev": "BAL", "league": "AL", "wins": 79, "losses": 83, "percentage" : 0.488, "division": "AL East", "division_place": "4th", "result": "Did not advance", "result_short": "dna"},</v>
      </c>
    </row>
    <row r="102" spans="1:15" x14ac:dyDescent="0.25">
      <c r="A102">
        <v>17</v>
      </c>
      <c r="B102" t="s">
        <v>12</v>
      </c>
      <c r="C102" t="s">
        <v>10</v>
      </c>
      <c r="D102">
        <v>162</v>
      </c>
      <c r="E102">
        <v>77</v>
      </c>
      <c r="F102">
        <v>85</v>
      </c>
      <c r="G102">
        <v>0.47499999999999998</v>
      </c>
      <c r="H102" t="str">
        <f>VLOOKUP(B102,'Full Name'!$A$2:$E$36,2,FALSE)</f>
        <v>Cincinnati Reds</v>
      </c>
      <c r="I102" t="str">
        <f>C102&amp;" "&amp;VLOOKUP(B102,'Full Name'!$A$2:$E$36,5,FALSE)</f>
        <v>NL Central</v>
      </c>
      <c r="J102">
        <f>COUNTIF($I$86:I102,I102)</f>
        <v>4</v>
      </c>
      <c r="K102" t="str">
        <f t="shared" si="4"/>
        <v>4th</v>
      </c>
      <c r="M102" t="str">
        <f t="shared" si="5"/>
        <v>Did not advance</v>
      </c>
      <c r="N102" t="str">
        <f t="shared" si="6"/>
        <v>dna</v>
      </c>
      <c r="O102" t="str">
        <f t="shared" si="7"/>
        <v>{"team": "Cincinnati Reds", "abbrev": "CIN", "league": "NL", "wins": 77, "losses": 85, "percentage" : 0.475, "division": "NL Central", "division_place": "4th", "result": "Did not advance", "result_short": "dna"},</v>
      </c>
    </row>
    <row r="103" spans="1:15" x14ac:dyDescent="0.25">
      <c r="A103">
        <v>18</v>
      </c>
      <c r="B103" t="s">
        <v>17</v>
      </c>
      <c r="C103" t="s">
        <v>10</v>
      </c>
      <c r="D103">
        <v>162</v>
      </c>
      <c r="E103">
        <v>77</v>
      </c>
      <c r="F103">
        <v>85</v>
      </c>
      <c r="G103">
        <v>0.47499999999999998</v>
      </c>
      <c r="H103" t="str">
        <f>VLOOKUP(B103,'Full Name'!$A$2:$E$36,2,FALSE)</f>
        <v>Colorado Rockies</v>
      </c>
      <c r="I103" t="str">
        <f>C103&amp;" "&amp;VLOOKUP(B103,'Full Name'!$A$2:$E$36,5,FALSE)</f>
        <v>NL West</v>
      </c>
      <c r="J103">
        <f>COUNTIF($I$86:I103,I103)</f>
        <v>4</v>
      </c>
      <c r="K103" t="str">
        <f t="shared" si="4"/>
        <v>4th</v>
      </c>
      <c r="M103" t="str">
        <f t="shared" si="5"/>
        <v>Did not advance</v>
      </c>
      <c r="N103" t="str">
        <f t="shared" si="6"/>
        <v>dna</v>
      </c>
      <c r="O103" t="str">
        <f t="shared" si="7"/>
        <v>{"team": "Colorado Rockies", "abbrev": "COL", "league": "NL", "wins": 77, "losses": 85, "percentage" : 0.475, "division": "NL West", "division_place": "4th", "result": "Did not advance", "result_short": "dna"},</v>
      </c>
    </row>
    <row r="104" spans="1:15" x14ac:dyDescent="0.25">
      <c r="A104">
        <v>19</v>
      </c>
      <c r="B104" t="s">
        <v>14</v>
      </c>
      <c r="C104" t="s">
        <v>8</v>
      </c>
      <c r="D104">
        <v>161</v>
      </c>
      <c r="E104">
        <v>76</v>
      </c>
      <c r="F104">
        <v>85</v>
      </c>
      <c r="G104">
        <v>0.47199999999999998</v>
      </c>
      <c r="H104" t="str">
        <f>VLOOKUP(B104,'Full Name'!$A$2:$E$36,2,FALSE)</f>
        <v>Seattle Mariners</v>
      </c>
      <c r="I104" t="str">
        <f>C104&amp;" "&amp;VLOOKUP(B104,'Full Name'!$A$2:$E$36,5,FALSE)</f>
        <v>AL West</v>
      </c>
      <c r="J104">
        <f>COUNTIF($I$86:I104,I104)</f>
        <v>3</v>
      </c>
      <c r="K104" t="str">
        <f t="shared" si="4"/>
        <v>3rd</v>
      </c>
      <c r="M104" t="str">
        <f t="shared" si="5"/>
        <v>Did not advance</v>
      </c>
      <c r="N104" t="str">
        <f t="shared" si="6"/>
        <v>dna</v>
      </c>
      <c r="O104" t="str">
        <f t="shared" si="7"/>
        <v>{"team": "Seattle Mariners", "abbrev": "SEA", "league": "AL", "wins": 76, "losses": 85, "percentage" : 0.472, "division": "AL West", "division_place": "3rd", "result": "Did not advance", "result_short": "dna"},</v>
      </c>
    </row>
    <row r="105" spans="1:15" x14ac:dyDescent="0.25">
      <c r="A105">
        <v>20</v>
      </c>
      <c r="B105" t="s">
        <v>25</v>
      </c>
      <c r="C105" t="s">
        <v>10</v>
      </c>
      <c r="D105">
        <v>162</v>
      </c>
      <c r="E105">
        <v>75</v>
      </c>
      <c r="F105">
        <v>87</v>
      </c>
      <c r="G105">
        <v>0.46300000000000002</v>
      </c>
      <c r="H105" t="str">
        <f>VLOOKUP(B105,'Full Name'!$A$2:$E$36,2,FALSE)</f>
        <v>Philadelphia Phillies</v>
      </c>
      <c r="I105" t="str">
        <f>C105&amp;" "&amp;VLOOKUP(B105,'Full Name'!$A$2:$E$36,5,FALSE)</f>
        <v>NL East</v>
      </c>
      <c r="J105">
        <f>COUNTIF($I$86:I105,I105)</f>
        <v>3</v>
      </c>
      <c r="K105" t="str">
        <f t="shared" si="4"/>
        <v>3rd</v>
      </c>
      <c r="M105" t="str">
        <f t="shared" si="5"/>
        <v>Did not advance</v>
      </c>
      <c r="N105" t="str">
        <f t="shared" si="6"/>
        <v>dna</v>
      </c>
      <c r="O105" t="str">
        <f t="shared" si="7"/>
        <v>{"team": "Philadelphia Phillies", "abbrev": "PHI", "league": "NL", "wins": 75, "losses": 87, "percentage" : 0.463, "division": "NL East", "division_place": "3rd", "result": "Did not advance", "result_short": "dna"},</v>
      </c>
    </row>
    <row r="106" spans="1:15" x14ac:dyDescent="0.25">
      <c r="A106">
        <v>21</v>
      </c>
      <c r="B106" t="s">
        <v>29</v>
      </c>
      <c r="C106" t="s">
        <v>8</v>
      </c>
      <c r="D106">
        <v>162</v>
      </c>
      <c r="E106">
        <v>74</v>
      </c>
      <c r="F106">
        <v>88</v>
      </c>
      <c r="G106">
        <v>0.45700000000000002</v>
      </c>
      <c r="H106" t="str">
        <f>VLOOKUP(B106,'Full Name'!$A$2:$E$36,2,FALSE)</f>
        <v>Oakland Athletics</v>
      </c>
      <c r="I106" t="str">
        <f>C106&amp;" "&amp;VLOOKUP(B106,'Full Name'!$A$2:$E$36,5,FALSE)</f>
        <v>AL West</v>
      </c>
      <c r="J106">
        <f>COUNTIF($I$86:I106,I106)</f>
        <v>4</v>
      </c>
      <c r="K106" t="str">
        <f t="shared" si="4"/>
        <v>4th</v>
      </c>
      <c r="M106" t="str">
        <f t="shared" si="5"/>
        <v>Did not advance</v>
      </c>
      <c r="N106" t="str">
        <f t="shared" si="6"/>
        <v>dna</v>
      </c>
      <c r="O106" t="str">
        <f t="shared" si="7"/>
        <v>{"team": "Oakland Athletics", "abbrev": "OAK", "league": "AL", "wins": 74, "losses": 88, "percentage" : 0.457, "division": "AL West", "division_place": "4th", "result": "Did not advance", "result_short": "dna"},</v>
      </c>
    </row>
    <row r="107" spans="1:15" x14ac:dyDescent="0.25">
      <c r="A107">
        <v>22</v>
      </c>
      <c r="B107" t="s">
        <v>31</v>
      </c>
      <c r="C107" t="s">
        <v>10</v>
      </c>
      <c r="D107">
        <v>162</v>
      </c>
      <c r="E107">
        <v>74</v>
      </c>
      <c r="F107">
        <v>88</v>
      </c>
      <c r="G107">
        <v>0.45700000000000002</v>
      </c>
      <c r="H107" t="str">
        <f>VLOOKUP(B107,'Full Name'!$A$2:$E$36,2,FALSE)</f>
        <v>Milwaukee Brewers</v>
      </c>
      <c r="I107" t="str">
        <f>C107&amp;" "&amp;VLOOKUP(B107,'Full Name'!$A$2:$E$36,5,FALSE)</f>
        <v>NL Central</v>
      </c>
      <c r="J107">
        <f>COUNTIF($I$86:I107,I107)</f>
        <v>5</v>
      </c>
      <c r="K107" t="str">
        <f t="shared" si="4"/>
        <v>5th</v>
      </c>
      <c r="M107" t="str">
        <f t="shared" si="5"/>
        <v>Did not advance</v>
      </c>
      <c r="N107" t="str">
        <f t="shared" si="6"/>
        <v>dna</v>
      </c>
      <c r="O107" t="str">
        <f t="shared" si="7"/>
        <v>{"team": "Milwaukee Brewers", "abbrev": "MIL", "league": "NL", "wins": 74, "losses": 88, "percentage" : 0.457, "division": "NL Central", "division_place": "5th", "result": "Did not advance", "result_short": "dna"},</v>
      </c>
    </row>
    <row r="108" spans="1:15" x14ac:dyDescent="0.25">
      <c r="A108">
        <v>23</v>
      </c>
      <c r="B108" t="s">
        <v>22</v>
      </c>
      <c r="C108" t="s">
        <v>8</v>
      </c>
      <c r="D108">
        <v>161</v>
      </c>
      <c r="E108">
        <v>72</v>
      </c>
      <c r="F108">
        <v>89</v>
      </c>
      <c r="G108">
        <v>0.44700000000000001</v>
      </c>
      <c r="H108" t="str">
        <f>VLOOKUP(B108,'Full Name'!$A$2:$E$36,2,FALSE)</f>
        <v>Kansas City Royals</v>
      </c>
      <c r="I108" t="str">
        <f>C108&amp;" "&amp;VLOOKUP(B108,'Full Name'!$A$2:$E$36,5,FALSE)</f>
        <v>AL Central</v>
      </c>
      <c r="J108">
        <f>COUNTIF($I$86:I108,I108)</f>
        <v>3</v>
      </c>
      <c r="K108" t="str">
        <f t="shared" si="4"/>
        <v>3rd</v>
      </c>
      <c r="M108" t="str">
        <f t="shared" si="5"/>
        <v>Did not advance</v>
      </c>
      <c r="N108" t="str">
        <f t="shared" si="6"/>
        <v>dna</v>
      </c>
      <c r="O108" t="str">
        <f t="shared" si="7"/>
        <v>{"team": "Kansas City Royals", "abbrev": "KCR", "league": "AL", "wins": 72, "losses": 89, "percentage" : 0.447, "division": "AL Central", "division_place": "3rd", "result": "Did not advance", "result_short": "dna"},</v>
      </c>
    </row>
    <row r="109" spans="1:15" x14ac:dyDescent="0.25">
      <c r="A109">
        <v>24</v>
      </c>
      <c r="B109" t="s">
        <v>36</v>
      </c>
      <c r="C109" t="s">
        <v>8</v>
      </c>
      <c r="D109">
        <v>162</v>
      </c>
      <c r="E109">
        <v>70</v>
      </c>
      <c r="F109">
        <v>92</v>
      </c>
      <c r="G109">
        <v>0.432</v>
      </c>
      <c r="H109" t="str">
        <f>VLOOKUP(B109,'Full Name'!$A$2:$E$36,2,FALSE)</f>
        <v>Minnesota Twins</v>
      </c>
      <c r="I109" t="str">
        <f>C109&amp;" "&amp;VLOOKUP(B109,'Full Name'!$A$2:$E$36,5,FALSE)</f>
        <v>AL Central</v>
      </c>
      <c r="J109">
        <f>COUNTIF($I$86:I109,I109)</f>
        <v>4</v>
      </c>
      <c r="K109" t="str">
        <f t="shared" si="4"/>
        <v>4th</v>
      </c>
      <c r="M109" t="str">
        <f t="shared" si="5"/>
        <v>Did not advance</v>
      </c>
      <c r="N109" t="str">
        <f t="shared" si="6"/>
        <v>dna</v>
      </c>
      <c r="O109" t="str">
        <f t="shared" si="7"/>
        <v>{"team": "Minnesota Twins", "abbrev": "MIN", "league": "AL", "wins": 70, "losses": 92, "percentage" : 0.432, "division": "AL Central", "division_place": "4th", "result": "Did not advance", "result_short": "dna"},</v>
      </c>
    </row>
    <row r="110" spans="1:15" x14ac:dyDescent="0.25">
      <c r="A110">
        <v>25</v>
      </c>
      <c r="B110" t="s">
        <v>34</v>
      </c>
      <c r="C110" t="s">
        <v>10</v>
      </c>
      <c r="D110">
        <v>163</v>
      </c>
      <c r="E110">
        <v>69</v>
      </c>
      <c r="F110">
        <v>93</v>
      </c>
      <c r="G110">
        <v>0.42599999999999999</v>
      </c>
      <c r="H110" t="str">
        <f>VLOOKUP(B110,'Full Name'!$A$2:$E$36,2,FALSE)</f>
        <v>Pittsburgh Pirates</v>
      </c>
      <c r="I110" t="str">
        <f>C110&amp;" "&amp;VLOOKUP(B110,'Full Name'!$A$2:$E$36,5,FALSE)</f>
        <v>NL Central</v>
      </c>
      <c r="J110">
        <f>COUNTIF($I$86:I110,I110)</f>
        <v>6</v>
      </c>
      <c r="K110" t="str">
        <f t="shared" si="4"/>
        <v>6th</v>
      </c>
      <c r="M110" t="str">
        <f t="shared" si="5"/>
        <v>Did not advance</v>
      </c>
      <c r="N110" t="str">
        <f t="shared" si="6"/>
        <v>dna</v>
      </c>
      <c r="O110" t="str">
        <f t="shared" si="7"/>
        <v>{"team": "Pittsburgh Pirates", "abbrev": "PIT", "league": "NL", "wins": 69, "losses": 93, "percentage" : 0.426, "division": "NL Central", "division_place": "6th", "result": "Did not advance", "result_short": "dna"},</v>
      </c>
    </row>
    <row r="111" spans="1:15" x14ac:dyDescent="0.25">
      <c r="A111">
        <v>26</v>
      </c>
      <c r="B111" t="s">
        <v>30</v>
      </c>
      <c r="C111" t="s">
        <v>10</v>
      </c>
      <c r="D111">
        <v>162</v>
      </c>
      <c r="E111">
        <v>65</v>
      </c>
      <c r="F111">
        <v>97</v>
      </c>
      <c r="G111">
        <v>0.40100000000000002</v>
      </c>
      <c r="H111" t="str">
        <f>VLOOKUP(B111,'Full Name'!$A$2:$E$36,2,FALSE)</f>
        <v>Montreal Expos</v>
      </c>
      <c r="I111" t="str">
        <f>C111&amp;" "&amp;VLOOKUP(B111,'Full Name'!$A$2:$E$36,5,FALSE)</f>
        <v>NL East</v>
      </c>
      <c r="J111">
        <f>COUNTIF($I$86:I111,I111)</f>
        <v>4</v>
      </c>
      <c r="K111" t="str">
        <f t="shared" si="4"/>
        <v>4th</v>
      </c>
      <c r="M111" t="str">
        <f t="shared" si="5"/>
        <v>Did not advance</v>
      </c>
      <c r="N111" t="str">
        <f t="shared" si="6"/>
        <v>dna</v>
      </c>
      <c r="O111" t="str">
        <f t="shared" si="7"/>
        <v>{"team": "Montreal Expos", "abbrev": "MON", "league": "NL", "wins": 65, "losses": 97, "percentage" : 0.401, "division": "NL East", "division_place": "4th", "result": "Did not advance", "result_short": "dna"},</v>
      </c>
    </row>
    <row r="112" spans="1:15" x14ac:dyDescent="0.25">
      <c r="A112">
        <v>27</v>
      </c>
      <c r="B112" t="s">
        <v>33</v>
      </c>
      <c r="C112" t="s">
        <v>8</v>
      </c>
      <c r="D112">
        <v>162</v>
      </c>
      <c r="E112">
        <v>65</v>
      </c>
      <c r="F112">
        <v>97</v>
      </c>
      <c r="G112">
        <v>0.40100000000000002</v>
      </c>
      <c r="H112" t="str">
        <f>VLOOKUP(B112,'Full Name'!$A$2:$E$36,2,FALSE)</f>
        <v>Detroit Tigers</v>
      </c>
      <c r="I112" t="str">
        <f>C112&amp;" "&amp;VLOOKUP(B112,'Full Name'!$A$2:$E$36,5,FALSE)</f>
        <v>AL Central</v>
      </c>
      <c r="J112">
        <f>COUNTIF($I$86:I112,I112)</f>
        <v>5</v>
      </c>
      <c r="K112" t="str">
        <f t="shared" si="4"/>
        <v>5th</v>
      </c>
      <c r="M112" t="str">
        <f t="shared" si="5"/>
        <v>Did not advance</v>
      </c>
      <c r="N112" t="str">
        <f t="shared" si="6"/>
        <v>dna</v>
      </c>
      <c r="O112" t="str">
        <f t="shared" si="7"/>
        <v>{"team": "Detroit Tigers", "abbrev": "DET", "league": "AL", "wins": 65, "losses": 97, "percentage" : 0.401, "division": "AL Central", "division_place": "5th", "result": "Did not advance", "result_short": "dna"},</v>
      </c>
    </row>
    <row r="113" spans="1:15" x14ac:dyDescent="0.25">
      <c r="A113">
        <v>28</v>
      </c>
      <c r="B113" t="s">
        <v>70</v>
      </c>
      <c r="C113" t="s">
        <v>10</v>
      </c>
      <c r="D113">
        <v>162</v>
      </c>
      <c r="E113">
        <v>65</v>
      </c>
      <c r="F113">
        <v>97</v>
      </c>
      <c r="G113">
        <v>0.40100000000000002</v>
      </c>
      <c r="H113" t="str">
        <f>VLOOKUP(B113,'Full Name'!$A$2:$E$36,2,FALSE)</f>
        <v>Arizona Diamondbacks</v>
      </c>
      <c r="I113" t="str">
        <f>C113&amp;" "&amp;VLOOKUP(B113,'Full Name'!$A$2:$E$36,5,FALSE)</f>
        <v>NL West</v>
      </c>
      <c r="J113">
        <f>COUNTIF($I$86:I113,I113)</f>
        <v>5</v>
      </c>
      <c r="K113" t="str">
        <f t="shared" si="4"/>
        <v>5th</v>
      </c>
      <c r="M113" t="str">
        <f t="shared" si="5"/>
        <v>Did not advance</v>
      </c>
      <c r="N113" t="str">
        <f t="shared" si="6"/>
        <v>dna</v>
      </c>
      <c r="O113" t="str">
        <f t="shared" si="7"/>
        <v>{"team": "Arizona Diamondbacks", "abbrev": "ARI", "league": "NL", "wins": 65, "losses": 97, "percentage" : 0.401, "division": "NL West", "division_place": "5th", "result": "Did not advance", "result_short": "dna"},</v>
      </c>
    </row>
    <row r="114" spans="1:15" x14ac:dyDescent="0.25">
      <c r="A114">
        <v>29</v>
      </c>
      <c r="B114" t="s">
        <v>81</v>
      </c>
      <c r="C114" t="s">
        <v>8</v>
      </c>
      <c r="D114">
        <v>162</v>
      </c>
      <c r="E114">
        <v>63</v>
      </c>
      <c r="F114">
        <v>99</v>
      </c>
      <c r="G114">
        <v>0.38900000000000001</v>
      </c>
      <c r="H114" t="str">
        <f>VLOOKUP(B114,'Full Name'!$A$2:$E$36,2,FALSE)</f>
        <v>Tampa Bay Devil Rays</v>
      </c>
      <c r="I114" t="str">
        <f>C114&amp;" "&amp;VLOOKUP(B114,'Full Name'!$A$2:$E$36,5,FALSE)</f>
        <v>AL East</v>
      </c>
      <c r="J114">
        <f>COUNTIF($I$86:I114,I114)</f>
        <v>5</v>
      </c>
      <c r="K114" t="str">
        <f t="shared" si="4"/>
        <v>5th</v>
      </c>
      <c r="M114" t="str">
        <f t="shared" si="5"/>
        <v>Did not advance</v>
      </c>
      <c r="N114" t="str">
        <f t="shared" si="6"/>
        <v>dna</v>
      </c>
      <c r="O114" t="str">
        <f t="shared" si="7"/>
        <v>{"team": "Tampa Bay Devil Rays", "abbrev": "TBD", "league": "AL", "wins": 63, "losses": 99, "percentage" : 0.389, "division": "AL East", "division_place": "5th", "result": "Did not advance", "result_short": "dna"},</v>
      </c>
    </row>
    <row r="115" spans="1:15" x14ac:dyDescent="0.25">
      <c r="A115">
        <v>30</v>
      </c>
      <c r="B115" t="s">
        <v>27</v>
      </c>
      <c r="C115" t="s">
        <v>10</v>
      </c>
      <c r="D115">
        <v>162</v>
      </c>
      <c r="E115">
        <v>54</v>
      </c>
      <c r="F115">
        <v>108</v>
      </c>
      <c r="G115">
        <v>0.33300000000000002</v>
      </c>
      <c r="H115" t="str">
        <f>VLOOKUP(B115,'Full Name'!$A$2:$E$36,2,FALSE)</f>
        <v>Florida Marlins</v>
      </c>
      <c r="I115" t="str">
        <f>C115&amp;" "&amp;VLOOKUP(B115,'Full Name'!$A$2:$E$36,5,FALSE)</f>
        <v>NL East</v>
      </c>
      <c r="J115">
        <f>COUNTIF($I$86:I115,I115)</f>
        <v>5</v>
      </c>
      <c r="K115" t="str">
        <f t="shared" si="4"/>
        <v>5th</v>
      </c>
      <c r="M115" t="str">
        <f t="shared" si="5"/>
        <v>Did not advance</v>
      </c>
      <c r="N115" t="str">
        <f t="shared" si="6"/>
        <v>dna</v>
      </c>
      <c r="O115" t="str">
        <f t="shared" si="7"/>
        <v>{"team": "Florida Marlins", "abbrev": "FLA", "league": "NL", "wins": 54, "losses": 108, "percentage" : 0.333, "division": "NL East", "division_place": "5th", "result": "Did not advance", "result_short": "dna"},</v>
      </c>
    </row>
    <row r="116" spans="1:15" x14ac:dyDescent="0.25">
      <c r="A116">
        <v>1</v>
      </c>
      <c r="B116" t="s">
        <v>9</v>
      </c>
      <c r="C116" t="s">
        <v>10</v>
      </c>
      <c r="D116">
        <v>162</v>
      </c>
      <c r="E116">
        <v>103</v>
      </c>
      <c r="F116">
        <v>59</v>
      </c>
      <c r="G116">
        <v>0.63600000000000001</v>
      </c>
      <c r="H116" t="str">
        <f>VLOOKUP(B116,'Full Name'!$A$2:$E$36,2,FALSE)</f>
        <v>Atlanta Braves</v>
      </c>
      <c r="I116" t="str">
        <f>C116&amp;" "&amp;VLOOKUP(B116,'Full Name'!$A$2:$E$36,5,FALSE)</f>
        <v>NL East</v>
      </c>
      <c r="J116">
        <f>COUNTIF($I$116:I116,I116)</f>
        <v>1</v>
      </c>
      <c r="K116" t="str">
        <f t="shared" si="4"/>
        <v>1st</v>
      </c>
      <c r="L116" t="s">
        <v>87</v>
      </c>
      <c r="M116" t="str">
        <f t="shared" si="5"/>
        <v>Lost World Series</v>
      </c>
      <c r="N116" t="str">
        <f t="shared" si="6"/>
        <v>wsloser</v>
      </c>
      <c r="O116" t="str">
        <f t="shared" si="7"/>
        <v>{"team": "Atlanta Braves", "abbrev": "ATL", "league": "NL", "wins": 103, "losses": 59, "percentage" : 0.636, "division": "NL East", "division_place": "1st", "result": "Lost World Series", "result_short": "wsloser"},</v>
      </c>
    </row>
    <row r="117" spans="1:15" x14ac:dyDescent="0.25">
      <c r="A117">
        <v>2</v>
      </c>
      <c r="B117" t="s">
        <v>70</v>
      </c>
      <c r="C117" t="s">
        <v>10</v>
      </c>
      <c r="D117">
        <v>162</v>
      </c>
      <c r="E117">
        <v>100</v>
      </c>
      <c r="F117">
        <v>62</v>
      </c>
      <c r="G117">
        <v>0.61699999999999999</v>
      </c>
      <c r="H117" t="str">
        <f>VLOOKUP(B117,'Full Name'!$A$2:$E$36,2,FALSE)</f>
        <v>Arizona Diamondbacks</v>
      </c>
      <c r="I117" t="str">
        <f>C117&amp;" "&amp;VLOOKUP(B117,'Full Name'!$A$2:$E$36,5,FALSE)</f>
        <v>NL West</v>
      </c>
      <c r="J117">
        <f>COUNTIF($I$116:I117,I117)</f>
        <v>1</v>
      </c>
      <c r="K117" t="str">
        <f t="shared" si="4"/>
        <v>1st</v>
      </c>
      <c r="L117" t="s">
        <v>89</v>
      </c>
      <c r="M117" t="str">
        <f t="shared" si="5"/>
        <v>Lost LDS</v>
      </c>
      <c r="N117" t="str">
        <f t="shared" si="6"/>
        <v>ldsloser</v>
      </c>
      <c r="O117" t="str">
        <f t="shared" si="7"/>
        <v>{"team": "Arizona Diamondbacks", "abbrev": "ARI", "league": "NL", "wins": 100, "losses": 62, "percentage" : 0.617, "division": "NL West", "division_place": "1st", "result": "Lost LDS", "result_short": "ldsloser"},</v>
      </c>
    </row>
    <row r="118" spans="1:15" x14ac:dyDescent="0.25">
      <c r="A118">
        <v>3</v>
      </c>
      <c r="B118" t="s">
        <v>13</v>
      </c>
      <c r="C118" t="s">
        <v>8</v>
      </c>
      <c r="D118">
        <v>162</v>
      </c>
      <c r="E118">
        <v>98</v>
      </c>
      <c r="F118">
        <v>64</v>
      </c>
      <c r="G118">
        <v>0.60499999999999998</v>
      </c>
      <c r="H118" t="str">
        <f>VLOOKUP(B118,'Full Name'!$A$2:$E$36,2,FALSE)</f>
        <v>New York Yankees</v>
      </c>
      <c r="I118" t="str">
        <f>C118&amp;" "&amp;VLOOKUP(B118,'Full Name'!$A$2:$E$36,5,FALSE)</f>
        <v>AL East</v>
      </c>
      <c r="J118">
        <f>COUNTIF($I$116:I118,I118)</f>
        <v>1</v>
      </c>
      <c r="K118" t="str">
        <f t="shared" si="4"/>
        <v>1st</v>
      </c>
      <c r="L118" t="s">
        <v>88</v>
      </c>
      <c r="M118" t="str">
        <f t="shared" si="5"/>
        <v>Won World Series</v>
      </c>
      <c r="N118" t="str">
        <f t="shared" si="6"/>
        <v>wswinner</v>
      </c>
      <c r="O118" t="str">
        <f t="shared" si="7"/>
        <v>{"team": "New York Yankees", "abbrev": "NYY", "league": "AL", "wins": 98, "losses": 64, "percentage" : 0.605, "division": "AL East", "division_place": "1st", "result": "Won World Series", "result_short": "wswinner"},</v>
      </c>
    </row>
    <row r="119" spans="1:15" x14ac:dyDescent="0.25">
      <c r="A119">
        <v>4</v>
      </c>
      <c r="B119" t="s">
        <v>18</v>
      </c>
      <c r="C119" t="s">
        <v>10</v>
      </c>
      <c r="D119">
        <v>162</v>
      </c>
      <c r="E119">
        <v>97</v>
      </c>
      <c r="F119">
        <v>65</v>
      </c>
      <c r="G119">
        <v>0.59899999999999998</v>
      </c>
      <c r="H119" t="str">
        <f>VLOOKUP(B119,'Full Name'!$A$2:$E$36,2,FALSE)</f>
        <v>Houston Astros</v>
      </c>
      <c r="I119" t="str">
        <f>C119&amp;" "&amp;VLOOKUP(B119,'Full Name'!$A$2:$E$36,5,FALSE)</f>
        <v>NL Central</v>
      </c>
      <c r="J119">
        <f>COUNTIF($I$116:I119,I119)</f>
        <v>1</v>
      </c>
      <c r="K119" t="str">
        <f t="shared" si="4"/>
        <v>1st</v>
      </c>
      <c r="L119" t="s">
        <v>89</v>
      </c>
      <c r="M119" t="str">
        <f t="shared" si="5"/>
        <v>Lost LDS</v>
      </c>
      <c r="N119" t="str">
        <f t="shared" si="6"/>
        <v>ldsloser</v>
      </c>
      <c r="O119" t="str">
        <f t="shared" si="7"/>
        <v>{"team": "Houston Astros", "abbrev": "HOU", "league": "NL", "wins": 97, "losses": 65, "percentage" : 0.599, "division": "NL Central", "division_place": "1st", "result": "Lost LDS", "result_short": "ldsloser"},</v>
      </c>
    </row>
    <row r="120" spans="1:15" x14ac:dyDescent="0.25">
      <c r="A120">
        <v>5</v>
      </c>
      <c r="B120" t="s">
        <v>7</v>
      </c>
      <c r="C120" t="s">
        <v>8</v>
      </c>
      <c r="D120">
        <v>162</v>
      </c>
      <c r="E120">
        <v>97</v>
      </c>
      <c r="F120">
        <v>65</v>
      </c>
      <c r="G120">
        <v>0.59899999999999998</v>
      </c>
      <c r="H120" t="str">
        <f>VLOOKUP(B120,'Full Name'!$A$2:$E$36,2,FALSE)</f>
        <v>Cleveland Indians</v>
      </c>
      <c r="I120" t="str">
        <f>C120&amp;" "&amp;VLOOKUP(B120,'Full Name'!$A$2:$E$36,5,FALSE)</f>
        <v>AL Central</v>
      </c>
      <c r="J120">
        <f>COUNTIF($I$116:I120,I120)</f>
        <v>1</v>
      </c>
      <c r="K120" t="str">
        <f t="shared" si="4"/>
        <v>1st</v>
      </c>
      <c r="L120" t="s">
        <v>89</v>
      </c>
      <c r="M120" t="str">
        <f t="shared" si="5"/>
        <v>Lost LDS</v>
      </c>
      <c r="N120" t="str">
        <f t="shared" si="6"/>
        <v>ldsloser</v>
      </c>
      <c r="O120" t="str">
        <f t="shared" si="7"/>
        <v>{"team": "Cleveland Indians", "abbrev": "CLE", "league": "AL", "wins": 97, "losses": 65, "percentage" : 0.599, "division": "AL Central", "division_place": "1st", "result": "Lost LDS", "result_short": "ldsloser"},</v>
      </c>
    </row>
    <row r="121" spans="1:15" x14ac:dyDescent="0.25">
      <c r="A121">
        <v>6</v>
      </c>
      <c r="B121" t="s">
        <v>24</v>
      </c>
      <c r="C121" t="s">
        <v>10</v>
      </c>
      <c r="D121">
        <v>163</v>
      </c>
      <c r="E121">
        <v>97</v>
      </c>
      <c r="F121">
        <v>66</v>
      </c>
      <c r="G121">
        <v>0.59499999999999997</v>
      </c>
      <c r="H121" t="str">
        <f>VLOOKUP(B121,'Full Name'!$A$2:$E$36,2,FALSE)</f>
        <v>New York Mets</v>
      </c>
      <c r="I121" t="str">
        <f>C121&amp;" "&amp;VLOOKUP(B121,'Full Name'!$A$2:$E$36,5,FALSE)</f>
        <v>NL East</v>
      </c>
      <c r="J121">
        <f>COUNTIF($I$116:I121,I121)</f>
        <v>2</v>
      </c>
      <c r="K121" t="str">
        <f t="shared" si="4"/>
        <v>2nd</v>
      </c>
      <c r="L121" t="s">
        <v>90</v>
      </c>
      <c r="M121" t="str">
        <f t="shared" si="5"/>
        <v>Lost NLCS</v>
      </c>
      <c r="N121" t="str">
        <f t="shared" si="6"/>
        <v>nlcsloser</v>
      </c>
      <c r="O121" t="str">
        <f t="shared" si="7"/>
        <v>{"team": "New York Mets", "abbrev": "NYM", "league": "NL", "wins": 97, "losses": 66, "percentage" : 0.595, "division": "NL East", "division_place": "2nd", "result": "Lost NLCS", "result_short": "nlcsloser"},</v>
      </c>
    </row>
    <row r="122" spans="1:15" x14ac:dyDescent="0.25">
      <c r="A122">
        <v>7</v>
      </c>
      <c r="B122" t="s">
        <v>12</v>
      </c>
      <c r="C122" t="s">
        <v>10</v>
      </c>
      <c r="D122">
        <v>163</v>
      </c>
      <c r="E122">
        <v>96</v>
      </c>
      <c r="F122">
        <v>67</v>
      </c>
      <c r="G122">
        <v>0.58899999999999997</v>
      </c>
      <c r="H122" t="str">
        <f>VLOOKUP(B122,'Full Name'!$A$2:$E$36,2,FALSE)</f>
        <v>Cincinnati Reds</v>
      </c>
      <c r="I122" t="str">
        <f>C122&amp;" "&amp;VLOOKUP(B122,'Full Name'!$A$2:$E$36,5,FALSE)</f>
        <v>NL Central</v>
      </c>
      <c r="J122">
        <f>COUNTIF($I$116:I122,I122)</f>
        <v>2</v>
      </c>
      <c r="K122" t="str">
        <f t="shared" si="4"/>
        <v>2nd</v>
      </c>
      <c r="M122" t="str">
        <f t="shared" si="5"/>
        <v>Did not advance</v>
      </c>
      <c r="N122" t="str">
        <f t="shared" si="6"/>
        <v>dna</v>
      </c>
      <c r="O122" t="str">
        <f t="shared" si="7"/>
        <v>{"team": "Cincinnati Reds", "abbrev": "CIN", "league": "NL", "wins": 96, "losses": 67, "percentage" : 0.589, "division": "NL Central", "division_place": "2nd", "result": "Did not advance", "result_short": "dna"},</v>
      </c>
    </row>
    <row r="123" spans="1:15" x14ac:dyDescent="0.25">
      <c r="A123">
        <v>8</v>
      </c>
      <c r="B123" t="s">
        <v>19</v>
      </c>
      <c r="C123" t="s">
        <v>8</v>
      </c>
      <c r="D123">
        <v>162</v>
      </c>
      <c r="E123">
        <v>95</v>
      </c>
      <c r="F123">
        <v>67</v>
      </c>
      <c r="G123">
        <v>0.58599999999999997</v>
      </c>
      <c r="H123" t="str">
        <f>VLOOKUP(B123,'Full Name'!$A$2:$E$36,2,FALSE)</f>
        <v>Texas Rangers</v>
      </c>
      <c r="I123" t="str">
        <f>C123&amp;" "&amp;VLOOKUP(B123,'Full Name'!$A$2:$E$36,5,FALSE)</f>
        <v>AL West</v>
      </c>
      <c r="J123">
        <f>COUNTIF($I$116:I123,I123)</f>
        <v>1</v>
      </c>
      <c r="K123" t="str">
        <f t="shared" si="4"/>
        <v>1st</v>
      </c>
      <c r="L123" t="s">
        <v>89</v>
      </c>
      <c r="M123" t="str">
        <f t="shared" si="5"/>
        <v>Lost LDS</v>
      </c>
      <c r="N123" t="str">
        <f t="shared" si="6"/>
        <v>ldsloser</v>
      </c>
      <c r="O123" t="str">
        <f t="shared" si="7"/>
        <v>{"team": "Texas Rangers", "abbrev": "TEX", "league": "AL", "wins": 95, "losses": 67, "percentage" : 0.586, "division": "AL West", "division_place": "1st", "result": "Lost LDS", "result_short": "ldsloser"},</v>
      </c>
    </row>
    <row r="124" spans="1:15" x14ac:dyDescent="0.25">
      <c r="A124">
        <v>9</v>
      </c>
      <c r="B124" t="s">
        <v>11</v>
      </c>
      <c r="C124" t="s">
        <v>8</v>
      </c>
      <c r="D124">
        <v>162</v>
      </c>
      <c r="E124">
        <v>94</v>
      </c>
      <c r="F124">
        <v>68</v>
      </c>
      <c r="G124">
        <v>0.57999999999999996</v>
      </c>
      <c r="H124" t="str">
        <f>VLOOKUP(B124,'Full Name'!$A$2:$E$36,2,FALSE)</f>
        <v>Boston Red Sox</v>
      </c>
      <c r="I124" t="str">
        <f>C124&amp;" "&amp;VLOOKUP(B124,'Full Name'!$A$2:$E$36,5,FALSE)</f>
        <v>AL East</v>
      </c>
      <c r="J124">
        <f>COUNTIF($I$116:I124,I124)</f>
        <v>2</v>
      </c>
      <c r="K124" t="str">
        <f t="shared" si="4"/>
        <v>2nd</v>
      </c>
      <c r="L124" t="s">
        <v>91</v>
      </c>
      <c r="M124" t="str">
        <f t="shared" si="5"/>
        <v>Lost ALCS</v>
      </c>
      <c r="N124" t="str">
        <f t="shared" si="6"/>
        <v>alcsloser</v>
      </c>
      <c r="O124" t="str">
        <f t="shared" si="7"/>
        <v>{"team": "Boston Red Sox", "abbrev": "BOS", "league": "AL", "wins": 94, "losses": 68, "percentage" : 0.58, "division": "AL East", "division_place": "2nd", "result": "Lost ALCS", "result_short": "alcsloser"},</v>
      </c>
    </row>
    <row r="125" spans="1:15" x14ac:dyDescent="0.25">
      <c r="A125">
        <v>10</v>
      </c>
      <c r="B125" t="s">
        <v>29</v>
      </c>
      <c r="C125" t="s">
        <v>8</v>
      </c>
      <c r="D125">
        <v>162</v>
      </c>
      <c r="E125">
        <v>87</v>
      </c>
      <c r="F125">
        <v>75</v>
      </c>
      <c r="G125">
        <v>0.53700000000000003</v>
      </c>
      <c r="H125" t="str">
        <f>VLOOKUP(B125,'Full Name'!$A$2:$E$36,2,FALSE)</f>
        <v>Oakland Athletics</v>
      </c>
      <c r="I125" t="str">
        <f>C125&amp;" "&amp;VLOOKUP(B125,'Full Name'!$A$2:$E$36,5,FALSE)</f>
        <v>AL West</v>
      </c>
      <c r="J125">
        <f>COUNTIF($I$116:I125,I125)</f>
        <v>2</v>
      </c>
      <c r="K125" t="str">
        <f t="shared" si="4"/>
        <v>2nd</v>
      </c>
      <c r="M125" t="str">
        <f t="shared" si="5"/>
        <v>Did not advance</v>
      </c>
      <c r="N125" t="str">
        <f t="shared" si="6"/>
        <v>dna</v>
      </c>
      <c r="O125" t="str">
        <f t="shared" si="7"/>
        <v>{"team": "Oakland Athletics", "abbrev": "OAK", "league": "AL", "wins": 87, "losses": 75, "percentage" : 0.537, "division": "AL West", "division_place": "2nd", "result": "Did not advance", "result_short": "dna"},</v>
      </c>
    </row>
    <row r="126" spans="1:15" x14ac:dyDescent="0.25">
      <c r="A126">
        <v>11</v>
      </c>
      <c r="B126" t="s">
        <v>28</v>
      </c>
      <c r="C126" t="s">
        <v>10</v>
      </c>
      <c r="D126">
        <v>162</v>
      </c>
      <c r="E126">
        <v>86</v>
      </c>
      <c r="F126">
        <v>76</v>
      </c>
      <c r="G126">
        <v>0.53100000000000003</v>
      </c>
      <c r="H126" t="str">
        <f>VLOOKUP(B126,'Full Name'!$A$2:$E$36,2,FALSE)</f>
        <v>San Francisco Giants</v>
      </c>
      <c r="I126" t="str">
        <f>C126&amp;" "&amp;VLOOKUP(B126,'Full Name'!$A$2:$E$36,5,FALSE)</f>
        <v>NL West</v>
      </c>
      <c r="J126">
        <f>COUNTIF($I$116:I126,I126)</f>
        <v>2</v>
      </c>
      <c r="K126" t="str">
        <f t="shared" si="4"/>
        <v>2nd</v>
      </c>
      <c r="M126" t="str">
        <f t="shared" si="5"/>
        <v>Did not advance</v>
      </c>
      <c r="N126" t="str">
        <f t="shared" si="6"/>
        <v>dna</v>
      </c>
      <c r="O126" t="str">
        <f t="shared" si="7"/>
        <v>{"team": "San Francisco Giants", "abbrev": "SFG", "league": "NL", "wins": 86, "losses": 76, "percentage" : 0.531, "division": "NL West", "division_place": "2nd", "result": "Did not advance", "result_short": "dna"},</v>
      </c>
    </row>
    <row r="127" spans="1:15" x14ac:dyDescent="0.25">
      <c r="A127">
        <v>12</v>
      </c>
      <c r="B127" t="s">
        <v>35</v>
      </c>
      <c r="C127" t="s">
        <v>8</v>
      </c>
      <c r="D127">
        <v>162</v>
      </c>
      <c r="E127">
        <v>84</v>
      </c>
      <c r="F127">
        <v>78</v>
      </c>
      <c r="G127">
        <v>0.51800000000000002</v>
      </c>
      <c r="H127" t="str">
        <f>VLOOKUP(B127,'Full Name'!$A$2:$E$36,2,FALSE)</f>
        <v>Toronto Blue Jays</v>
      </c>
      <c r="I127" t="str">
        <f>C127&amp;" "&amp;VLOOKUP(B127,'Full Name'!$A$2:$E$36,5,FALSE)</f>
        <v>AL East</v>
      </c>
      <c r="J127">
        <f>COUNTIF($I$116:I127,I127)</f>
        <v>3</v>
      </c>
      <c r="K127" t="str">
        <f t="shared" si="4"/>
        <v>3rd</v>
      </c>
      <c r="M127" t="str">
        <f t="shared" si="5"/>
        <v>Did not advance</v>
      </c>
      <c r="N127" t="str">
        <f t="shared" si="6"/>
        <v>dna</v>
      </c>
      <c r="O127" t="str">
        <f t="shared" si="7"/>
        <v>{"team": "Toronto Blue Jays", "abbrev": "TOR", "league": "AL", "wins": 84, "losses": 78, "percentage" : 0.518, "division": "AL East", "division_place": "3rd", "result": "Did not advance", "result_short": "dna"},</v>
      </c>
    </row>
    <row r="128" spans="1:15" x14ac:dyDescent="0.25">
      <c r="A128">
        <v>13</v>
      </c>
      <c r="B128" t="s">
        <v>14</v>
      </c>
      <c r="C128" t="s">
        <v>8</v>
      </c>
      <c r="D128">
        <v>162</v>
      </c>
      <c r="E128">
        <v>79</v>
      </c>
      <c r="F128">
        <v>83</v>
      </c>
      <c r="G128">
        <v>0.48799999999999999</v>
      </c>
      <c r="H128" t="str">
        <f>VLOOKUP(B128,'Full Name'!$A$2:$E$36,2,FALSE)</f>
        <v>Seattle Mariners</v>
      </c>
      <c r="I128" t="str">
        <f>C128&amp;" "&amp;VLOOKUP(B128,'Full Name'!$A$2:$E$36,5,FALSE)</f>
        <v>AL West</v>
      </c>
      <c r="J128">
        <f>COUNTIF($I$116:I128,I128)</f>
        <v>3</v>
      </c>
      <c r="K128" t="str">
        <f t="shared" si="4"/>
        <v>3rd</v>
      </c>
      <c r="M128" t="str">
        <f t="shared" si="5"/>
        <v>Did not advance</v>
      </c>
      <c r="N128" t="str">
        <f t="shared" si="6"/>
        <v>dna</v>
      </c>
      <c r="O128" t="str">
        <f t="shared" si="7"/>
        <v>{"team": "Seattle Mariners", "abbrev": "SEA", "league": "AL", "wins": 79, "losses": 83, "percentage" : 0.488, "division": "AL West", "division_place": "3rd", "result": "Did not advance", "result_short": "dna"},</v>
      </c>
    </row>
    <row r="129" spans="1:15" x14ac:dyDescent="0.25">
      <c r="A129">
        <v>14</v>
      </c>
      <c r="B129" t="s">
        <v>34</v>
      </c>
      <c r="C129" t="s">
        <v>10</v>
      </c>
      <c r="D129">
        <v>161</v>
      </c>
      <c r="E129">
        <v>78</v>
      </c>
      <c r="F129">
        <v>83</v>
      </c>
      <c r="G129">
        <v>0.48399999999999999</v>
      </c>
      <c r="H129" t="str">
        <f>VLOOKUP(B129,'Full Name'!$A$2:$E$36,2,FALSE)</f>
        <v>Pittsburgh Pirates</v>
      </c>
      <c r="I129" t="str">
        <f>C129&amp;" "&amp;VLOOKUP(B129,'Full Name'!$A$2:$E$36,5,FALSE)</f>
        <v>NL Central</v>
      </c>
      <c r="J129">
        <f>COUNTIF($I$116:I129,I129)</f>
        <v>3</v>
      </c>
      <c r="K129" t="str">
        <f t="shared" si="4"/>
        <v>3rd</v>
      </c>
      <c r="M129" t="str">
        <f t="shared" si="5"/>
        <v>Did not advance</v>
      </c>
      <c r="N129" t="str">
        <f t="shared" si="6"/>
        <v>dna</v>
      </c>
      <c r="O129" t="str">
        <f t="shared" si="7"/>
        <v>{"team": "Pittsburgh Pirates", "abbrev": "PIT", "league": "NL", "wins": 78, "losses": 83, "percentage" : 0.484, "division": "NL Central", "division_place": "3rd", "result": "Did not advance", "result_short": "dna"},</v>
      </c>
    </row>
    <row r="130" spans="1:15" x14ac:dyDescent="0.25">
      <c r="A130">
        <v>15</v>
      </c>
      <c r="B130" t="s">
        <v>21</v>
      </c>
      <c r="C130" t="s">
        <v>8</v>
      </c>
      <c r="D130">
        <v>162</v>
      </c>
      <c r="E130">
        <v>78</v>
      </c>
      <c r="F130">
        <v>84</v>
      </c>
      <c r="G130">
        <v>0.48099999999999998</v>
      </c>
      <c r="H130" t="str">
        <f>VLOOKUP(B130,'Full Name'!$A$2:$E$36,2,FALSE)</f>
        <v>Baltimore Orioles</v>
      </c>
      <c r="I130" t="str">
        <f>C130&amp;" "&amp;VLOOKUP(B130,'Full Name'!$A$2:$E$36,5,FALSE)</f>
        <v>AL East</v>
      </c>
      <c r="J130">
        <f>COUNTIF($I$116:I130,I130)</f>
        <v>4</v>
      </c>
      <c r="K130" t="str">
        <f t="shared" si="4"/>
        <v>4th</v>
      </c>
      <c r="M130" t="str">
        <f t="shared" si="5"/>
        <v>Did not advance</v>
      </c>
      <c r="N130" t="str">
        <f t="shared" si="6"/>
        <v>dna</v>
      </c>
      <c r="O130" t="str">
        <f t="shared" si="7"/>
        <v>{"team": "Baltimore Orioles", "abbrev": "BAL", "league": "AL", "wins": 78, "losses": 84, "percentage" : 0.481, "division": "AL East", "division_place": "4th", "result": "Did not advance", "result_short": "dna"},</v>
      </c>
    </row>
    <row r="131" spans="1:15" x14ac:dyDescent="0.25">
      <c r="A131">
        <v>16</v>
      </c>
      <c r="B131" t="s">
        <v>25</v>
      </c>
      <c r="C131" t="s">
        <v>10</v>
      </c>
      <c r="D131">
        <v>162</v>
      </c>
      <c r="E131">
        <v>77</v>
      </c>
      <c r="F131">
        <v>85</v>
      </c>
      <c r="G131">
        <v>0.47499999999999998</v>
      </c>
      <c r="H131" t="str">
        <f>VLOOKUP(B131,'Full Name'!$A$2:$E$36,2,FALSE)</f>
        <v>Philadelphia Phillies</v>
      </c>
      <c r="I131" t="str">
        <f>C131&amp;" "&amp;VLOOKUP(B131,'Full Name'!$A$2:$E$36,5,FALSE)</f>
        <v>NL East</v>
      </c>
      <c r="J131">
        <f>COUNTIF($I$116:I131,I131)</f>
        <v>3</v>
      </c>
      <c r="K131" t="str">
        <f t="shared" ref="K131:K194" si="8">IF(J131=1,"1st",IF(J131=2,"2nd",IF(J131=3,"3rd",J131&amp;"th")))</f>
        <v>3rd</v>
      </c>
      <c r="M131" t="str">
        <f t="shared" ref="M131:M194" si="9">IF(L131="","Did not advance",L131)</f>
        <v>Did not advance</v>
      </c>
      <c r="N131" t="str">
        <f t="shared" ref="N131:N194" si="10">IF(M131="Won World Series","wswinner",IF(M131="Lost World Series","wsloser",IF(M131="Lost NLCS","nlcsloser",IF(M131="Lost ALCS","alcsloser",IF(M131="Lost LDS","ldsloser",IF(M131="Lost Wild Card","wcloser","dna"))))))</f>
        <v>dna</v>
      </c>
      <c r="O131" t="str">
        <f t="shared" ref="O131:O194" si="11">"{""team"": """&amp;H131&amp;""", ""abbrev"": """&amp;B131&amp;""", ""league"": """&amp;C131&amp;""", ""wins"": "&amp;E131&amp;", ""losses"": "&amp;F131&amp;", ""percentage"" : "&amp;G131&amp;", ""division"": """&amp;I131&amp;""", ""division_place"": """&amp;K131&amp;""", ""result"": """&amp;M131&amp;""", ""result_short"": """&amp;N131&amp;"""},"</f>
        <v>{"team": "Philadelphia Phillies", "abbrev": "PHI", "league": "NL", "wins": 77, "losses": 85, "percentage" : 0.475, "division": "NL East", "division_place": "3rd", "result": "Did not advance", "result_short": "dna"},</v>
      </c>
    </row>
    <row r="132" spans="1:15" x14ac:dyDescent="0.25">
      <c r="A132">
        <v>17</v>
      </c>
      <c r="B132" t="s">
        <v>15</v>
      </c>
      <c r="C132" t="s">
        <v>10</v>
      </c>
      <c r="D132">
        <v>162</v>
      </c>
      <c r="E132">
        <v>77</v>
      </c>
      <c r="F132">
        <v>85</v>
      </c>
      <c r="G132">
        <v>0.47499999999999998</v>
      </c>
      <c r="H132" t="str">
        <f>VLOOKUP(B132,'Full Name'!$A$2:$E$36,2,FALSE)</f>
        <v>Los Angeles Dodgers</v>
      </c>
      <c r="I132" t="str">
        <f>C132&amp;" "&amp;VLOOKUP(B132,'Full Name'!$A$2:$E$36,5,FALSE)</f>
        <v>NL West</v>
      </c>
      <c r="J132">
        <f>COUNTIF($I$116:I132,I132)</f>
        <v>3</v>
      </c>
      <c r="K132" t="str">
        <f t="shared" si="8"/>
        <v>3rd</v>
      </c>
      <c r="M132" t="str">
        <f t="shared" si="9"/>
        <v>Did not advance</v>
      </c>
      <c r="N132" t="str">
        <f t="shared" si="10"/>
        <v>dna</v>
      </c>
      <c r="O132" t="str">
        <f t="shared" si="11"/>
        <v>{"team": "Los Angeles Dodgers", "abbrev": "LAD", "league": "NL", "wins": 77, "losses": 85, "percentage" : 0.475, "division": "NL West", "division_place": "3rd", "result": "Did not advance", "result_short": "dna"},</v>
      </c>
    </row>
    <row r="133" spans="1:15" x14ac:dyDescent="0.25">
      <c r="A133">
        <v>18</v>
      </c>
      <c r="B133" t="s">
        <v>26</v>
      </c>
      <c r="C133" t="s">
        <v>8</v>
      </c>
      <c r="D133">
        <v>162</v>
      </c>
      <c r="E133">
        <v>75</v>
      </c>
      <c r="F133">
        <v>86</v>
      </c>
      <c r="G133">
        <v>0.46600000000000003</v>
      </c>
      <c r="H133" t="str">
        <f>VLOOKUP(B133,'Full Name'!$A$2:$E$36,2,FALSE)</f>
        <v>Chicago White Sox</v>
      </c>
      <c r="I133" t="str">
        <f>C133&amp;" "&amp;VLOOKUP(B133,'Full Name'!$A$2:$E$36,5,FALSE)</f>
        <v>AL Central</v>
      </c>
      <c r="J133">
        <f>COUNTIF($I$116:I133,I133)</f>
        <v>2</v>
      </c>
      <c r="K133" t="str">
        <f t="shared" si="8"/>
        <v>2nd</v>
      </c>
      <c r="M133" t="str">
        <f t="shared" si="9"/>
        <v>Did not advance</v>
      </c>
      <c r="N133" t="str">
        <f t="shared" si="10"/>
        <v>dna</v>
      </c>
      <c r="O133" t="str">
        <f t="shared" si="11"/>
        <v>{"team": "Chicago White Sox", "abbrev": "CHW", "league": "AL", "wins": 75, "losses": 86, "percentage" : 0.466, "division": "AL Central", "division_place": "2nd", "result": "Did not advance", "result_short": "dna"},</v>
      </c>
    </row>
    <row r="134" spans="1:15" x14ac:dyDescent="0.25">
      <c r="A134">
        <v>19</v>
      </c>
      <c r="B134" t="s">
        <v>32</v>
      </c>
      <c r="C134" t="s">
        <v>10</v>
      </c>
      <c r="D134">
        <v>161</v>
      </c>
      <c r="E134">
        <v>75</v>
      </c>
      <c r="F134">
        <v>86</v>
      </c>
      <c r="G134">
        <v>0.46600000000000003</v>
      </c>
      <c r="H134" t="str">
        <f>VLOOKUP(B134,'Full Name'!$A$2:$E$36,2,FALSE)</f>
        <v>St. Louis Cardinals</v>
      </c>
      <c r="I134" t="str">
        <f>C134&amp;" "&amp;VLOOKUP(B134,'Full Name'!$A$2:$E$36,5,FALSE)</f>
        <v>NL Central</v>
      </c>
      <c r="J134">
        <f>COUNTIF($I$116:I134,I134)</f>
        <v>4</v>
      </c>
      <c r="K134" t="str">
        <f t="shared" si="8"/>
        <v>4th</v>
      </c>
      <c r="M134" t="str">
        <f t="shared" si="9"/>
        <v>Did not advance</v>
      </c>
      <c r="N134" t="str">
        <f t="shared" si="10"/>
        <v>dna</v>
      </c>
      <c r="O134" t="str">
        <f t="shared" si="11"/>
        <v>{"team": "St. Louis Cardinals", "abbrev": "STL", "league": "NL", "wins": 75, "losses": 86, "percentage" : 0.466, "division": "NL Central", "division_place": "4th", "result": "Did not advance", "result_short": "dna"},</v>
      </c>
    </row>
    <row r="135" spans="1:15" x14ac:dyDescent="0.25">
      <c r="A135">
        <v>20</v>
      </c>
      <c r="B135" t="s">
        <v>31</v>
      </c>
      <c r="C135" t="s">
        <v>10</v>
      </c>
      <c r="D135">
        <v>161</v>
      </c>
      <c r="E135">
        <v>74</v>
      </c>
      <c r="F135">
        <v>87</v>
      </c>
      <c r="G135">
        <v>0.46</v>
      </c>
      <c r="H135" t="str">
        <f>VLOOKUP(B135,'Full Name'!$A$2:$E$36,2,FALSE)</f>
        <v>Milwaukee Brewers</v>
      </c>
      <c r="I135" t="str">
        <f>C135&amp;" "&amp;VLOOKUP(B135,'Full Name'!$A$2:$E$36,5,FALSE)</f>
        <v>NL Central</v>
      </c>
      <c r="J135">
        <f>COUNTIF($I$116:I135,I135)</f>
        <v>5</v>
      </c>
      <c r="K135" t="str">
        <f t="shared" si="8"/>
        <v>5th</v>
      </c>
      <c r="M135" t="str">
        <f t="shared" si="9"/>
        <v>Did not advance</v>
      </c>
      <c r="N135" t="str">
        <f t="shared" si="10"/>
        <v>dna</v>
      </c>
      <c r="O135" t="str">
        <f t="shared" si="11"/>
        <v>{"team": "Milwaukee Brewers", "abbrev": "MIL", "league": "NL", "wins": 74, "losses": 87, "percentage" : 0.46, "division": "NL Central", "division_place": "5th", "result": "Did not advance", "result_short": "dna"},</v>
      </c>
    </row>
    <row r="136" spans="1:15" x14ac:dyDescent="0.25">
      <c r="A136">
        <v>21</v>
      </c>
      <c r="B136" t="s">
        <v>23</v>
      </c>
      <c r="C136" t="s">
        <v>10</v>
      </c>
      <c r="D136">
        <v>162</v>
      </c>
      <c r="E136">
        <v>74</v>
      </c>
      <c r="F136">
        <v>88</v>
      </c>
      <c r="G136">
        <v>0.45700000000000002</v>
      </c>
      <c r="H136" t="str">
        <f>VLOOKUP(B136,'Full Name'!$A$2:$E$36,2,FALSE)</f>
        <v>San Diego Padres</v>
      </c>
      <c r="I136" t="str">
        <f>C136&amp;" "&amp;VLOOKUP(B136,'Full Name'!$A$2:$E$36,5,FALSE)</f>
        <v>NL West</v>
      </c>
      <c r="J136">
        <f>COUNTIF($I$116:I136,I136)</f>
        <v>4</v>
      </c>
      <c r="K136" t="str">
        <f t="shared" si="8"/>
        <v>4th</v>
      </c>
      <c r="M136" t="str">
        <f t="shared" si="9"/>
        <v>Did not advance</v>
      </c>
      <c r="N136" t="str">
        <f t="shared" si="10"/>
        <v>dna</v>
      </c>
      <c r="O136" t="str">
        <f t="shared" si="11"/>
        <v>{"team": "San Diego Padres", "abbrev": "SDP", "league": "NL", "wins": 74, "losses": 88, "percentage" : 0.457, "division": "NL West", "division_place": "4th", "result": "Did not advance", "result_short": "dna"},</v>
      </c>
    </row>
    <row r="137" spans="1:15" x14ac:dyDescent="0.25">
      <c r="A137">
        <v>22</v>
      </c>
      <c r="B137" t="s">
        <v>17</v>
      </c>
      <c r="C137" t="s">
        <v>10</v>
      </c>
      <c r="D137">
        <v>162</v>
      </c>
      <c r="E137">
        <v>72</v>
      </c>
      <c r="F137">
        <v>90</v>
      </c>
      <c r="G137">
        <v>0.44400000000000001</v>
      </c>
      <c r="H137" t="str">
        <f>VLOOKUP(B137,'Full Name'!$A$2:$E$36,2,FALSE)</f>
        <v>Colorado Rockies</v>
      </c>
      <c r="I137" t="str">
        <f>C137&amp;" "&amp;VLOOKUP(B137,'Full Name'!$A$2:$E$36,5,FALSE)</f>
        <v>NL West</v>
      </c>
      <c r="J137">
        <f>COUNTIF($I$116:I137,I137)</f>
        <v>5</v>
      </c>
      <c r="K137" t="str">
        <f t="shared" si="8"/>
        <v>5th</v>
      </c>
      <c r="M137" t="str">
        <f t="shared" si="9"/>
        <v>Did not advance</v>
      </c>
      <c r="N137" t="str">
        <f t="shared" si="10"/>
        <v>dna</v>
      </c>
      <c r="O137" t="str">
        <f t="shared" si="11"/>
        <v>{"team": "Colorado Rockies", "abbrev": "COL", "league": "NL", "wins": 72, "losses": 90, "percentage" : 0.444, "division": "NL West", "division_place": "5th", "result": "Did not advance", "result_short": "dna"},</v>
      </c>
    </row>
    <row r="138" spans="1:15" x14ac:dyDescent="0.25">
      <c r="A138">
        <v>23</v>
      </c>
      <c r="B138" t="s">
        <v>75</v>
      </c>
      <c r="C138" t="s">
        <v>8</v>
      </c>
      <c r="D138">
        <v>162</v>
      </c>
      <c r="E138">
        <v>70</v>
      </c>
      <c r="F138">
        <v>92</v>
      </c>
      <c r="G138">
        <v>0.432</v>
      </c>
      <c r="H138" t="str">
        <f>VLOOKUP(B138,'Full Name'!$A$2:$E$36,2,FALSE)</f>
        <v>Anaheim Angels</v>
      </c>
      <c r="I138" t="str">
        <f>C138&amp;" "&amp;VLOOKUP(B138,'Full Name'!$A$2:$E$36,5,FALSE)</f>
        <v>AL West</v>
      </c>
      <c r="J138">
        <f>COUNTIF($I$116:I138,I138)</f>
        <v>4</v>
      </c>
      <c r="K138" t="str">
        <f t="shared" si="8"/>
        <v>4th</v>
      </c>
      <c r="M138" t="str">
        <f t="shared" si="9"/>
        <v>Did not advance</v>
      </c>
      <c r="N138" t="str">
        <f t="shared" si="10"/>
        <v>dna</v>
      </c>
      <c r="O138" t="str">
        <f t="shared" si="11"/>
        <v>{"team": "Anaheim Angels", "abbrev": "ANA", "league": "AL", "wins": 70, "losses": 92, "percentage" : 0.432, "division": "AL West", "division_place": "4th", "result": "Did not advance", "result_short": "dna"},</v>
      </c>
    </row>
    <row r="139" spans="1:15" x14ac:dyDescent="0.25">
      <c r="A139">
        <v>24</v>
      </c>
      <c r="B139" t="s">
        <v>33</v>
      </c>
      <c r="C139" t="s">
        <v>8</v>
      </c>
      <c r="D139">
        <v>161</v>
      </c>
      <c r="E139">
        <v>69</v>
      </c>
      <c r="F139">
        <v>92</v>
      </c>
      <c r="G139">
        <v>0.42899999999999999</v>
      </c>
      <c r="H139" t="str">
        <f>VLOOKUP(B139,'Full Name'!$A$2:$E$36,2,FALSE)</f>
        <v>Detroit Tigers</v>
      </c>
      <c r="I139" t="str">
        <f>C139&amp;" "&amp;VLOOKUP(B139,'Full Name'!$A$2:$E$36,5,FALSE)</f>
        <v>AL Central</v>
      </c>
      <c r="J139">
        <f>COUNTIF($I$116:I139,I139)</f>
        <v>3</v>
      </c>
      <c r="K139" t="str">
        <f t="shared" si="8"/>
        <v>3rd</v>
      </c>
      <c r="M139" t="str">
        <f t="shared" si="9"/>
        <v>Did not advance</v>
      </c>
      <c r="N139" t="str">
        <f t="shared" si="10"/>
        <v>dna</v>
      </c>
      <c r="O139" t="str">
        <f t="shared" si="11"/>
        <v>{"team": "Detroit Tigers", "abbrev": "DET", "league": "AL", "wins": 69, "losses": 92, "percentage" : 0.429, "division": "AL Central", "division_place": "3rd", "result": "Did not advance", "result_short": "dna"},</v>
      </c>
    </row>
    <row r="140" spans="1:15" x14ac:dyDescent="0.25">
      <c r="A140">
        <v>25</v>
      </c>
      <c r="B140" t="s">
        <v>81</v>
      </c>
      <c r="C140" t="s">
        <v>8</v>
      </c>
      <c r="D140">
        <v>162</v>
      </c>
      <c r="E140">
        <v>69</v>
      </c>
      <c r="F140">
        <v>93</v>
      </c>
      <c r="G140">
        <v>0.42599999999999999</v>
      </c>
      <c r="H140" t="str">
        <f>VLOOKUP(B140,'Full Name'!$A$2:$E$36,2,FALSE)</f>
        <v>Tampa Bay Devil Rays</v>
      </c>
      <c r="I140" t="str">
        <f>C140&amp;" "&amp;VLOOKUP(B140,'Full Name'!$A$2:$E$36,5,FALSE)</f>
        <v>AL East</v>
      </c>
      <c r="J140">
        <f>COUNTIF($I$116:I140,I140)</f>
        <v>5</v>
      </c>
      <c r="K140" t="str">
        <f t="shared" si="8"/>
        <v>5th</v>
      </c>
      <c r="M140" t="str">
        <f t="shared" si="9"/>
        <v>Did not advance</v>
      </c>
      <c r="N140" t="str">
        <f t="shared" si="10"/>
        <v>dna</v>
      </c>
      <c r="O140" t="str">
        <f t="shared" si="11"/>
        <v>{"team": "Tampa Bay Devil Rays", "abbrev": "TBD", "league": "AL", "wins": 69, "losses": 93, "percentage" : 0.426, "division": "AL East", "division_place": "5th", "result": "Did not advance", "result_short": "dna"},</v>
      </c>
    </row>
    <row r="141" spans="1:15" x14ac:dyDescent="0.25">
      <c r="A141">
        <v>26</v>
      </c>
      <c r="B141" t="s">
        <v>30</v>
      </c>
      <c r="C141" t="s">
        <v>10</v>
      </c>
      <c r="D141">
        <v>162</v>
      </c>
      <c r="E141">
        <v>68</v>
      </c>
      <c r="F141">
        <v>94</v>
      </c>
      <c r="G141">
        <v>0.42</v>
      </c>
      <c r="H141" t="str">
        <f>VLOOKUP(B141,'Full Name'!$A$2:$E$36,2,FALSE)</f>
        <v>Montreal Expos</v>
      </c>
      <c r="I141" t="str">
        <f>C141&amp;" "&amp;VLOOKUP(B141,'Full Name'!$A$2:$E$36,5,FALSE)</f>
        <v>NL East</v>
      </c>
      <c r="J141">
        <f>COUNTIF($I$116:I141,I141)</f>
        <v>4</v>
      </c>
      <c r="K141" t="str">
        <f t="shared" si="8"/>
        <v>4th</v>
      </c>
      <c r="M141" t="str">
        <f t="shared" si="9"/>
        <v>Did not advance</v>
      </c>
      <c r="N141" t="str">
        <f t="shared" si="10"/>
        <v>dna</v>
      </c>
      <c r="O141" t="str">
        <f t="shared" si="11"/>
        <v>{"team": "Montreal Expos", "abbrev": "MON", "league": "NL", "wins": 68, "losses": 94, "percentage" : 0.42, "division": "NL East", "division_place": "4th", "result": "Did not advance", "result_short": "dna"},</v>
      </c>
    </row>
    <row r="142" spans="1:15" x14ac:dyDescent="0.25">
      <c r="A142">
        <v>27</v>
      </c>
      <c r="B142" t="s">
        <v>20</v>
      </c>
      <c r="C142" t="s">
        <v>10</v>
      </c>
      <c r="D142">
        <v>162</v>
      </c>
      <c r="E142">
        <v>67</v>
      </c>
      <c r="F142">
        <v>95</v>
      </c>
      <c r="G142">
        <v>0.41399999999999998</v>
      </c>
      <c r="H142" t="str">
        <f>VLOOKUP(B142,'Full Name'!$A$2:$E$36,2,FALSE)</f>
        <v>Chicago Cubs</v>
      </c>
      <c r="I142" t="str">
        <f>C142&amp;" "&amp;VLOOKUP(B142,'Full Name'!$A$2:$E$36,5,FALSE)</f>
        <v>NL Central</v>
      </c>
      <c r="J142">
        <f>COUNTIF($I$116:I142,I142)</f>
        <v>6</v>
      </c>
      <c r="K142" t="str">
        <f t="shared" si="8"/>
        <v>6th</v>
      </c>
      <c r="M142" t="str">
        <f t="shared" si="9"/>
        <v>Did not advance</v>
      </c>
      <c r="N142" t="str">
        <f t="shared" si="10"/>
        <v>dna</v>
      </c>
      <c r="O142" t="str">
        <f t="shared" si="11"/>
        <v>{"team": "Chicago Cubs", "abbrev": "CHC", "league": "NL", "wins": 67, "losses": 95, "percentage" : 0.414, "division": "NL Central", "division_place": "6th", "result": "Did not advance", "result_short": "dna"},</v>
      </c>
    </row>
    <row r="143" spans="1:15" x14ac:dyDescent="0.25">
      <c r="A143">
        <v>28</v>
      </c>
      <c r="B143" t="s">
        <v>22</v>
      </c>
      <c r="C143" t="s">
        <v>8</v>
      </c>
      <c r="D143">
        <v>161</v>
      </c>
      <c r="E143">
        <v>64</v>
      </c>
      <c r="F143">
        <v>97</v>
      </c>
      <c r="G143">
        <v>0.39800000000000002</v>
      </c>
      <c r="H143" t="str">
        <f>VLOOKUP(B143,'Full Name'!$A$2:$E$36,2,FALSE)</f>
        <v>Kansas City Royals</v>
      </c>
      <c r="I143" t="str">
        <f>C143&amp;" "&amp;VLOOKUP(B143,'Full Name'!$A$2:$E$36,5,FALSE)</f>
        <v>AL Central</v>
      </c>
      <c r="J143">
        <f>COUNTIF($I$116:I143,I143)</f>
        <v>4</v>
      </c>
      <c r="K143" t="str">
        <f t="shared" si="8"/>
        <v>4th</v>
      </c>
      <c r="M143" t="str">
        <f t="shared" si="9"/>
        <v>Did not advance</v>
      </c>
      <c r="N143" t="str">
        <f t="shared" si="10"/>
        <v>dna</v>
      </c>
      <c r="O143" t="str">
        <f t="shared" si="11"/>
        <v>{"team": "Kansas City Royals", "abbrev": "KCR", "league": "AL", "wins": 64, "losses": 97, "percentage" : 0.398, "division": "AL Central", "division_place": "4th", "result": "Did not advance", "result_short": "dna"},</v>
      </c>
    </row>
    <row r="144" spans="1:15" x14ac:dyDescent="0.25">
      <c r="A144">
        <v>29</v>
      </c>
      <c r="B144" t="s">
        <v>27</v>
      </c>
      <c r="C144" t="s">
        <v>10</v>
      </c>
      <c r="D144">
        <v>162</v>
      </c>
      <c r="E144">
        <v>64</v>
      </c>
      <c r="F144">
        <v>98</v>
      </c>
      <c r="G144">
        <v>0.39500000000000002</v>
      </c>
      <c r="H144" t="str">
        <f>VLOOKUP(B144,'Full Name'!$A$2:$E$36,2,FALSE)</f>
        <v>Florida Marlins</v>
      </c>
      <c r="I144" t="str">
        <f>C144&amp;" "&amp;VLOOKUP(B144,'Full Name'!$A$2:$E$36,5,FALSE)</f>
        <v>NL East</v>
      </c>
      <c r="J144">
        <f>COUNTIF($I$116:I144,I144)</f>
        <v>5</v>
      </c>
      <c r="K144" t="str">
        <f t="shared" si="8"/>
        <v>5th</v>
      </c>
      <c r="M144" t="str">
        <f t="shared" si="9"/>
        <v>Did not advance</v>
      </c>
      <c r="N144" t="str">
        <f t="shared" si="10"/>
        <v>dna</v>
      </c>
      <c r="O144" t="str">
        <f t="shared" si="11"/>
        <v>{"team": "Florida Marlins", "abbrev": "FLA", "league": "NL", "wins": 64, "losses": 98, "percentage" : 0.395, "division": "NL East", "division_place": "5th", "result": "Did not advance", "result_short": "dna"},</v>
      </c>
    </row>
    <row r="145" spans="1:15" x14ac:dyDescent="0.25">
      <c r="A145">
        <v>30</v>
      </c>
      <c r="B145" t="s">
        <v>36</v>
      </c>
      <c r="C145" t="s">
        <v>8</v>
      </c>
      <c r="D145">
        <v>161</v>
      </c>
      <c r="E145">
        <v>63</v>
      </c>
      <c r="F145">
        <v>97</v>
      </c>
      <c r="G145">
        <v>0.39400000000000002</v>
      </c>
      <c r="H145" t="str">
        <f>VLOOKUP(B145,'Full Name'!$A$2:$E$36,2,FALSE)</f>
        <v>Minnesota Twins</v>
      </c>
      <c r="I145" t="str">
        <f>C145&amp;" "&amp;VLOOKUP(B145,'Full Name'!$A$2:$E$36,5,FALSE)</f>
        <v>AL Central</v>
      </c>
      <c r="J145">
        <f>COUNTIF($I$116:I145,I145)</f>
        <v>5</v>
      </c>
      <c r="K145" t="str">
        <f t="shared" si="8"/>
        <v>5th</v>
      </c>
      <c r="M145" t="str">
        <f t="shared" si="9"/>
        <v>Did not advance</v>
      </c>
      <c r="N145" t="str">
        <f t="shared" si="10"/>
        <v>dna</v>
      </c>
      <c r="O145" t="str">
        <f t="shared" si="11"/>
        <v>{"team": "Minnesota Twins", "abbrev": "MIN", "league": "AL", "wins": 63, "losses": 97, "percentage" : 0.394, "division": "AL Central", "division_place": "5th", "result": "Did not advance", "result_short": "dna"},</v>
      </c>
    </row>
    <row r="146" spans="1:15" x14ac:dyDescent="0.25">
      <c r="A146">
        <v>1</v>
      </c>
      <c r="B146" t="s">
        <v>28</v>
      </c>
      <c r="C146" t="s">
        <v>10</v>
      </c>
      <c r="D146">
        <v>162</v>
      </c>
      <c r="E146">
        <v>97</v>
      </c>
      <c r="F146">
        <v>65</v>
      </c>
      <c r="G146">
        <v>0.59899999999999998</v>
      </c>
      <c r="H146" t="str">
        <f>VLOOKUP(B146,'Full Name'!$A$2:$E$36,2,FALSE)</f>
        <v>San Francisco Giants</v>
      </c>
      <c r="I146" t="str">
        <f>C146&amp;" "&amp;VLOOKUP(B146,'Full Name'!$A$2:$E$36,5,FALSE)</f>
        <v>NL West</v>
      </c>
      <c r="J146">
        <f>COUNTIF($I$146:I146,I146)</f>
        <v>1</v>
      </c>
      <c r="K146" t="str">
        <f t="shared" si="8"/>
        <v>1st</v>
      </c>
      <c r="L146" t="s">
        <v>89</v>
      </c>
      <c r="M146" t="str">
        <f t="shared" si="9"/>
        <v>Lost LDS</v>
      </c>
      <c r="N146" t="str">
        <f t="shared" si="10"/>
        <v>ldsloser</v>
      </c>
      <c r="O146" t="str">
        <f t="shared" si="11"/>
        <v>{"team": "San Francisco Giants", "abbrev": "SFG", "league": "NL", "wins": 97, "losses": 65, "percentage" : 0.599, "division": "NL West", "division_place": "1st", "result": "Lost LDS", "result_short": "ldsloser"},</v>
      </c>
    </row>
    <row r="147" spans="1:15" x14ac:dyDescent="0.25">
      <c r="A147">
        <v>2</v>
      </c>
      <c r="B147" t="s">
        <v>26</v>
      </c>
      <c r="C147" t="s">
        <v>8</v>
      </c>
      <c r="D147">
        <v>162</v>
      </c>
      <c r="E147">
        <v>95</v>
      </c>
      <c r="F147">
        <v>67</v>
      </c>
      <c r="G147">
        <v>0.58599999999999997</v>
      </c>
      <c r="H147" t="str">
        <f>VLOOKUP(B147,'Full Name'!$A$2:$E$36,2,FALSE)</f>
        <v>Chicago White Sox</v>
      </c>
      <c r="I147" t="str">
        <f>C147&amp;" "&amp;VLOOKUP(B147,'Full Name'!$A$2:$E$36,5,FALSE)</f>
        <v>AL Central</v>
      </c>
      <c r="J147">
        <f>COUNTIF($I$146:I147,I147)</f>
        <v>1</v>
      </c>
      <c r="K147" t="str">
        <f t="shared" si="8"/>
        <v>1st</v>
      </c>
      <c r="L147" t="s">
        <v>89</v>
      </c>
      <c r="M147" t="str">
        <f t="shared" si="9"/>
        <v>Lost LDS</v>
      </c>
      <c r="N147" t="str">
        <f t="shared" si="10"/>
        <v>ldsloser</v>
      </c>
      <c r="O147" t="str">
        <f t="shared" si="11"/>
        <v>{"team": "Chicago White Sox", "abbrev": "CHW", "league": "AL", "wins": 95, "losses": 67, "percentage" : 0.586, "division": "AL Central", "division_place": "1st", "result": "Lost LDS", "result_short": "ldsloser"},</v>
      </c>
    </row>
    <row r="148" spans="1:15" x14ac:dyDescent="0.25">
      <c r="A148">
        <v>3</v>
      </c>
      <c r="B148" t="s">
        <v>9</v>
      </c>
      <c r="C148" t="s">
        <v>10</v>
      </c>
      <c r="D148">
        <v>162</v>
      </c>
      <c r="E148">
        <v>95</v>
      </c>
      <c r="F148">
        <v>67</v>
      </c>
      <c r="G148">
        <v>0.58599999999999997</v>
      </c>
      <c r="H148" t="str">
        <f>VLOOKUP(B148,'Full Name'!$A$2:$E$36,2,FALSE)</f>
        <v>Atlanta Braves</v>
      </c>
      <c r="I148" t="str">
        <f>C148&amp;" "&amp;VLOOKUP(B148,'Full Name'!$A$2:$E$36,5,FALSE)</f>
        <v>NL East</v>
      </c>
      <c r="J148">
        <f>COUNTIF($I$146:I148,I148)</f>
        <v>1</v>
      </c>
      <c r="K148" t="str">
        <f t="shared" si="8"/>
        <v>1st</v>
      </c>
      <c r="L148" t="s">
        <v>89</v>
      </c>
      <c r="M148" t="str">
        <f t="shared" si="9"/>
        <v>Lost LDS</v>
      </c>
      <c r="N148" t="str">
        <f t="shared" si="10"/>
        <v>ldsloser</v>
      </c>
      <c r="O148" t="str">
        <f t="shared" si="11"/>
        <v>{"team": "Atlanta Braves", "abbrev": "ATL", "league": "NL", "wins": 95, "losses": 67, "percentage" : 0.586, "division": "NL East", "division_place": "1st", "result": "Lost LDS", "result_short": "ldsloser"},</v>
      </c>
    </row>
    <row r="149" spans="1:15" x14ac:dyDescent="0.25">
      <c r="A149">
        <v>4</v>
      </c>
      <c r="B149" t="s">
        <v>32</v>
      </c>
      <c r="C149" t="s">
        <v>10</v>
      </c>
      <c r="D149">
        <v>162</v>
      </c>
      <c r="E149">
        <v>95</v>
      </c>
      <c r="F149">
        <v>67</v>
      </c>
      <c r="G149">
        <v>0.58599999999999997</v>
      </c>
      <c r="H149" t="str">
        <f>VLOOKUP(B149,'Full Name'!$A$2:$E$36,2,FALSE)</f>
        <v>St. Louis Cardinals</v>
      </c>
      <c r="I149" t="str">
        <f>C149&amp;" "&amp;VLOOKUP(B149,'Full Name'!$A$2:$E$36,5,FALSE)</f>
        <v>NL Central</v>
      </c>
      <c r="J149">
        <f>COUNTIF($I$146:I149,I149)</f>
        <v>1</v>
      </c>
      <c r="K149" t="str">
        <f t="shared" si="8"/>
        <v>1st</v>
      </c>
      <c r="L149" t="s">
        <v>90</v>
      </c>
      <c r="M149" t="str">
        <f t="shared" si="9"/>
        <v>Lost NLCS</v>
      </c>
      <c r="N149" t="str">
        <f t="shared" si="10"/>
        <v>nlcsloser</v>
      </c>
      <c r="O149" t="str">
        <f t="shared" si="11"/>
        <v>{"team": "St. Louis Cardinals", "abbrev": "STL", "league": "NL", "wins": 95, "losses": 67, "percentage" : 0.586, "division": "NL Central", "division_place": "1st", "result": "Lost NLCS", "result_short": "nlcsloser"},</v>
      </c>
    </row>
    <row r="150" spans="1:15" x14ac:dyDescent="0.25">
      <c r="A150">
        <v>5</v>
      </c>
      <c r="B150" t="s">
        <v>24</v>
      </c>
      <c r="C150" t="s">
        <v>10</v>
      </c>
      <c r="D150">
        <v>162</v>
      </c>
      <c r="E150">
        <v>94</v>
      </c>
      <c r="F150">
        <v>68</v>
      </c>
      <c r="G150">
        <v>0.57999999999999996</v>
      </c>
      <c r="H150" t="str">
        <f>VLOOKUP(B150,'Full Name'!$A$2:$E$36,2,FALSE)</f>
        <v>New York Mets</v>
      </c>
      <c r="I150" t="str">
        <f>C150&amp;" "&amp;VLOOKUP(B150,'Full Name'!$A$2:$E$36,5,FALSE)</f>
        <v>NL East</v>
      </c>
      <c r="J150">
        <f>COUNTIF($I$146:I150,I150)</f>
        <v>2</v>
      </c>
      <c r="K150" t="str">
        <f t="shared" si="8"/>
        <v>2nd</v>
      </c>
      <c r="L150" t="s">
        <v>87</v>
      </c>
      <c r="M150" t="str">
        <f t="shared" si="9"/>
        <v>Lost World Series</v>
      </c>
      <c r="N150" t="str">
        <f t="shared" si="10"/>
        <v>wsloser</v>
      </c>
      <c r="O150" t="str">
        <f t="shared" si="11"/>
        <v>{"team": "New York Mets", "abbrev": "NYM", "league": "NL", "wins": 94, "losses": 68, "percentage" : 0.58, "division": "NL East", "division_place": "2nd", "result": "Lost World Series", "result_short": "wsloser"},</v>
      </c>
    </row>
    <row r="151" spans="1:15" x14ac:dyDescent="0.25">
      <c r="A151">
        <v>6</v>
      </c>
      <c r="B151" t="s">
        <v>29</v>
      </c>
      <c r="C151" t="s">
        <v>8</v>
      </c>
      <c r="D151">
        <v>161</v>
      </c>
      <c r="E151">
        <v>91</v>
      </c>
      <c r="F151">
        <v>70</v>
      </c>
      <c r="G151">
        <v>0.56499999999999995</v>
      </c>
      <c r="H151" t="str">
        <f>VLOOKUP(B151,'Full Name'!$A$2:$E$36,2,FALSE)</f>
        <v>Oakland Athletics</v>
      </c>
      <c r="I151" t="str">
        <f>C151&amp;" "&amp;VLOOKUP(B151,'Full Name'!$A$2:$E$36,5,FALSE)</f>
        <v>AL West</v>
      </c>
      <c r="J151">
        <f>COUNTIF($I$146:I151,I151)</f>
        <v>1</v>
      </c>
      <c r="K151" t="str">
        <f t="shared" si="8"/>
        <v>1st</v>
      </c>
      <c r="L151" t="s">
        <v>89</v>
      </c>
      <c r="M151" t="str">
        <f t="shared" si="9"/>
        <v>Lost LDS</v>
      </c>
      <c r="N151" t="str">
        <f t="shared" si="10"/>
        <v>ldsloser</v>
      </c>
      <c r="O151" t="str">
        <f t="shared" si="11"/>
        <v>{"team": "Oakland Athletics", "abbrev": "OAK", "league": "AL", "wins": 91, "losses": 70, "percentage" : 0.565, "division": "AL West", "division_place": "1st", "result": "Lost LDS", "result_short": "ldsloser"},</v>
      </c>
    </row>
    <row r="152" spans="1:15" x14ac:dyDescent="0.25">
      <c r="A152">
        <v>7</v>
      </c>
      <c r="B152" t="s">
        <v>14</v>
      </c>
      <c r="C152" t="s">
        <v>8</v>
      </c>
      <c r="D152">
        <v>162</v>
      </c>
      <c r="E152">
        <v>91</v>
      </c>
      <c r="F152">
        <v>71</v>
      </c>
      <c r="G152">
        <v>0.56200000000000006</v>
      </c>
      <c r="H152" t="str">
        <f>VLOOKUP(B152,'Full Name'!$A$2:$E$36,2,FALSE)</f>
        <v>Seattle Mariners</v>
      </c>
      <c r="I152" t="str">
        <f>C152&amp;" "&amp;VLOOKUP(B152,'Full Name'!$A$2:$E$36,5,FALSE)</f>
        <v>AL West</v>
      </c>
      <c r="J152">
        <f>COUNTIF($I$146:I152,I152)</f>
        <v>2</v>
      </c>
      <c r="K152" t="str">
        <f t="shared" si="8"/>
        <v>2nd</v>
      </c>
      <c r="L152" t="s">
        <v>91</v>
      </c>
      <c r="M152" t="str">
        <f t="shared" si="9"/>
        <v>Lost ALCS</v>
      </c>
      <c r="N152" t="str">
        <f t="shared" si="10"/>
        <v>alcsloser</v>
      </c>
      <c r="O152" t="str">
        <f t="shared" si="11"/>
        <v>{"team": "Seattle Mariners", "abbrev": "SEA", "league": "AL", "wins": 91, "losses": 71, "percentage" : 0.562, "division": "AL West", "division_place": "2nd", "result": "Lost ALCS", "result_short": "alcsloser"},</v>
      </c>
    </row>
    <row r="153" spans="1:15" x14ac:dyDescent="0.25">
      <c r="A153">
        <v>8</v>
      </c>
      <c r="B153" t="s">
        <v>7</v>
      </c>
      <c r="C153" t="s">
        <v>8</v>
      </c>
      <c r="D153">
        <v>162</v>
      </c>
      <c r="E153">
        <v>90</v>
      </c>
      <c r="F153">
        <v>72</v>
      </c>
      <c r="G153">
        <v>0.55600000000000005</v>
      </c>
      <c r="H153" t="str">
        <f>VLOOKUP(B153,'Full Name'!$A$2:$E$36,2,FALSE)</f>
        <v>Cleveland Indians</v>
      </c>
      <c r="I153" t="str">
        <f>C153&amp;" "&amp;VLOOKUP(B153,'Full Name'!$A$2:$E$36,5,FALSE)</f>
        <v>AL Central</v>
      </c>
      <c r="J153">
        <f>COUNTIF($I$146:I153,I153)</f>
        <v>2</v>
      </c>
      <c r="K153" t="str">
        <f t="shared" si="8"/>
        <v>2nd</v>
      </c>
      <c r="M153" t="str">
        <f t="shared" si="9"/>
        <v>Did not advance</v>
      </c>
      <c r="N153" t="str">
        <f t="shared" si="10"/>
        <v>dna</v>
      </c>
      <c r="O153" t="str">
        <f t="shared" si="11"/>
        <v>{"team": "Cleveland Indians", "abbrev": "CLE", "league": "AL", "wins": 90, "losses": 72, "percentage" : 0.556, "division": "AL Central", "division_place": "2nd", "result": "Did not advance", "result_short": "dna"},</v>
      </c>
    </row>
    <row r="154" spans="1:15" x14ac:dyDescent="0.25">
      <c r="A154">
        <v>9</v>
      </c>
      <c r="B154" t="s">
        <v>13</v>
      </c>
      <c r="C154" t="s">
        <v>8</v>
      </c>
      <c r="D154">
        <v>161</v>
      </c>
      <c r="E154">
        <v>87</v>
      </c>
      <c r="F154">
        <v>74</v>
      </c>
      <c r="G154">
        <v>0.54</v>
      </c>
      <c r="H154" t="str">
        <f>VLOOKUP(B154,'Full Name'!$A$2:$E$36,2,FALSE)</f>
        <v>New York Yankees</v>
      </c>
      <c r="I154" t="str">
        <f>C154&amp;" "&amp;VLOOKUP(B154,'Full Name'!$A$2:$E$36,5,FALSE)</f>
        <v>AL East</v>
      </c>
      <c r="J154">
        <f>COUNTIF($I$146:I154,I154)</f>
        <v>1</v>
      </c>
      <c r="K154" t="str">
        <f t="shared" si="8"/>
        <v>1st</v>
      </c>
      <c r="L154" t="s">
        <v>88</v>
      </c>
      <c r="M154" t="str">
        <f t="shared" si="9"/>
        <v>Won World Series</v>
      </c>
      <c r="N154" t="str">
        <f t="shared" si="10"/>
        <v>wswinner</v>
      </c>
      <c r="O154" t="str">
        <f t="shared" si="11"/>
        <v>{"team": "New York Yankees", "abbrev": "NYY", "league": "AL", "wins": 87, "losses": 74, "percentage" : 0.54, "division": "AL East", "division_place": "1st", "result": "Won World Series", "result_short": "wswinner"},</v>
      </c>
    </row>
    <row r="155" spans="1:15" x14ac:dyDescent="0.25">
      <c r="A155">
        <v>10</v>
      </c>
      <c r="B155" t="s">
        <v>15</v>
      </c>
      <c r="C155" t="s">
        <v>10</v>
      </c>
      <c r="D155">
        <v>162</v>
      </c>
      <c r="E155">
        <v>86</v>
      </c>
      <c r="F155">
        <v>76</v>
      </c>
      <c r="G155">
        <v>0.53100000000000003</v>
      </c>
      <c r="H155" t="str">
        <f>VLOOKUP(B155,'Full Name'!$A$2:$E$36,2,FALSE)</f>
        <v>Los Angeles Dodgers</v>
      </c>
      <c r="I155" t="str">
        <f>C155&amp;" "&amp;VLOOKUP(B155,'Full Name'!$A$2:$E$36,5,FALSE)</f>
        <v>NL West</v>
      </c>
      <c r="J155">
        <f>COUNTIF($I$146:I155,I155)</f>
        <v>2</v>
      </c>
      <c r="K155" t="str">
        <f t="shared" si="8"/>
        <v>2nd</v>
      </c>
      <c r="M155" t="str">
        <f t="shared" si="9"/>
        <v>Did not advance</v>
      </c>
      <c r="N155" t="str">
        <f t="shared" si="10"/>
        <v>dna</v>
      </c>
      <c r="O155" t="str">
        <f t="shared" si="11"/>
        <v>{"team": "Los Angeles Dodgers", "abbrev": "LAD", "league": "NL", "wins": 86, "losses": 76, "percentage" : 0.531, "division": "NL West", "division_place": "2nd", "result": "Did not advance", "result_short": "dna"},</v>
      </c>
    </row>
    <row r="156" spans="1:15" x14ac:dyDescent="0.25">
      <c r="A156">
        <v>11</v>
      </c>
      <c r="B156" t="s">
        <v>12</v>
      </c>
      <c r="C156" t="s">
        <v>10</v>
      </c>
      <c r="D156">
        <v>163</v>
      </c>
      <c r="E156">
        <v>85</v>
      </c>
      <c r="F156">
        <v>77</v>
      </c>
      <c r="G156">
        <v>0.52500000000000002</v>
      </c>
      <c r="H156" t="str">
        <f>VLOOKUP(B156,'Full Name'!$A$2:$E$36,2,FALSE)</f>
        <v>Cincinnati Reds</v>
      </c>
      <c r="I156" t="str">
        <f>C156&amp;" "&amp;VLOOKUP(B156,'Full Name'!$A$2:$E$36,5,FALSE)</f>
        <v>NL Central</v>
      </c>
      <c r="J156">
        <f>COUNTIF($I$146:I156,I156)</f>
        <v>2</v>
      </c>
      <c r="K156" t="str">
        <f t="shared" si="8"/>
        <v>2nd</v>
      </c>
      <c r="M156" t="str">
        <f t="shared" si="9"/>
        <v>Did not advance</v>
      </c>
      <c r="N156" t="str">
        <f t="shared" si="10"/>
        <v>dna</v>
      </c>
      <c r="O156" t="str">
        <f t="shared" si="11"/>
        <v>{"team": "Cincinnati Reds", "abbrev": "CIN", "league": "NL", "wins": 85, "losses": 77, "percentage" : 0.525, "division": "NL Central", "division_place": "2nd", "result": "Did not advance", "result_short": "dna"},</v>
      </c>
    </row>
    <row r="157" spans="1:15" x14ac:dyDescent="0.25">
      <c r="A157">
        <v>12</v>
      </c>
      <c r="B157" t="s">
        <v>11</v>
      </c>
      <c r="C157" t="s">
        <v>8</v>
      </c>
      <c r="D157">
        <v>162</v>
      </c>
      <c r="E157">
        <v>85</v>
      </c>
      <c r="F157">
        <v>77</v>
      </c>
      <c r="G157">
        <v>0.52500000000000002</v>
      </c>
      <c r="H157" t="str">
        <f>VLOOKUP(B157,'Full Name'!$A$2:$E$36,2,FALSE)</f>
        <v>Boston Red Sox</v>
      </c>
      <c r="I157" t="str">
        <f>C157&amp;" "&amp;VLOOKUP(B157,'Full Name'!$A$2:$E$36,5,FALSE)</f>
        <v>AL East</v>
      </c>
      <c r="J157">
        <f>COUNTIF($I$146:I157,I157)</f>
        <v>2</v>
      </c>
      <c r="K157" t="str">
        <f t="shared" si="8"/>
        <v>2nd</v>
      </c>
      <c r="M157" t="str">
        <f t="shared" si="9"/>
        <v>Did not advance</v>
      </c>
      <c r="N157" t="str">
        <f t="shared" si="10"/>
        <v>dna</v>
      </c>
      <c r="O157" t="str">
        <f t="shared" si="11"/>
        <v>{"team": "Boston Red Sox", "abbrev": "BOS", "league": "AL", "wins": 85, "losses": 77, "percentage" : 0.525, "division": "AL East", "division_place": "2nd", "result": "Did not advance", "result_short": "dna"},</v>
      </c>
    </row>
    <row r="158" spans="1:15" x14ac:dyDescent="0.25">
      <c r="A158">
        <v>13</v>
      </c>
      <c r="B158" t="s">
        <v>70</v>
      </c>
      <c r="C158" t="s">
        <v>10</v>
      </c>
      <c r="D158">
        <v>162</v>
      </c>
      <c r="E158">
        <v>85</v>
      </c>
      <c r="F158">
        <v>77</v>
      </c>
      <c r="G158">
        <v>0.52500000000000002</v>
      </c>
      <c r="H158" t="str">
        <f>VLOOKUP(B158,'Full Name'!$A$2:$E$36,2,FALSE)</f>
        <v>Arizona Diamondbacks</v>
      </c>
      <c r="I158" t="str">
        <f>C158&amp;" "&amp;VLOOKUP(B158,'Full Name'!$A$2:$E$36,5,FALSE)</f>
        <v>NL West</v>
      </c>
      <c r="J158">
        <f>COUNTIF($I$146:I158,I158)</f>
        <v>3</v>
      </c>
      <c r="K158" t="str">
        <f t="shared" si="8"/>
        <v>3rd</v>
      </c>
      <c r="M158" t="str">
        <f t="shared" si="9"/>
        <v>Did not advance</v>
      </c>
      <c r="N158" t="str">
        <f t="shared" si="10"/>
        <v>dna</v>
      </c>
      <c r="O158" t="str">
        <f t="shared" si="11"/>
        <v>{"team": "Arizona Diamondbacks", "abbrev": "ARI", "league": "NL", "wins": 85, "losses": 77, "percentage" : 0.525, "division": "NL West", "division_place": "3rd", "result": "Did not advance", "result_short": "dna"},</v>
      </c>
    </row>
    <row r="159" spans="1:15" x14ac:dyDescent="0.25">
      <c r="A159">
        <v>14</v>
      </c>
      <c r="B159" t="s">
        <v>35</v>
      </c>
      <c r="C159" t="s">
        <v>8</v>
      </c>
      <c r="D159">
        <v>162</v>
      </c>
      <c r="E159">
        <v>83</v>
      </c>
      <c r="F159">
        <v>79</v>
      </c>
      <c r="G159">
        <v>0.51200000000000001</v>
      </c>
      <c r="H159" t="str">
        <f>VLOOKUP(B159,'Full Name'!$A$2:$E$36,2,FALSE)</f>
        <v>Toronto Blue Jays</v>
      </c>
      <c r="I159" t="str">
        <f>C159&amp;" "&amp;VLOOKUP(B159,'Full Name'!$A$2:$E$36,5,FALSE)</f>
        <v>AL East</v>
      </c>
      <c r="J159">
        <f>COUNTIF($I$146:I159,I159)</f>
        <v>3</v>
      </c>
      <c r="K159" t="str">
        <f t="shared" si="8"/>
        <v>3rd</v>
      </c>
      <c r="M159" t="str">
        <f t="shared" si="9"/>
        <v>Did not advance</v>
      </c>
      <c r="N159" t="str">
        <f t="shared" si="10"/>
        <v>dna</v>
      </c>
      <c r="O159" t="str">
        <f t="shared" si="11"/>
        <v>{"team": "Toronto Blue Jays", "abbrev": "TOR", "league": "AL", "wins": 83, "losses": 79, "percentage" : 0.512, "division": "AL East", "division_place": "3rd", "result": "Did not advance", "result_short": "dna"},</v>
      </c>
    </row>
    <row r="160" spans="1:15" x14ac:dyDescent="0.25">
      <c r="A160">
        <v>15</v>
      </c>
      <c r="B160" t="s">
        <v>75</v>
      </c>
      <c r="C160" t="s">
        <v>8</v>
      </c>
      <c r="D160">
        <v>162</v>
      </c>
      <c r="E160">
        <v>82</v>
      </c>
      <c r="F160">
        <v>80</v>
      </c>
      <c r="G160">
        <v>0.50600000000000001</v>
      </c>
      <c r="H160" t="str">
        <f>VLOOKUP(B160,'Full Name'!$A$2:$E$36,2,FALSE)</f>
        <v>Anaheim Angels</v>
      </c>
      <c r="I160" t="str">
        <f>C160&amp;" "&amp;VLOOKUP(B160,'Full Name'!$A$2:$E$36,5,FALSE)</f>
        <v>AL West</v>
      </c>
      <c r="J160">
        <f>COUNTIF($I$146:I160,I160)</f>
        <v>3</v>
      </c>
      <c r="K160" t="str">
        <f t="shared" si="8"/>
        <v>3rd</v>
      </c>
      <c r="M160" t="str">
        <f t="shared" si="9"/>
        <v>Did not advance</v>
      </c>
      <c r="N160" t="str">
        <f t="shared" si="10"/>
        <v>dna</v>
      </c>
      <c r="O160" t="str">
        <f t="shared" si="11"/>
        <v>{"team": "Anaheim Angels", "abbrev": "ANA", "league": "AL", "wins": 82, "losses": 80, "percentage" : 0.506, "division": "AL West", "division_place": "3rd", "result": "Did not advance", "result_short": "dna"},</v>
      </c>
    </row>
    <row r="161" spans="1:15" x14ac:dyDescent="0.25">
      <c r="A161">
        <v>16</v>
      </c>
      <c r="B161" t="s">
        <v>17</v>
      </c>
      <c r="C161" t="s">
        <v>10</v>
      </c>
      <c r="D161">
        <v>162</v>
      </c>
      <c r="E161">
        <v>82</v>
      </c>
      <c r="F161">
        <v>80</v>
      </c>
      <c r="G161">
        <v>0.50600000000000001</v>
      </c>
      <c r="H161" t="str">
        <f>VLOOKUP(B161,'Full Name'!$A$2:$E$36,2,FALSE)</f>
        <v>Colorado Rockies</v>
      </c>
      <c r="I161" t="str">
        <f>C161&amp;" "&amp;VLOOKUP(B161,'Full Name'!$A$2:$E$36,5,FALSE)</f>
        <v>NL West</v>
      </c>
      <c r="J161">
        <f>COUNTIF($I$146:I161,I161)</f>
        <v>4</v>
      </c>
      <c r="K161" t="str">
        <f t="shared" si="8"/>
        <v>4th</v>
      </c>
      <c r="M161" t="str">
        <f t="shared" si="9"/>
        <v>Did not advance</v>
      </c>
      <c r="N161" t="str">
        <f t="shared" si="10"/>
        <v>dna</v>
      </c>
      <c r="O161" t="str">
        <f t="shared" si="11"/>
        <v>{"team": "Colorado Rockies", "abbrev": "COL", "league": "NL", "wins": 82, "losses": 80, "percentage" : 0.506, "division": "NL West", "division_place": "4th", "result": "Did not advance", "result_short": "dna"},</v>
      </c>
    </row>
    <row r="162" spans="1:15" x14ac:dyDescent="0.25">
      <c r="A162">
        <v>17</v>
      </c>
      <c r="B162" t="s">
        <v>27</v>
      </c>
      <c r="C162" t="s">
        <v>10</v>
      </c>
      <c r="D162">
        <v>161</v>
      </c>
      <c r="E162">
        <v>79</v>
      </c>
      <c r="F162">
        <v>82</v>
      </c>
      <c r="G162">
        <v>0.49099999999999999</v>
      </c>
      <c r="H162" t="str">
        <f>VLOOKUP(B162,'Full Name'!$A$2:$E$36,2,FALSE)</f>
        <v>Florida Marlins</v>
      </c>
      <c r="I162" t="str">
        <f>C162&amp;" "&amp;VLOOKUP(B162,'Full Name'!$A$2:$E$36,5,FALSE)</f>
        <v>NL East</v>
      </c>
      <c r="J162">
        <f>COUNTIF($I$146:I162,I162)</f>
        <v>3</v>
      </c>
      <c r="K162" t="str">
        <f t="shared" si="8"/>
        <v>3rd</v>
      </c>
      <c r="M162" t="str">
        <f t="shared" si="9"/>
        <v>Did not advance</v>
      </c>
      <c r="N162" t="str">
        <f t="shared" si="10"/>
        <v>dna</v>
      </c>
      <c r="O162" t="str">
        <f t="shared" si="11"/>
        <v>{"team": "Florida Marlins", "abbrev": "FLA", "league": "NL", "wins": 79, "losses": 82, "percentage" : 0.491, "division": "NL East", "division_place": "3rd", "result": "Did not advance", "result_short": "dna"},</v>
      </c>
    </row>
    <row r="163" spans="1:15" x14ac:dyDescent="0.25">
      <c r="A163">
        <v>18</v>
      </c>
      <c r="B163" t="s">
        <v>33</v>
      </c>
      <c r="C163" t="s">
        <v>8</v>
      </c>
      <c r="D163">
        <v>162</v>
      </c>
      <c r="E163">
        <v>79</v>
      </c>
      <c r="F163">
        <v>83</v>
      </c>
      <c r="G163">
        <v>0.48799999999999999</v>
      </c>
      <c r="H163" t="str">
        <f>VLOOKUP(B163,'Full Name'!$A$2:$E$36,2,FALSE)</f>
        <v>Detroit Tigers</v>
      </c>
      <c r="I163" t="str">
        <f>C163&amp;" "&amp;VLOOKUP(B163,'Full Name'!$A$2:$E$36,5,FALSE)</f>
        <v>AL Central</v>
      </c>
      <c r="J163">
        <f>COUNTIF($I$146:I163,I163)</f>
        <v>3</v>
      </c>
      <c r="K163" t="str">
        <f t="shared" si="8"/>
        <v>3rd</v>
      </c>
      <c r="M163" t="str">
        <f t="shared" si="9"/>
        <v>Did not advance</v>
      </c>
      <c r="N163" t="str">
        <f t="shared" si="10"/>
        <v>dna</v>
      </c>
      <c r="O163" t="str">
        <f t="shared" si="11"/>
        <v>{"team": "Detroit Tigers", "abbrev": "DET", "league": "AL", "wins": 79, "losses": 83, "percentage" : 0.488, "division": "AL Central", "division_place": "3rd", "result": "Did not advance", "result_short": "dna"},</v>
      </c>
    </row>
    <row r="164" spans="1:15" x14ac:dyDescent="0.25">
      <c r="A164">
        <v>19</v>
      </c>
      <c r="B164" t="s">
        <v>22</v>
      </c>
      <c r="C164" t="s">
        <v>8</v>
      </c>
      <c r="D164">
        <v>162</v>
      </c>
      <c r="E164">
        <v>77</v>
      </c>
      <c r="F164">
        <v>85</v>
      </c>
      <c r="G164">
        <v>0.47499999999999998</v>
      </c>
      <c r="H164" t="str">
        <f>VLOOKUP(B164,'Full Name'!$A$2:$E$36,2,FALSE)</f>
        <v>Kansas City Royals</v>
      </c>
      <c r="I164" t="str">
        <f>C164&amp;" "&amp;VLOOKUP(B164,'Full Name'!$A$2:$E$36,5,FALSE)</f>
        <v>AL Central</v>
      </c>
      <c r="J164">
        <f>COUNTIF($I$146:I164,I164)</f>
        <v>4</v>
      </c>
      <c r="K164" t="str">
        <f t="shared" si="8"/>
        <v>4th</v>
      </c>
      <c r="M164" t="str">
        <f t="shared" si="9"/>
        <v>Did not advance</v>
      </c>
      <c r="N164" t="str">
        <f t="shared" si="10"/>
        <v>dna</v>
      </c>
      <c r="O164" t="str">
        <f t="shared" si="11"/>
        <v>{"team": "Kansas City Royals", "abbrev": "KCR", "league": "AL", "wins": 77, "losses": 85, "percentage" : 0.475, "division": "AL Central", "division_place": "4th", "result": "Did not advance", "result_short": "dna"},</v>
      </c>
    </row>
    <row r="165" spans="1:15" x14ac:dyDescent="0.25">
      <c r="A165">
        <v>20</v>
      </c>
      <c r="B165" t="s">
        <v>23</v>
      </c>
      <c r="C165" t="s">
        <v>10</v>
      </c>
      <c r="D165">
        <v>162</v>
      </c>
      <c r="E165">
        <v>76</v>
      </c>
      <c r="F165">
        <v>86</v>
      </c>
      <c r="G165">
        <v>0.46899999999999997</v>
      </c>
      <c r="H165" t="str">
        <f>VLOOKUP(B165,'Full Name'!$A$2:$E$36,2,FALSE)</f>
        <v>San Diego Padres</v>
      </c>
      <c r="I165" t="str">
        <f>C165&amp;" "&amp;VLOOKUP(B165,'Full Name'!$A$2:$E$36,5,FALSE)</f>
        <v>NL West</v>
      </c>
      <c r="J165">
        <f>COUNTIF($I$146:I165,I165)</f>
        <v>5</v>
      </c>
      <c r="K165" t="str">
        <f t="shared" si="8"/>
        <v>5th</v>
      </c>
      <c r="M165" t="str">
        <f t="shared" si="9"/>
        <v>Did not advance</v>
      </c>
      <c r="N165" t="str">
        <f t="shared" si="10"/>
        <v>dna</v>
      </c>
      <c r="O165" t="str">
        <f t="shared" si="11"/>
        <v>{"team": "San Diego Padres", "abbrev": "SDP", "league": "NL", "wins": 76, "losses": 86, "percentage" : 0.469, "division": "NL West", "division_place": "5th", "result": "Did not advance", "result_short": "dna"},</v>
      </c>
    </row>
    <row r="166" spans="1:15" x14ac:dyDescent="0.25">
      <c r="A166">
        <v>21</v>
      </c>
      <c r="B166" t="s">
        <v>21</v>
      </c>
      <c r="C166" t="s">
        <v>8</v>
      </c>
      <c r="D166">
        <v>162</v>
      </c>
      <c r="E166">
        <v>74</v>
      </c>
      <c r="F166">
        <v>88</v>
      </c>
      <c r="G166">
        <v>0.45700000000000002</v>
      </c>
      <c r="H166" t="str">
        <f>VLOOKUP(B166,'Full Name'!$A$2:$E$36,2,FALSE)</f>
        <v>Baltimore Orioles</v>
      </c>
      <c r="I166" t="str">
        <f>C166&amp;" "&amp;VLOOKUP(B166,'Full Name'!$A$2:$E$36,5,FALSE)</f>
        <v>AL East</v>
      </c>
      <c r="J166">
        <f>COUNTIF($I$146:I166,I166)</f>
        <v>4</v>
      </c>
      <c r="K166" t="str">
        <f t="shared" si="8"/>
        <v>4th</v>
      </c>
      <c r="M166" t="str">
        <f t="shared" si="9"/>
        <v>Did not advance</v>
      </c>
      <c r="N166" t="str">
        <f t="shared" si="10"/>
        <v>dna</v>
      </c>
      <c r="O166" t="str">
        <f t="shared" si="11"/>
        <v>{"team": "Baltimore Orioles", "abbrev": "BAL", "league": "AL", "wins": 74, "losses": 88, "percentage" : 0.457, "division": "AL East", "division_place": "4th", "result": "Did not advance", "result_short": "dna"},</v>
      </c>
    </row>
    <row r="167" spans="1:15" x14ac:dyDescent="0.25">
      <c r="A167">
        <v>22</v>
      </c>
      <c r="B167" t="s">
        <v>31</v>
      </c>
      <c r="C167" t="s">
        <v>10</v>
      </c>
      <c r="D167">
        <v>163</v>
      </c>
      <c r="E167">
        <v>73</v>
      </c>
      <c r="F167">
        <v>89</v>
      </c>
      <c r="G167">
        <v>0.45100000000000001</v>
      </c>
      <c r="H167" t="str">
        <f>VLOOKUP(B167,'Full Name'!$A$2:$E$36,2,FALSE)</f>
        <v>Milwaukee Brewers</v>
      </c>
      <c r="I167" t="str">
        <f>C167&amp;" "&amp;VLOOKUP(B167,'Full Name'!$A$2:$E$36,5,FALSE)</f>
        <v>NL Central</v>
      </c>
      <c r="J167">
        <f>COUNTIF($I$146:I167,I167)</f>
        <v>3</v>
      </c>
      <c r="K167" t="str">
        <f t="shared" si="8"/>
        <v>3rd</v>
      </c>
      <c r="M167" t="str">
        <f t="shared" si="9"/>
        <v>Did not advance</v>
      </c>
      <c r="N167" t="str">
        <f t="shared" si="10"/>
        <v>dna</v>
      </c>
      <c r="O167" t="str">
        <f t="shared" si="11"/>
        <v>{"team": "Milwaukee Brewers", "abbrev": "MIL", "league": "NL", "wins": 73, "losses": 89, "percentage" : 0.451, "division": "NL Central", "division_place": "3rd", "result": "Did not advance", "result_short": "dna"},</v>
      </c>
    </row>
    <row r="168" spans="1:15" x14ac:dyDescent="0.25">
      <c r="A168">
        <v>23</v>
      </c>
      <c r="B168" t="s">
        <v>18</v>
      </c>
      <c r="C168" t="s">
        <v>10</v>
      </c>
      <c r="D168">
        <v>162</v>
      </c>
      <c r="E168">
        <v>72</v>
      </c>
      <c r="F168">
        <v>90</v>
      </c>
      <c r="G168">
        <v>0.44400000000000001</v>
      </c>
      <c r="H168" t="str">
        <f>VLOOKUP(B168,'Full Name'!$A$2:$E$36,2,FALSE)</f>
        <v>Houston Astros</v>
      </c>
      <c r="I168" t="str">
        <f>C168&amp;" "&amp;VLOOKUP(B168,'Full Name'!$A$2:$E$36,5,FALSE)</f>
        <v>NL Central</v>
      </c>
      <c r="J168">
        <f>COUNTIF($I$146:I168,I168)</f>
        <v>4</v>
      </c>
      <c r="K168" t="str">
        <f t="shared" si="8"/>
        <v>4th</v>
      </c>
      <c r="M168" t="str">
        <f t="shared" si="9"/>
        <v>Did not advance</v>
      </c>
      <c r="N168" t="str">
        <f t="shared" si="10"/>
        <v>dna</v>
      </c>
      <c r="O168" t="str">
        <f t="shared" si="11"/>
        <v>{"team": "Houston Astros", "abbrev": "HOU", "league": "NL", "wins": 72, "losses": 90, "percentage" : 0.444, "division": "NL Central", "division_place": "4th", "result": "Did not advance", "result_short": "dna"},</v>
      </c>
    </row>
    <row r="169" spans="1:15" x14ac:dyDescent="0.25">
      <c r="A169">
        <v>24</v>
      </c>
      <c r="B169" t="s">
        <v>19</v>
      </c>
      <c r="C169" t="s">
        <v>8</v>
      </c>
      <c r="D169">
        <v>162</v>
      </c>
      <c r="E169">
        <v>71</v>
      </c>
      <c r="F169">
        <v>91</v>
      </c>
      <c r="G169">
        <v>0.438</v>
      </c>
      <c r="H169" t="str">
        <f>VLOOKUP(B169,'Full Name'!$A$2:$E$36,2,FALSE)</f>
        <v>Texas Rangers</v>
      </c>
      <c r="I169" t="str">
        <f>C169&amp;" "&amp;VLOOKUP(B169,'Full Name'!$A$2:$E$36,5,FALSE)</f>
        <v>AL West</v>
      </c>
      <c r="J169">
        <f>COUNTIF($I$146:I169,I169)</f>
        <v>4</v>
      </c>
      <c r="K169" t="str">
        <f t="shared" si="8"/>
        <v>4th</v>
      </c>
      <c r="M169" t="str">
        <f t="shared" si="9"/>
        <v>Did not advance</v>
      </c>
      <c r="N169" t="str">
        <f t="shared" si="10"/>
        <v>dna</v>
      </c>
      <c r="O169" t="str">
        <f t="shared" si="11"/>
        <v>{"team": "Texas Rangers", "abbrev": "TEX", "league": "AL", "wins": 71, "losses": 91, "percentage" : 0.438, "division": "AL West", "division_place": "4th", "result": "Did not advance", "result_short": "dna"},</v>
      </c>
    </row>
    <row r="170" spans="1:15" x14ac:dyDescent="0.25">
      <c r="A170">
        <v>25</v>
      </c>
      <c r="B170" t="s">
        <v>81</v>
      </c>
      <c r="C170" t="s">
        <v>8</v>
      </c>
      <c r="D170">
        <v>161</v>
      </c>
      <c r="E170">
        <v>69</v>
      </c>
      <c r="F170">
        <v>92</v>
      </c>
      <c r="G170">
        <v>0.42899999999999999</v>
      </c>
      <c r="H170" t="str">
        <f>VLOOKUP(B170,'Full Name'!$A$2:$E$36,2,FALSE)</f>
        <v>Tampa Bay Devil Rays</v>
      </c>
      <c r="I170" t="str">
        <f>C170&amp;" "&amp;VLOOKUP(B170,'Full Name'!$A$2:$E$36,5,FALSE)</f>
        <v>AL East</v>
      </c>
      <c r="J170">
        <f>COUNTIF($I$146:I170,I170)</f>
        <v>5</v>
      </c>
      <c r="K170" t="str">
        <f t="shared" si="8"/>
        <v>5th</v>
      </c>
      <c r="M170" t="str">
        <f t="shared" si="9"/>
        <v>Did not advance</v>
      </c>
      <c r="N170" t="str">
        <f t="shared" si="10"/>
        <v>dna</v>
      </c>
      <c r="O170" t="str">
        <f t="shared" si="11"/>
        <v>{"team": "Tampa Bay Devil Rays", "abbrev": "TBD", "league": "AL", "wins": 69, "losses": 92, "percentage" : 0.429, "division": "AL East", "division_place": "5th", "result": "Did not advance", "result_short": "dna"},</v>
      </c>
    </row>
    <row r="171" spans="1:15" x14ac:dyDescent="0.25">
      <c r="A171">
        <v>26</v>
      </c>
      <c r="B171" t="s">
        <v>36</v>
      </c>
      <c r="C171" t="s">
        <v>8</v>
      </c>
      <c r="D171">
        <v>162</v>
      </c>
      <c r="E171">
        <v>69</v>
      </c>
      <c r="F171">
        <v>93</v>
      </c>
      <c r="G171">
        <v>0.42599999999999999</v>
      </c>
      <c r="H171" t="str">
        <f>VLOOKUP(B171,'Full Name'!$A$2:$E$36,2,FALSE)</f>
        <v>Minnesota Twins</v>
      </c>
      <c r="I171" t="str">
        <f>C171&amp;" "&amp;VLOOKUP(B171,'Full Name'!$A$2:$E$36,5,FALSE)</f>
        <v>AL Central</v>
      </c>
      <c r="J171">
        <f>COUNTIF($I$146:I171,I171)</f>
        <v>5</v>
      </c>
      <c r="K171" t="str">
        <f t="shared" si="8"/>
        <v>5th</v>
      </c>
      <c r="M171" t="str">
        <f t="shared" si="9"/>
        <v>Did not advance</v>
      </c>
      <c r="N171" t="str">
        <f t="shared" si="10"/>
        <v>dna</v>
      </c>
      <c r="O171" t="str">
        <f t="shared" si="11"/>
        <v>{"team": "Minnesota Twins", "abbrev": "MIN", "league": "AL", "wins": 69, "losses": 93, "percentage" : 0.426, "division": "AL Central", "division_place": "5th", "result": "Did not advance", "result_short": "dna"},</v>
      </c>
    </row>
    <row r="172" spans="1:15" x14ac:dyDescent="0.25">
      <c r="A172">
        <v>27</v>
      </c>
      <c r="B172" t="s">
        <v>34</v>
      </c>
      <c r="C172" t="s">
        <v>10</v>
      </c>
      <c r="D172">
        <v>162</v>
      </c>
      <c r="E172">
        <v>69</v>
      </c>
      <c r="F172">
        <v>93</v>
      </c>
      <c r="G172">
        <v>0.42599999999999999</v>
      </c>
      <c r="H172" t="str">
        <f>VLOOKUP(B172,'Full Name'!$A$2:$E$36,2,FALSE)</f>
        <v>Pittsburgh Pirates</v>
      </c>
      <c r="I172" t="str">
        <f>C172&amp;" "&amp;VLOOKUP(B172,'Full Name'!$A$2:$E$36,5,FALSE)</f>
        <v>NL Central</v>
      </c>
      <c r="J172">
        <f>COUNTIF($I$146:I172,I172)</f>
        <v>5</v>
      </c>
      <c r="K172" t="str">
        <f t="shared" si="8"/>
        <v>5th</v>
      </c>
      <c r="M172" t="str">
        <f t="shared" si="9"/>
        <v>Did not advance</v>
      </c>
      <c r="N172" t="str">
        <f t="shared" si="10"/>
        <v>dna</v>
      </c>
      <c r="O172" t="str">
        <f t="shared" si="11"/>
        <v>{"team": "Pittsburgh Pirates", "abbrev": "PIT", "league": "NL", "wins": 69, "losses": 93, "percentage" : 0.426, "division": "NL Central", "division_place": "5th", "result": "Did not advance", "result_short": "dna"},</v>
      </c>
    </row>
    <row r="173" spans="1:15" x14ac:dyDescent="0.25">
      <c r="A173">
        <v>28</v>
      </c>
      <c r="B173" t="s">
        <v>30</v>
      </c>
      <c r="C173" t="s">
        <v>10</v>
      </c>
      <c r="D173">
        <v>162</v>
      </c>
      <c r="E173">
        <v>67</v>
      </c>
      <c r="F173">
        <v>95</v>
      </c>
      <c r="G173">
        <v>0.41399999999999998</v>
      </c>
      <c r="H173" t="str">
        <f>VLOOKUP(B173,'Full Name'!$A$2:$E$36,2,FALSE)</f>
        <v>Montreal Expos</v>
      </c>
      <c r="I173" t="str">
        <f>C173&amp;" "&amp;VLOOKUP(B173,'Full Name'!$A$2:$E$36,5,FALSE)</f>
        <v>NL East</v>
      </c>
      <c r="J173">
        <f>COUNTIF($I$146:I173,I173)</f>
        <v>4</v>
      </c>
      <c r="K173" t="str">
        <f t="shared" si="8"/>
        <v>4th</v>
      </c>
      <c r="M173" t="str">
        <f t="shared" si="9"/>
        <v>Did not advance</v>
      </c>
      <c r="N173" t="str">
        <f t="shared" si="10"/>
        <v>dna</v>
      </c>
      <c r="O173" t="str">
        <f t="shared" si="11"/>
        <v>{"team": "Montreal Expos", "abbrev": "MON", "league": "NL", "wins": 67, "losses": 95, "percentage" : 0.414, "division": "NL East", "division_place": "4th", "result": "Did not advance", "result_short": "dna"},</v>
      </c>
    </row>
    <row r="174" spans="1:15" x14ac:dyDescent="0.25">
      <c r="A174">
        <v>29</v>
      </c>
      <c r="B174" t="s">
        <v>25</v>
      </c>
      <c r="C174" t="s">
        <v>10</v>
      </c>
      <c r="D174">
        <v>162</v>
      </c>
      <c r="E174">
        <v>65</v>
      </c>
      <c r="F174">
        <v>97</v>
      </c>
      <c r="G174">
        <v>0.40100000000000002</v>
      </c>
      <c r="H174" t="str">
        <f>VLOOKUP(B174,'Full Name'!$A$2:$E$36,2,FALSE)</f>
        <v>Philadelphia Phillies</v>
      </c>
      <c r="I174" t="str">
        <f>C174&amp;" "&amp;VLOOKUP(B174,'Full Name'!$A$2:$E$36,5,FALSE)</f>
        <v>NL East</v>
      </c>
      <c r="J174">
        <f>COUNTIF($I$146:I174,I174)</f>
        <v>5</v>
      </c>
      <c r="K174" t="str">
        <f t="shared" si="8"/>
        <v>5th</v>
      </c>
      <c r="M174" t="str">
        <f t="shared" si="9"/>
        <v>Did not advance</v>
      </c>
      <c r="N174" t="str">
        <f t="shared" si="10"/>
        <v>dna</v>
      </c>
      <c r="O174" t="str">
        <f t="shared" si="11"/>
        <v>{"team": "Philadelphia Phillies", "abbrev": "PHI", "league": "NL", "wins": 65, "losses": 97, "percentage" : 0.401, "division": "NL East", "division_place": "5th", "result": "Did not advance", "result_short": "dna"},</v>
      </c>
    </row>
    <row r="175" spans="1:15" x14ac:dyDescent="0.25">
      <c r="A175">
        <v>30</v>
      </c>
      <c r="B175" t="s">
        <v>20</v>
      </c>
      <c r="C175" t="s">
        <v>10</v>
      </c>
      <c r="D175">
        <v>162</v>
      </c>
      <c r="E175">
        <v>65</v>
      </c>
      <c r="F175">
        <v>97</v>
      </c>
      <c r="G175">
        <v>0.40100000000000002</v>
      </c>
      <c r="H175" t="str">
        <f>VLOOKUP(B175,'Full Name'!$A$2:$E$36,2,FALSE)</f>
        <v>Chicago Cubs</v>
      </c>
      <c r="I175" t="str">
        <f>C175&amp;" "&amp;VLOOKUP(B175,'Full Name'!$A$2:$E$36,5,FALSE)</f>
        <v>NL Central</v>
      </c>
      <c r="J175">
        <f>COUNTIF($I$146:I175,I175)</f>
        <v>6</v>
      </c>
      <c r="K175" t="str">
        <f t="shared" si="8"/>
        <v>6th</v>
      </c>
      <c r="M175" t="str">
        <f t="shared" si="9"/>
        <v>Did not advance</v>
      </c>
      <c r="N175" t="str">
        <f t="shared" si="10"/>
        <v>dna</v>
      </c>
      <c r="O175" t="str">
        <f t="shared" si="11"/>
        <v>{"team": "Chicago Cubs", "abbrev": "CHC", "league": "NL", "wins": 65, "losses": 97, "percentage" : 0.401, "division": "NL Central", "division_place": "6th", "result": "Did not advance", "result_short": "dna"},</v>
      </c>
    </row>
    <row r="176" spans="1:15" x14ac:dyDescent="0.25">
      <c r="A176">
        <v>1</v>
      </c>
      <c r="B176" t="s">
        <v>14</v>
      </c>
      <c r="C176" t="s">
        <v>8</v>
      </c>
      <c r="D176">
        <v>162</v>
      </c>
      <c r="E176">
        <v>116</v>
      </c>
      <c r="F176">
        <v>46</v>
      </c>
      <c r="G176">
        <v>0.71599999999999997</v>
      </c>
      <c r="H176" t="str">
        <f>VLOOKUP(B176,'Full Name'!$A$2:$E$36,2,FALSE)</f>
        <v>Seattle Mariners</v>
      </c>
      <c r="I176" t="str">
        <f>C176&amp;" "&amp;VLOOKUP(B176,'Full Name'!$A$2:$E$36,5,FALSE)</f>
        <v>AL West</v>
      </c>
      <c r="J176">
        <f>COUNTIF($I$176:I176,I176)</f>
        <v>1</v>
      </c>
      <c r="K176" t="str">
        <f t="shared" si="8"/>
        <v>1st</v>
      </c>
      <c r="L176" t="s">
        <v>91</v>
      </c>
      <c r="M176" t="str">
        <f t="shared" si="9"/>
        <v>Lost ALCS</v>
      </c>
      <c r="N176" t="str">
        <f t="shared" si="10"/>
        <v>alcsloser</v>
      </c>
      <c r="O176" t="str">
        <f t="shared" si="11"/>
        <v>{"team": "Seattle Mariners", "abbrev": "SEA", "league": "AL", "wins": 116, "losses": 46, "percentage" : 0.716, "division": "AL West", "division_place": "1st", "result": "Lost ALCS", "result_short": "alcsloser"},</v>
      </c>
    </row>
    <row r="177" spans="1:15" x14ac:dyDescent="0.25">
      <c r="A177">
        <v>2</v>
      </c>
      <c r="B177" t="s">
        <v>29</v>
      </c>
      <c r="C177" t="s">
        <v>8</v>
      </c>
      <c r="D177">
        <v>162</v>
      </c>
      <c r="E177">
        <v>102</v>
      </c>
      <c r="F177">
        <v>60</v>
      </c>
      <c r="G177">
        <v>0.63</v>
      </c>
      <c r="H177" t="str">
        <f>VLOOKUP(B177,'Full Name'!$A$2:$E$36,2,FALSE)</f>
        <v>Oakland Athletics</v>
      </c>
      <c r="I177" t="str">
        <f>C177&amp;" "&amp;VLOOKUP(B177,'Full Name'!$A$2:$E$36,5,FALSE)</f>
        <v>AL West</v>
      </c>
      <c r="J177">
        <f>COUNTIF($I$176:I177,I177)</f>
        <v>2</v>
      </c>
      <c r="K177" t="str">
        <f t="shared" si="8"/>
        <v>2nd</v>
      </c>
      <c r="L177" t="s">
        <v>89</v>
      </c>
      <c r="M177" t="str">
        <f t="shared" si="9"/>
        <v>Lost LDS</v>
      </c>
      <c r="N177" t="str">
        <f t="shared" si="10"/>
        <v>ldsloser</v>
      </c>
      <c r="O177" t="str">
        <f t="shared" si="11"/>
        <v>{"team": "Oakland Athletics", "abbrev": "OAK", "league": "AL", "wins": 102, "losses": 60, "percentage" : 0.63, "division": "AL West", "division_place": "2nd", "result": "Lost LDS", "result_short": "ldsloser"},</v>
      </c>
    </row>
    <row r="178" spans="1:15" x14ac:dyDescent="0.25">
      <c r="A178">
        <v>3</v>
      </c>
      <c r="B178" t="s">
        <v>13</v>
      </c>
      <c r="C178" t="s">
        <v>8</v>
      </c>
      <c r="D178">
        <v>161</v>
      </c>
      <c r="E178">
        <v>95</v>
      </c>
      <c r="F178">
        <v>65</v>
      </c>
      <c r="G178">
        <v>0.59399999999999997</v>
      </c>
      <c r="H178" t="str">
        <f>VLOOKUP(B178,'Full Name'!$A$2:$E$36,2,FALSE)</f>
        <v>New York Yankees</v>
      </c>
      <c r="I178" t="str">
        <f>C178&amp;" "&amp;VLOOKUP(B178,'Full Name'!$A$2:$E$36,5,FALSE)</f>
        <v>AL East</v>
      </c>
      <c r="J178">
        <f>COUNTIF($I$176:I178,I178)</f>
        <v>1</v>
      </c>
      <c r="K178" t="str">
        <f t="shared" si="8"/>
        <v>1st</v>
      </c>
      <c r="L178" t="s">
        <v>87</v>
      </c>
      <c r="M178" t="str">
        <f t="shared" si="9"/>
        <v>Lost World Series</v>
      </c>
      <c r="N178" t="str">
        <f t="shared" si="10"/>
        <v>wsloser</v>
      </c>
      <c r="O178" t="str">
        <f t="shared" si="11"/>
        <v>{"team": "New York Yankees", "abbrev": "NYY", "league": "AL", "wins": 95, "losses": 65, "percentage" : 0.594, "division": "AL East", "division_place": "1st", "result": "Lost World Series", "result_short": "wsloser"},</v>
      </c>
    </row>
    <row r="179" spans="1:15" x14ac:dyDescent="0.25">
      <c r="A179">
        <v>4</v>
      </c>
      <c r="B179" t="s">
        <v>18</v>
      </c>
      <c r="C179" t="s">
        <v>10</v>
      </c>
      <c r="D179">
        <v>162</v>
      </c>
      <c r="E179">
        <v>93</v>
      </c>
      <c r="F179">
        <v>69</v>
      </c>
      <c r="G179">
        <v>0.57399999999999995</v>
      </c>
      <c r="H179" t="str">
        <f>VLOOKUP(B179,'Full Name'!$A$2:$E$36,2,FALSE)</f>
        <v>Houston Astros</v>
      </c>
      <c r="I179" t="str">
        <f>C179&amp;" "&amp;VLOOKUP(B179,'Full Name'!$A$2:$E$36,5,FALSE)</f>
        <v>NL Central</v>
      </c>
      <c r="J179">
        <f>COUNTIF($I$176:I179,I179)</f>
        <v>1</v>
      </c>
      <c r="K179" t="str">
        <f t="shared" si="8"/>
        <v>1st</v>
      </c>
      <c r="L179" t="s">
        <v>89</v>
      </c>
      <c r="M179" t="str">
        <f t="shared" si="9"/>
        <v>Lost LDS</v>
      </c>
      <c r="N179" t="str">
        <f t="shared" si="10"/>
        <v>ldsloser</v>
      </c>
      <c r="O179" t="str">
        <f t="shared" si="11"/>
        <v>{"team": "Houston Astros", "abbrev": "HOU", "league": "NL", "wins": 93, "losses": 69, "percentage" : 0.574, "division": "NL Central", "division_place": "1st", "result": "Lost LDS", "result_short": "ldsloser"},</v>
      </c>
    </row>
    <row r="180" spans="1:15" x14ac:dyDescent="0.25">
      <c r="A180">
        <v>5</v>
      </c>
      <c r="B180" t="s">
        <v>32</v>
      </c>
      <c r="C180" t="s">
        <v>10</v>
      </c>
      <c r="D180">
        <v>162</v>
      </c>
      <c r="E180">
        <v>93</v>
      </c>
      <c r="F180">
        <v>69</v>
      </c>
      <c r="G180">
        <v>0.57399999999999995</v>
      </c>
      <c r="H180" t="str">
        <f>VLOOKUP(B180,'Full Name'!$A$2:$E$36,2,FALSE)</f>
        <v>St. Louis Cardinals</v>
      </c>
      <c r="I180" t="str">
        <f>C180&amp;" "&amp;VLOOKUP(B180,'Full Name'!$A$2:$E$36,5,FALSE)</f>
        <v>NL Central</v>
      </c>
      <c r="J180">
        <f>COUNTIF($I$176:I180,I180)</f>
        <v>2</v>
      </c>
      <c r="K180" t="str">
        <f t="shared" si="8"/>
        <v>2nd</v>
      </c>
      <c r="L180" t="s">
        <v>89</v>
      </c>
      <c r="M180" t="str">
        <f t="shared" si="9"/>
        <v>Lost LDS</v>
      </c>
      <c r="N180" t="str">
        <f t="shared" si="10"/>
        <v>ldsloser</v>
      </c>
      <c r="O180" t="str">
        <f t="shared" si="11"/>
        <v>{"team": "St. Louis Cardinals", "abbrev": "STL", "league": "NL", "wins": 93, "losses": 69, "percentage" : 0.574, "division": "NL Central", "division_place": "2nd", "result": "Lost LDS", "result_short": "ldsloser"},</v>
      </c>
    </row>
    <row r="181" spans="1:15" x14ac:dyDescent="0.25">
      <c r="A181">
        <v>6</v>
      </c>
      <c r="B181" t="s">
        <v>70</v>
      </c>
      <c r="C181" t="s">
        <v>10</v>
      </c>
      <c r="D181">
        <v>162</v>
      </c>
      <c r="E181">
        <v>92</v>
      </c>
      <c r="F181">
        <v>70</v>
      </c>
      <c r="G181">
        <v>0.56799999999999995</v>
      </c>
      <c r="H181" t="str">
        <f>VLOOKUP(B181,'Full Name'!$A$2:$E$36,2,FALSE)</f>
        <v>Arizona Diamondbacks</v>
      </c>
      <c r="I181" t="str">
        <f>C181&amp;" "&amp;VLOOKUP(B181,'Full Name'!$A$2:$E$36,5,FALSE)</f>
        <v>NL West</v>
      </c>
      <c r="J181">
        <f>COUNTIF($I$176:I181,I181)</f>
        <v>1</v>
      </c>
      <c r="K181" t="str">
        <f t="shared" si="8"/>
        <v>1st</v>
      </c>
      <c r="L181" t="s">
        <v>88</v>
      </c>
      <c r="M181" t="str">
        <f t="shared" si="9"/>
        <v>Won World Series</v>
      </c>
      <c r="N181" t="str">
        <f t="shared" si="10"/>
        <v>wswinner</v>
      </c>
      <c r="O181" t="str">
        <f t="shared" si="11"/>
        <v>{"team": "Arizona Diamondbacks", "abbrev": "ARI", "league": "NL", "wins": 92, "losses": 70, "percentage" : 0.568, "division": "NL West", "division_place": "1st", "result": "Won World Series", "result_short": "wswinner"},</v>
      </c>
    </row>
    <row r="182" spans="1:15" x14ac:dyDescent="0.25">
      <c r="A182">
        <v>7</v>
      </c>
      <c r="B182" t="s">
        <v>7</v>
      </c>
      <c r="C182" t="s">
        <v>8</v>
      </c>
      <c r="D182">
        <v>162</v>
      </c>
      <c r="E182">
        <v>91</v>
      </c>
      <c r="F182">
        <v>71</v>
      </c>
      <c r="G182">
        <v>0.56200000000000006</v>
      </c>
      <c r="H182" t="str">
        <f>VLOOKUP(B182,'Full Name'!$A$2:$E$36,2,FALSE)</f>
        <v>Cleveland Indians</v>
      </c>
      <c r="I182" t="str">
        <f>C182&amp;" "&amp;VLOOKUP(B182,'Full Name'!$A$2:$E$36,5,FALSE)</f>
        <v>AL Central</v>
      </c>
      <c r="J182">
        <f>COUNTIF($I$176:I182,I182)</f>
        <v>1</v>
      </c>
      <c r="K182" t="str">
        <f t="shared" si="8"/>
        <v>1st</v>
      </c>
      <c r="L182" t="s">
        <v>89</v>
      </c>
      <c r="M182" t="str">
        <f t="shared" si="9"/>
        <v>Lost LDS</v>
      </c>
      <c r="N182" t="str">
        <f t="shared" si="10"/>
        <v>ldsloser</v>
      </c>
      <c r="O182" t="str">
        <f t="shared" si="11"/>
        <v>{"team": "Cleveland Indians", "abbrev": "CLE", "league": "AL", "wins": 91, "losses": 71, "percentage" : 0.562, "division": "AL Central", "division_place": "1st", "result": "Lost LDS", "result_short": "ldsloser"},</v>
      </c>
    </row>
    <row r="183" spans="1:15" x14ac:dyDescent="0.25">
      <c r="A183">
        <v>8</v>
      </c>
      <c r="B183" t="s">
        <v>28</v>
      </c>
      <c r="C183" t="s">
        <v>10</v>
      </c>
      <c r="D183">
        <v>162</v>
      </c>
      <c r="E183">
        <v>90</v>
      </c>
      <c r="F183">
        <v>72</v>
      </c>
      <c r="G183">
        <v>0.55600000000000005</v>
      </c>
      <c r="H183" t="str">
        <f>VLOOKUP(B183,'Full Name'!$A$2:$E$36,2,FALSE)</f>
        <v>San Francisco Giants</v>
      </c>
      <c r="I183" t="str">
        <f>C183&amp;" "&amp;VLOOKUP(B183,'Full Name'!$A$2:$E$36,5,FALSE)</f>
        <v>NL West</v>
      </c>
      <c r="J183">
        <f>COUNTIF($I$176:I183,I183)</f>
        <v>2</v>
      </c>
      <c r="K183" t="str">
        <f t="shared" si="8"/>
        <v>2nd</v>
      </c>
      <c r="M183" t="str">
        <f t="shared" si="9"/>
        <v>Did not advance</v>
      </c>
      <c r="N183" t="str">
        <f t="shared" si="10"/>
        <v>dna</v>
      </c>
      <c r="O183" t="str">
        <f t="shared" si="11"/>
        <v>{"team": "San Francisco Giants", "abbrev": "SFG", "league": "NL", "wins": 90, "losses": 72, "percentage" : 0.556, "division": "NL West", "division_place": "2nd", "result": "Did not advance", "result_short": "dna"},</v>
      </c>
    </row>
    <row r="184" spans="1:15" x14ac:dyDescent="0.25">
      <c r="A184">
        <v>9</v>
      </c>
      <c r="B184" t="s">
        <v>9</v>
      </c>
      <c r="C184" t="s">
        <v>10</v>
      </c>
      <c r="D184">
        <v>162</v>
      </c>
      <c r="E184">
        <v>88</v>
      </c>
      <c r="F184">
        <v>74</v>
      </c>
      <c r="G184">
        <v>0.54300000000000004</v>
      </c>
      <c r="H184" t="str">
        <f>VLOOKUP(B184,'Full Name'!$A$2:$E$36,2,FALSE)</f>
        <v>Atlanta Braves</v>
      </c>
      <c r="I184" t="str">
        <f>C184&amp;" "&amp;VLOOKUP(B184,'Full Name'!$A$2:$E$36,5,FALSE)</f>
        <v>NL East</v>
      </c>
      <c r="J184">
        <f>COUNTIF($I$176:I184,I184)</f>
        <v>1</v>
      </c>
      <c r="K184" t="str">
        <f t="shared" si="8"/>
        <v>1st</v>
      </c>
      <c r="L184" t="s">
        <v>90</v>
      </c>
      <c r="M184" t="str">
        <f t="shared" si="9"/>
        <v>Lost NLCS</v>
      </c>
      <c r="N184" t="str">
        <f t="shared" si="10"/>
        <v>nlcsloser</v>
      </c>
      <c r="O184" t="str">
        <f t="shared" si="11"/>
        <v>{"team": "Atlanta Braves", "abbrev": "ATL", "league": "NL", "wins": 88, "losses": 74, "percentage" : 0.543, "division": "NL East", "division_place": "1st", "result": "Lost NLCS", "result_short": "nlcsloser"},</v>
      </c>
    </row>
    <row r="185" spans="1:15" x14ac:dyDescent="0.25">
      <c r="A185">
        <v>10</v>
      </c>
      <c r="B185" t="s">
        <v>20</v>
      </c>
      <c r="C185" t="s">
        <v>10</v>
      </c>
      <c r="D185">
        <v>162</v>
      </c>
      <c r="E185">
        <v>88</v>
      </c>
      <c r="F185">
        <v>74</v>
      </c>
      <c r="G185">
        <v>0.54300000000000004</v>
      </c>
      <c r="H185" t="str">
        <f>VLOOKUP(B185,'Full Name'!$A$2:$E$36,2,FALSE)</f>
        <v>Chicago Cubs</v>
      </c>
      <c r="I185" t="str">
        <f>C185&amp;" "&amp;VLOOKUP(B185,'Full Name'!$A$2:$E$36,5,FALSE)</f>
        <v>NL Central</v>
      </c>
      <c r="J185">
        <f>COUNTIF($I$176:I185,I185)</f>
        <v>3</v>
      </c>
      <c r="K185" t="str">
        <f t="shared" si="8"/>
        <v>3rd</v>
      </c>
      <c r="M185" t="str">
        <f t="shared" si="9"/>
        <v>Did not advance</v>
      </c>
      <c r="N185" t="str">
        <f t="shared" si="10"/>
        <v>dna</v>
      </c>
      <c r="O185" t="str">
        <f t="shared" si="11"/>
        <v>{"team": "Chicago Cubs", "abbrev": "CHC", "league": "NL", "wins": 88, "losses": 74, "percentage" : 0.543, "division": "NL Central", "division_place": "3rd", "result": "Did not advance", "result_short": "dna"},</v>
      </c>
    </row>
    <row r="186" spans="1:15" x14ac:dyDescent="0.25">
      <c r="A186">
        <v>11</v>
      </c>
      <c r="B186" t="s">
        <v>25</v>
      </c>
      <c r="C186" t="s">
        <v>10</v>
      </c>
      <c r="D186">
        <v>162</v>
      </c>
      <c r="E186">
        <v>86</v>
      </c>
      <c r="F186">
        <v>76</v>
      </c>
      <c r="G186">
        <v>0.53100000000000003</v>
      </c>
      <c r="H186" t="str">
        <f>VLOOKUP(B186,'Full Name'!$A$2:$E$36,2,FALSE)</f>
        <v>Philadelphia Phillies</v>
      </c>
      <c r="I186" t="str">
        <f>C186&amp;" "&amp;VLOOKUP(B186,'Full Name'!$A$2:$E$36,5,FALSE)</f>
        <v>NL East</v>
      </c>
      <c r="J186">
        <f>COUNTIF($I$176:I186,I186)</f>
        <v>2</v>
      </c>
      <c r="K186" t="str">
        <f t="shared" si="8"/>
        <v>2nd</v>
      </c>
      <c r="M186" t="str">
        <f t="shared" si="9"/>
        <v>Did not advance</v>
      </c>
      <c r="N186" t="str">
        <f t="shared" si="10"/>
        <v>dna</v>
      </c>
      <c r="O186" t="str">
        <f t="shared" si="11"/>
        <v>{"team": "Philadelphia Phillies", "abbrev": "PHI", "league": "NL", "wins": 86, "losses": 76, "percentage" : 0.531, "division": "NL East", "division_place": "2nd", "result": "Did not advance", "result_short": "dna"},</v>
      </c>
    </row>
    <row r="187" spans="1:15" x14ac:dyDescent="0.25">
      <c r="A187">
        <v>12</v>
      </c>
      <c r="B187" t="s">
        <v>15</v>
      </c>
      <c r="C187" t="s">
        <v>10</v>
      </c>
      <c r="D187">
        <v>162</v>
      </c>
      <c r="E187">
        <v>86</v>
      </c>
      <c r="F187">
        <v>76</v>
      </c>
      <c r="G187">
        <v>0.53100000000000003</v>
      </c>
      <c r="H187" t="str">
        <f>VLOOKUP(B187,'Full Name'!$A$2:$E$36,2,FALSE)</f>
        <v>Los Angeles Dodgers</v>
      </c>
      <c r="I187" t="str">
        <f>C187&amp;" "&amp;VLOOKUP(B187,'Full Name'!$A$2:$E$36,5,FALSE)</f>
        <v>NL West</v>
      </c>
      <c r="J187">
        <f>COUNTIF($I$176:I187,I187)</f>
        <v>3</v>
      </c>
      <c r="K187" t="str">
        <f t="shared" si="8"/>
        <v>3rd</v>
      </c>
      <c r="M187" t="str">
        <f t="shared" si="9"/>
        <v>Did not advance</v>
      </c>
      <c r="N187" t="str">
        <f t="shared" si="10"/>
        <v>dna</v>
      </c>
      <c r="O187" t="str">
        <f t="shared" si="11"/>
        <v>{"team": "Los Angeles Dodgers", "abbrev": "LAD", "league": "NL", "wins": 86, "losses": 76, "percentage" : 0.531, "division": "NL West", "division_place": "3rd", "result": "Did not advance", "result_short": "dna"},</v>
      </c>
    </row>
    <row r="188" spans="1:15" x14ac:dyDescent="0.25">
      <c r="A188">
        <v>13</v>
      </c>
      <c r="B188" t="s">
        <v>36</v>
      </c>
      <c r="C188" t="s">
        <v>8</v>
      </c>
      <c r="D188">
        <v>162</v>
      </c>
      <c r="E188">
        <v>85</v>
      </c>
      <c r="F188">
        <v>77</v>
      </c>
      <c r="G188">
        <v>0.52500000000000002</v>
      </c>
      <c r="H188" t="str">
        <f>VLOOKUP(B188,'Full Name'!$A$2:$E$36,2,FALSE)</f>
        <v>Minnesota Twins</v>
      </c>
      <c r="I188" t="str">
        <f>C188&amp;" "&amp;VLOOKUP(B188,'Full Name'!$A$2:$E$36,5,FALSE)</f>
        <v>AL Central</v>
      </c>
      <c r="J188">
        <f>COUNTIF($I$176:I188,I188)</f>
        <v>2</v>
      </c>
      <c r="K188" t="str">
        <f t="shared" si="8"/>
        <v>2nd</v>
      </c>
      <c r="M188" t="str">
        <f t="shared" si="9"/>
        <v>Did not advance</v>
      </c>
      <c r="N188" t="str">
        <f t="shared" si="10"/>
        <v>dna</v>
      </c>
      <c r="O188" t="str">
        <f t="shared" si="11"/>
        <v>{"team": "Minnesota Twins", "abbrev": "MIN", "league": "AL", "wins": 85, "losses": 77, "percentage" : 0.525, "division": "AL Central", "division_place": "2nd", "result": "Did not advance", "result_short": "dna"},</v>
      </c>
    </row>
    <row r="189" spans="1:15" x14ac:dyDescent="0.25">
      <c r="A189">
        <v>14</v>
      </c>
      <c r="B189" t="s">
        <v>26</v>
      </c>
      <c r="C189" t="s">
        <v>8</v>
      </c>
      <c r="D189">
        <v>162</v>
      </c>
      <c r="E189">
        <v>83</v>
      </c>
      <c r="F189">
        <v>79</v>
      </c>
      <c r="G189">
        <v>0.51200000000000001</v>
      </c>
      <c r="H189" t="str">
        <f>VLOOKUP(B189,'Full Name'!$A$2:$E$36,2,FALSE)</f>
        <v>Chicago White Sox</v>
      </c>
      <c r="I189" t="str">
        <f>C189&amp;" "&amp;VLOOKUP(B189,'Full Name'!$A$2:$E$36,5,FALSE)</f>
        <v>AL Central</v>
      </c>
      <c r="J189">
        <f>COUNTIF($I$176:I189,I189)</f>
        <v>3</v>
      </c>
      <c r="K189" t="str">
        <f t="shared" si="8"/>
        <v>3rd</v>
      </c>
      <c r="M189" t="str">
        <f t="shared" si="9"/>
        <v>Did not advance</v>
      </c>
      <c r="N189" t="str">
        <f t="shared" si="10"/>
        <v>dna</v>
      </c>
      <c r="O189" t="str">
        <f t="shared" si="11"/>
        <v>{"team": "Chicago White Sox", "abbrev": "CHW", "league": "AL", "wins": 83, "losses": 79, "percentage" : 0.512, "division": "AL Central", "division_place": "3rd", "result": "Did not advance", "result_short": "dna"},</v>
      </c>
    </row>
    <row r="190" spans="1:15" x14ac:dyDescent="0.25">
      <c r="A190">
        <v>15</v>
      </c>
      <c r="B190" t="s">
        <v>11</v>
      </c>
      <c r="C190" t="s">
        <v>8</v>
      </c>
      <c r="D190">
        <v>161</v>
      </c>
      <c r="E190">
        <v>82</v>
      </c>
      <c r="F190">
        <v>79</v>
      </c>
      <c r="G190">
        <v>0.50900000000000001</v>
      </c>
      <c r="H190" t="str">
        <f>VLOOKUP(B190,'Full Name'!$A$2:$E$36,2,FALSE)</f>
        <v>Boston Red Sox</v>
      </c>
      <c r="I190" t="str">
        <f>C190&amp;" "&amp;VLOOKUP(B190,'Full Name'!$A$2:$E$36,5,FALSE)</f>
        <v>AL East</v>
      </c>
      <c r="J190">
        <f>COUNTIF($I$176:I190,I190)</f>
        <v>2</v>
      </c>
      <c r="K190" t="str">
        <f t="shared" si="8"/>
        <v>2nd</v>
      </c>
      <c r="M190" t="str">
        <f t="shared" si="9"/>
        <v>Did not advance</v>
      </c>
      <c r="N190" t="str">
        <f t="shared" si="10"/>
        <v>dna</v>
      </c>
      <c r="O190" t="str">
        <f t="shared" si="11"/>
        <v>{"team": "Boston Red Sox", "abbrev": "BOS", "league": "AL", "wins": 82, "losses": 79, "percentage" : 0.509, "division": "AL East", "division_place": "2nd", "result": "Did not advance", "result_short": "dna"},</v>
      </c>
    </row>
    <row r="191" spans="1:15" x14ac:dyDescent="0.25">
      <c r="A191">
        <v>16</v>
      </c>
      <c r="B191" t="s">
        <v>24</v>
      </c>
      <c r="C191" t="s">
        <v>10</v>
      </c>
      <c r="D191">
        <v>162</v>
      </c>
      <c r="E191">
        <v>82</v>
      </c>
      <c r="F191">
        <v>80</v>
      </c>
      <c r="G191">
        <v>0.50600000000000001</v>
      </c>
      <c r="H191" t="str">
        <f>VLOOKUP(B191,'Full Name'!$A$2:$E$36,2,FALSE)</f>
        <v>New York Mets</v>
      </c>
      <c r="I191" t="str">
        <f>C191&amp;" "&amp;VLOOKUP(B191,'Full Name'!$A$2:$E$36,5,FALSE)</f>
        <v>NL East</v>
      </c>
      <c r="J191">
        <f>COUNTIF($I$176:I191,I191)</f>
        <v>3</v>
      </c>
      <c r="K191" t="str">
        <f t="shared" si="8"/>
        <v>3rd</v>
      </c>
      <c r="M191" t="str">
        <f t="shared" si="9"/>
        <v>Did not advance</v>
      </c>
      <c r="N191" t="str">
        <f t="shared" si="10"/>
        <v>dna</v>
      </c>
      <c r="O191" t="str">
        <f t="shared" si="11"/>
        <v>{"team": "New York Mets", "abbrev": "NYM", "league": "NL", "wins": 82, "losses": 80, "percentage" : 0.506, "division": "NL East", "division_place": "3rd", "result": "Did not advance", "result_short": "dna"},</v>
      </c>
    </row>
    <row r="192" spans="1:15" x14ac:dyDescent="0.25">
      <c r="A192">
        <v>17</v>
      </c>
      <c r="B192" t="s">
        <v>35</v>
      </c>
      <c r="C192" t="s">
        <v>8</v>
      </c>
      <c r="D192">
        <v>162</v>
      </c>
      <c r="E192">
        <v>80</v>
      </c>
      <c r="F192">
        <v>82</v>
      </c>
      <c r="G192">
        <v>0.49399999999999999</v>
      </c>
      <c r="H192" t="str">
        <f>VLOOKUP(B192,'Full Name'!$A$2:$E$36,2,FALSE)</f>
        <v>Toronto Blue Jays</v>
      </c>
      <c r="I192" t="str">
        <f>C192&amp;" "&amp;VLOOKUP(B192,'Full Name'!$A$2:$E$36,5,FALSE)</f>
        <v>AL East</v>
      </c>
      <c r="J192">
        <f>COUNTIF($I$176:I192,I192)</f>
        <v>3</v>
      </c>
      <c r="K192" t="str">
        <f t="shared" si="8"/>
        <v>3rd</v>
      </c>
      <c r="M192" t="str">
        <f t="shared" si="9"/>
        <v>Did not advance</v>
      </c>
      <c r="N192" t="str">
        <f t="shared" si="10"/>
        <v>dna</v>
      </c>
      <c r="O192" t="str">
        <f t="shared" si="11"/>
        <v>{"team": "Toronto Blue Jays", "abbrev": "TOR", "league": "AL", "wins": 80, "losses": 82, "percentage" : 0.494, "division": "AL East", "division_place": "3rd", "result": "Did not advance", "result_short": "dna"},</v>
      </c>
    </row>
    <row r="193" spans="1:15" x14ac:dyDescent="0.25">
      <c r="A193">
        <v>18</v>
      </c>
      <c r="B193" t="s">
        <v>23</v>
      </c>
      <c r="C193" t="s">
        <v>10</v>
      </c>
      <c r="D193">
        <v>162</v>
      </c>
      <c r="E193">
        <v>79</v>
      </c>
      <c r="F193">
        <v>83</v>
      </c>
      <c r="G193">
        <v>0.48799999999999999</v>
      </c>
      <c r="H193" t="str">
        <f>VLOOKUP(B193,'Full Name'!$A$2:$E$36,2,FALSE)</f>
        <v>San Diego Padres</v>
      </c>
      <c r="I193" t="str">
        <f>C193&amp;" "&amp;VLOOKUP(B193,'Full Name'!$A$2:$E$36,5,FALSE)</f>
        <v>NL West</v>
      </c>
      <c r="J193">
        <f>COUNTIF($I$176:I193,I193)</f>
        <v>4</v>
      </c>
      <c r="K193" t="str">
        <f t="shared" si="8"/>
        <v>4th</v>
      </c>
      <c r="M193" t="str">
        <f t="shared" si="9"/>
        <v>Did not advance</v>
      </c>
      <c r="N193" t="str">
        <f t="shared" si="10"/>
        <v>dna</v>
      </c>
      <c r="O193" t="str">
        <f t="shared" si="11"/>
        <v>{"team": "San Diego Padres", "abbrev": "SDP", "league": "NL", "wins": 79, "losses": 83, "percentage" : 0.488, "division": "NL West", "division_place": "4th", "result": "Did not advance", "result_short": "dna"},</v>
      </c>
    </row>
    <row r="194" spans="1:15" x14ac:dyDescent="0.25">
      <c r="A194">
        <v>19</v>
      </c>
      <c r="B194" t="s">
        <v>27</v>
      </c>
      <c r="C194" t="s">
        <v>10</v>
      </c>
      <c r="D194">
        <v>162</v>
      </c>
      <c r="E194">
        <v>76</v>
      </c>
      <c r="F194">
        <v>86</v>
      </c>
      <c r="G194">
        <v>0.46899999999999997</v>
      </c>
      <c r="H194" t="str">
        <f>VLOOKUP(B194,'Full Name'!$A$2:$E$36,2,FALSE)</f>
        <v>Florida Marlins</v>
      </c>
      <c r="I194" t="str">
        <f>C194&amp;" "&amp;VLOOKUP(B194,'Full Name'!$A$2:$E$36,5,FALSE)</f>
        <v>NL East</v>
      </c>
      <c r="J194">
        <f>COUNTIF($I$176:I194,I194)</f>
        <v>4</v>
      </c>
      <c r="K194" t="str">
        <f t="shared" si="8"/>
        <v>4th</v>
      </c>
      <c r="M194" t="str">
        <f t="shared" si="9"/>
        <v>Did not advance</v>
      </c>
      <c r="N194" t="str">
        <f t="shared" si="10"/>
        <v>dna</v>
      </c>
      <c r="O194" t="str">
        <f t="shared" si="11"/>
        <v>{"team": "Florida Marlins", "abbrev": "FLA", "league": "NL", "wins": 76, "losses": 86, "percentage" : 0.469, "division": "NL East", "division_place": "4th", "result": "Did not advance", "result_short": "dna"},</v>
      </c>
    </row>
    <row r="195" spans="1:15" x14ac:dyDescent="0.25">
      <c r="A195">
        <v>20</v>
      </c>
      <c r="B195" t="s">
        <v>75</v>
      </c>
      <c r="C195" t="s">
        <v>8</v>
      </c>
      <c r="D195">
        <v>162</v>
      </c>
      <c r="E195">
        <v>75</v>
      </c>
      <c r="F195">
        <v>87</v>
      </c>
      <c r="G195">
        <v>0.46300000000000002</v>
      </c>
      <c r="H195" t="str">
        <f>VLOOKUP(B195,'Full Name'!$A$2:$E$36,2,FALSE)</f>
        <v>Anaheim Angels</v>
      </c>
      <c r="I195" t="str">
        <f>C195&amp;" "&amp;VLOOKUP(B195,'Full Name'!$A$2:$E$36,5,FALSE)</f>
        <v>AL West</v>
      </c>
      <c r="J195">
        <f>COUNTIF($I$176:I195,I195)</f>
        <v>3</v>
      </c>
      <c r="K195" t="str">
        <f t="shared" ref="K195:K258" si="12">IF(J195=1,"1st",IF(J195=2,"2nd",IF(J195=3,"3rd",J195&amp;"th")))</f>
        <v>3rd</v>
      </c>
      <c r="M195" t="str">
        <f t="shared" ref="M195:M258" si="13">IF(L195="","Did not advance",L195)</f>
        <v>Did not advance</v>
      </c>
      <c r="N195" t="str">
        <f t="shared" ref="N195:N258" si="14">IF(M195="Won World Series","wswinner",IF(M195="Lost World Series","wsloser",IF(M195="Lost NLCS","nlcsloser",IF(M195="Lost ALCS","alcsloser",IF(M195="Lost LDS","ldsloser",IF(M195="Lost Wild Card","wcloser","dna"))))))</f>
        <v>dna</v>
      </c>
      <c r="O195" t="str">
        <f t="shared" ref="O195:O258" si="15">"{""team"": """&amp;H195&amp;""", ""abbrev"": """&amp;B195&amp;""", ""league"": """&amp;C195&amp;""", ""wins"": "&amp;E195&amp;", ""losses"": "&amp;F195&amp;", ""percentage"" : "&amp;G195&amp;", ""division"": """&amp;I195&amp;""", ""division_place"": """&amp;K195&amp;""", ""result"": """&amp;M195&amp;""", ""result_short"": """&amp;N195&amp;"""},"</f>
        <v>{"team": "Anaheim Angels", "abbrev": "ANA", "league": "AL", "wins": 75, "losses": 87, "percentage" : 0.463, "division": "AL West", "division_place": "3rd", "result": "Did not advance", "result_short": "dna"},</v>
      </c>
    </row>
    <row r="196" spans="1:15" x14ac:dyDescent="0.25">
      <c r="A196">
        <v>21</v>
      </c>
      <c r="B196" t="s">
        <v>19</v>
      </c>
      <c r="C196" t="s">
        <v>8</v>
      </c>
      <c r="D196">
        <v>162</v>
      </c>
      <c r="E196">
        <v>73</v>
      </c>
      <c r="F196">
        <v>89</v>
      </c>
      <c r="G196">
        <v>0.45100000000000001</v>
      </c>
      <c r="H196" t="str">
        <f>VLOOKUP(B196,'Full Name'!$A$2:$E$36,2,FALSE)</f>
        <v>Texas Rangers</v>
      </c>
      <c r="I196" t="str">
        <f>C196&amp;" "&amp;VLOOKUP(B196,'Full Name'!$A$2:$E$36,5,FALSE)</f>
        <v>AL West</v>
      </c>
      <c r="J196">
        <f>COUNTIF($I$176:I196,I196)</f>
        <v>4</v>
      </c>
      <c r="K196" t="str">
        <f t="shared" si="12"/>
        <v>4th</v>
      </c>
      <c r="M196" t="str">
        <f t="shared" si="13"/>
        <v>Did not advance</v>
      </c>
      <c r="N196" t="str">
        <f t="shared" si="14"/>
        <v>dna</v>
      </c>
      <c r="O196" t="str">
        <f t="shared" si="15"/>
        <v>{"team": "Texas Rangers", "abbrev": "TEX", "league": "AL", "wins": 73, "losses": 89, "percentage" : 0.451, "division": "AL West", "division_place": "4th", "result": "Did not advance", "result_short": "dna"},</v>
      </c>
    </row>
    <row r="197" spans="1:15" x14ac:dyDescent="0.25">
      <c r="A197">
        <v>22</v>
      </c>
      <c r="B197" t="s">
        <v>17</v>
      </c>
      <c r="C197" t="s">
        <v>10</v>
      </c>
      <c r="D197">
        <v>162</v>
      </c>
      <c r="E197">
        <v>73</v>
      </c>
      <c r="F197">
        <v>89</v>
      </c>
      <c r="G197">
        <v>0.45100000000000001</v>
      </c>
      <c r="H197" t="str">
        <f>VLOOKUP(B197,'Full Name'!$A$2:$E$36,2,FALSE)</f>
        <v>Colorado Rockies</v>
      </c>
      <c r="I197" t="str">
        <f>C197&amp;" "&amp;VLOOKUP(B197,'Full Name'!$A$2:$E$36,5,FALSE)</f>
        <v>NL West</v>
      </c>
      <c r="J197">
        <f>COUNTIF($I$176:I197,I197)</f>
        <v>5</v>
      </c>
      <c r="K197" t="str">
        <f t="shared" si="12"/>
        <v>5th</v>
      </c>
      <c r="M197" t="str">
        <f t="shared" si="13"/>
        <v>Did not advance</v>
      </c>
      <c r="N197" t="str">
        <f t="shared" si="14"/>
        <v>dna</v>
      </c>
      <c r="O197" t="str">
        <f t="shared" si="15"/>
        <v>{"team": "Colorado Rockies", "abbrev": "COL", "league": "NL", "wins": 73, "losses": 89, "percentage" : 0.451, "division": "NL West", "division_place": "5th", "result": "Did not advance", "result_short": "dna"},</v>
      </c>
    </row>
    <row r="198" spans="1:15" x14ac:dyDescent="0.25">
      <c r="A198">
        <v>23</v>
      </c>
      <c r="B198" t="s">
        <v>31</v>
      </c>
      <c r="C198" t="s">
        <v>10</v>
      </c>
      <c r="D198">
        <v>162</v>
      </c>
      <c r="E198">
        <v>68</v>
      </c>
      <c r="F198">
        <v>94</v>
      </c>
      <c r="G198">
        <v>0.42</v>
      </c>
      <c r="H198" t="str">
        <f>VLOOKUP(B198,'Full Name'!$A$2:$E$36,2,FALSE)</f>
        <v>Milwaukee Brewers</v>
      </c>
      <c r="I198" t="str">
        <f>C198&amp;" "&amp;VLOOKUP(B198,'Full Name'!$A$2:$E$36,5,FALSE)</f>
        <v>NL Central</v>
      </c>
      <c r="J198">
        <f>COUNTIF($I$176:I198,I198)</f>
        <v>4</v>
      </c>
      <c r="K198" t="str">
        <f t="shared" si="12"/>
        <v>4th</v>
      </c>
      <c r="M198" t="str">
        <f t="shared" si="13"/>
        <v>Did not advance</v>
      </c>
      <c r="N198" t="str">
        <f t="shared" si="14"/>
        <v>dna</v>
      </c>
      <c r="O198" t="str">
        <f t="shared" si="15"/>
        <v>{"team": "Milwaukee Brewers", "abbrev": "MIL", "league": "NL", "wins": 68, "losses": 94, "percentage" : 0.42, "division": "NL Central", "division_place": "4th", "result": "Did not advance", "result_short": "dna"},</v>
      </c>
    </row>
    <row r="199" spans="1:15" x14ac:dyDescent="0.25">
      <c r="A199">
        <v>24</v>
      </c>
      <c r="B199" t="s">
        <v>30</v>
      </c>
      <c r="C199" t="s">
        <v>10</v>
      </c>
      <c r="D199">
        <v>162</v>
      </c>
      <c r="E199">
        <v>68</v>
      </c>
      <c r="F199">
        <v>94</v>
      </c>
      <c r="G199">
        <v>0.42</v>
      </c>
      <c r="H199" t="str">
        <f>VLOOKUP(B199,'Full Name'!$A$2:$E$36,2,FALSE)</f>
        <v>Montreal Expos</v>
      </c>
      <c r="I199" t="str">
        <f>C199&amp;" "&amp;VLOOKUP(B199,'Full Name'!$A$2:$E$36,5,FALSE)</f>
        <v>NL East</v>
      </c>
      <c r="J199">
        <f>COUNTIF($I$176:I199,I199)</f>
        <v>5</v>
      </c>
      <c r="K199" t="str">
        <f t="shared" si="12"/>
        <v>5th</v>
      </c>
      <c r="M199" t="str">
        <f t="shared" si="13"/>
        <v>Did not advance</v>
      </c>
      <c r="N199" t="str">
        <f t="shared" si="14"/>
        <v>dna</v>
      </c>
      <c r="O199" t="str">
        <f t="shared" si="15"/>
        <v>{"team": "Montreal Expos", "abbrev": "MON", "league": "NL", "wins": 68, "losses": 94, "percentage" : 0.42, "division": "NL East", "division_place": "5th", "result": "Did not advance", "result_short": "dna"},</v>
      </c>
    </row>
    <row r="200" spans="1:15" x14ac:dyDescent="0.25">
      <c r="A200">
        <v>25</v>
      </c>
      <c r="B200" t="s">
        <v>33</v>
      </c>
      <c r="C200" t="s">
        <v>8</v>
      </c>
      <c r="D200">
        <v>162</v>
      </c>
      <c r="E200">
        <v>66</v>
      </c>
      <c r="F200">
        <v>96</v>
      </c>
      <c r="G200">
        <v>0.40699999999999997</v>
      </c>
      <c r="H200" t="str">
        <f>VLOOKUP(B200,'Full Name'!$A$2:$E$36,2,FALSE)</f>
        <v>Detroit Tigers</v>
      </c>
      <c r="I200" t="str">
        <f>C200&amp;" "&amp;VLOOKUP(B200,'Full Name'!$A$2:$E$36,5,FALSE)</f>
        <v>AL Central</v>
      </c>
      <c r="J200">
        <f>COUNTIF($I$176:I200,I200)</f>
        <v>4</v>
      </c>
      <c r="K200" t="str">
        <f t="shared" si="12"/>
        <v>4th</v>
      </c>
      <c r="M200" t="str">
        <f t="shared" si="13"/>
        <v>Did not advance</v>
      </c>
      <c r="N200" t="str">
        <f t="shared" si="14"/>
        <v>dna</v>
      </c>
      <c r="O200" t="str">
        <f t="shared" si="15"/>
        <v>{"team": "Detroit Tigers", "abbrev": "DET", "league": "AL", "wins": 66, "losses": 96, "percentage" : 0.407, "division": "AL Central", "division_place": "4th", "result": "Did not advance", "result_short": "dna"},</v>
      </c>
    </row>
    <row r="201" spans="1:15" x14ac:dyDescent="0.25">
      <c r="A201">
        <v>26</v>
      </c>
      <c r="B201" t="s">
        <v>12</v>
      </c>
      <c r="C201" t="s">
        <v>10</v>
      </c>
      <c r="D201">
        <v>162</v>
      </c>
      <c r="E201">
        <v>66</v>
      </c>
      <c r="F201">
        <v>96</v>
      </c>
      <c r="G201">
        <v>0.40699999999999997</v>
      </c>
      <c r="H201" t="str">
        <f>VLOOKUP(B201,'Full Name'!$A$2:$E$36,2,FALSE)</f>
        <v>Cincinnati Reds</v>
      </c>
      <c r="I201" t="str">
        <f>C201&amp;" "&amp;VLOOKUP(B201,'Full Name'!$A$2:$E$36,5,FALSE)</f>
        <v>NL Central</v>
      </c>
      <c r="J201">
        <f>COUNTIF($I$176:I201,I201)</f>
        <v>5</v>
      </c>
      <c r="K201" t="str">
        <f t="shared" si="12"/>
        <v>5th</v>
      </c>
      <c r="M201" t="str">
        <f t="shared" si="13"/>
        <v>Did not advance</v>
      </c>
      <c r="N201" t="str">
        <f t="shared" si="14"/>
        <v>dna</v>
      </c>
      <c r="O201" t="str">
        <f t="shared" si="15"/>
        <v>{"team": "Cincinnati Reds", "abbrev": "CIN", "league": "NL", "wins": 66, "losses": 96, "percentage" : 0.407, "division": "NL Central", "division_place": "5th", "result": "Did not advance", "result_short": "dna"},</v>
      </c>
    </row>
    <row r="202" spans="1:15" x14ac:dyDescent="0.25">
      <c r="A202">
        <v>27</v>
      </c>
      <c r="B202" t="s">
        <v>22</v>
      </c>
      <c r="C202" t="s">
        <v>8</v>
      </c>
      <c r="D202">
        <v>162</v>
      </c>
      <c r="E202">
        <v>65</v>
      </c>
      <c r="F202">
        <v>97</v>
      </c>
      <c r="G202">
        <v>0.40100000000000002</v>
      </c>
      <c r="H202" t="str">
        <f>VLOOKUP(B202,'Full Name'!$A$2:$E$36,2,FALSE)</f>
        <v>Kansas City Royals</v>
      </c>
      <c r="I202" t="str">
        <f>C202&amp;" "&amp;VLOOKUP(B202,'Full Name'!$A$2:$E$36,5,FALSE)</f>
        <v>AL Central</v>
      </c>
      <c r="J202">
        <f>COUNTIF($I$176:I202,I202)</f>
        <v>5</v>
      </c>
      <c r="K202" t="str">
        <f t="shared" si="12"/>
        <v>5th</v>
      </c>
      <c r="M202" t="str">
        <f t="shared" si="13"/>
        <v>Did not advance</v>
      </c>
      <c r="N202" t="str">
        <f t="shared" si="14"/>
        <v>dna</v>
      </c>
      <c r="O202" t="str">
        <f t="shared" si="15"/>
        <v>{"team": "Kansas City Royals", "abbrev": "KCR", "league": "AL", "wins": 65, "losses": 97, "percentage" : 0.401, "division": "AL Central", "division_place": "5th", "result": "Did not advance", "result_short": "dna"},</v>
      </c>
    </row>
    <row r="203" spans="1:15" x14ac:dyDescent="0.25">
      <c r="A203">
        <v>28</v>
      </c>
      <c r="B203" t="s">
        <v>21</v>
      </c>
      <c r="C203" t="s">
        <v>8</v>
      </c>
      <c r="D203">
        <v>162</v>
      </c>
      <c r="E203">
        <v>63</v>
      </c>
      <c r="F203">
        <v>98</v>
      </c>
      <c r="G203">
        <v>0.39100000000000001</v>
      </c>
      <c r="H203" t="str">
        <f>VLOOKUP(B203,'Full Name'!$A$2:$E$36,2,FALSE)</f>
        <v>Baltimore Orioles</v>
      </c>
      <c r="I203" t="str">
        <f>C203&amp;" "&amp;VLOOKUP(B203,'Full Name'!$A$2:$E$36,5,FALSE)</f>
        <v>AL East</v>
      </c>
      <c r="J203">
        <f>COUNTIF($I$176:I203,I203)</f>
        <v>4</v>
      </c>
      <c r="K203" t="str">
        <f t="shared" si="12"/>
        <v>4th</v>
      </c>
      <c r="M203" t="str">
        <f t="shared" si="13"/>
        <v>Did not advance</v>
      </c>
      <c r="N203" t="str">
        <f t="shared" si="14"/>
        <v>dna</v>
      </c>
      <c r="O203" t="str">
        <f t="shared" si="15"/>
        <v>{"team": "Baltimore Orioles", "abbrev": "BAL", "league": "AL", "wins": 63, "losses": 98, "percentage" : 0.391, "division": "AL East", "division_place": "4th", "result": "Did not advance", "result_short": "dna"},</v>
      </c>
    </row>
    <row r="204" spans="1:15" x14ac:dyDescent="0.25">
      <c r="A204">
        <v>29</v>
      </c>
      <c r="B204" t="s">
        <v>81</v>
      </c>
      <c r="C204" t="s">
        <v>8</v>
      </c>
      <c r="D204">
        <v>162</v>
      </c>
      <c r="E204">
        <v>62</v>
      </c>
      <c r="F204">
        <v>100</v>
      </c>
      <c r="G204">
        <v>0.38300000000000001</v>
      </c>
      <c r="H204" t="str">
        <f>VLOOKUP(B204,'Full Name'!$A$2:$E$36,2,FALSE)</f>
        <v>Tampa Bay Devil Rays</v>
      </c>
      <c r="I204" t="str">
        <f>C204&amp;" "&amp;VLOOKUP(B204,'Full Name'!$A$2:$E$36,5,FALSE)</f>
        <v>AL East</v>
      </c>
      <c r="J204">
        <f>COUNTIF($I$176:I204,I204)</f>
        <v>5</v>
      </c>
      <c r="K204" t="str">
        <f t="shared" si="12"/>
        <v>5th</v>
      </c>
      <c r="M204" t="str">
        <f t="shared" si="13"/>
        <v>Did not advance</v>
      </c>
      <c r="N204" t="str">
        <f t="shared" si="14"/>
        <v>dna</v>
      </c>
      <c r="O204" t="str">
        <f t="shared" si="15"/>
        <v>{"team": "Tampa Bay Devil Rays", "abbrev": "TBD", "league": "AL", "wins": 62, "losses": 100, "percentage" : 0.383, "division": "AL East", "division_place": "5th", "result": "Did not advance", "result_short": "dna"},</v>
      </c>
    </row>
    <row r="205" spans="1:15" x14ac:dyDescent="0.25">
      <c r="A205">
        <v>30</v>
      </c>
      <c r="B205" t="s">
        <v>34</v>
      </c>
      <c r="C205" t="s">
        <v>10</v>
      </c>
      <c r="D205">
        <v>162</v>
      </c>
      <c r="E205">
        <v>62</v>
      </c>
      <c r="F205">
        <v>100</v>
      </c>
      <c r="G205">
        <v>0.38300000000000001</v>
      </c>
      <c r="H205" t="str">
        <f>VLOOKUP(B205,'Full Name'!$A$2:$E$36,2,FALSE)</f>
        <v>Pittsburgh Pirates</v>
      </c>
      <c r="I205" t="str">
        <f>C205&amp;" "&amp;VLOOKUP(B205,'Full Name'!$A$2:$E$36,5,FALSE)</f>
        <v>NL Central</v>
      </c>
      <c r="J205">
        <f>COUNTIF($I$176:I205,I205)</f>
        <v>6</v>
      </c>
      <c r="K205" t="str">
        <f t="shared" si="12"/>
        <v>6th</v>
      </c>
      <c r="M205" t="str">
        <f t="shared" si="13"/>
        <v>Did not advance</v>
      </c>
      <c r="N205" t="str">
        <f t="shared" si="14"/>
        <v>dna</v>
      </c>
      <c r="O205" t="str">
        <f t="shared" si="15"/>
        <v>{"team": "Pittsburgh Pirates", "abbrev": "PIT", "league": "NL", "wins": 62, "losses": 100, "percentage" : 0.383, "division": "NL Central", "division_place": "6th", "result": "Did not advance", "result_short": "dna"},</v>
      </c>
    </row>
    <row r="206" spans="1:15" x14ac:dyDescent="0.25">
      <c r="A206">
        <v>1</v>
      </c>
      <c r="B206" t="s">
        <v>13</v>
      </c>
      <c r="C206" t="s">
        <v>8</v>
      </c>
      <c r="D206">
        <v>161</v>
      </c>
      <c r="E206">
        <v>103</v>
      </c>
      <c r="F206">
        <v>58</v>
      </c>
      <c r="G206">
        <v>0.64</v>
      </c>
      <c r="H206" t="str">
        <f>VLOOKUP(B206,'Full Name'!$A$2:$E$36,2,FALSE)</f>
        <v>New York Yankees</v>
      </c>
      <c r="I206" t="str">
        <f>C206&amp;" "&amp;VLOOKUP(B206,'Full Name'!$A$2:$E$36,5,FALSE)</f>
        <v>AL East</v>
      </c>
      <c r="J206">
        <f>COUNTIF($I$206:I206,I206)</f>
        <v>1</v>
      </c>
      <c r="K206" t="str">
        <f t="shared" si="12"/>
        <v>1st</v>
      </c>
      <c r="L206" t="s">
        <v>89</v>
      </c>
      <c r="M206" t="str">
        <f t="shared" si="13"/>
        <v>Lost LDS</v>
      </c>
      <c r="N206" t="str">
        <f t="shared" si="14"/>
        <v>ldsloser</v>
      </c>
      <c r="O206" t="str">
        <f t="shared" si="15"/>
        <v>{"team": "New York Yankees", "abbrev": "NYY", "league": "AL", "wins": 103, "losses": 58, "percentage" : 0.64, "division": "AL East", "division_place": "1st", "result": "Lost LDS", "result_short": "ldsloser"},</v>
      </c>
    </row>
    <row r="207" spans="1:15" x14ac:dyDescent="0.25">
      <c r="A207">
        <v>2</v>
      </c>
      <c r="B207" t="s">
        <v>29</v>
      </c>
      <c r="C207" t="s">
        <v>8</v>
      </c>
      <c r="D207">
        <v>162</v>
      </c>
      <c r="E207">
        <v>103</v>
      </c>
      <c r="F207">
        <v>59</v>
      </c>
      <c r="G207">
        <v>0.63600000000000001</v>
      </c>
      <c r="H207" t="str">
        <f>VLOOKUP(B207,'Full Name'!$A$2:$E$36,2,FALSE)</f>
        <v>Oakland Athletics</v>
      </c>
      <c r="I207" t="str">
        <f>C207&amp;" "&amp;VLOOKUP(B207,'Full Name'!$A$2:$E$36,5,FALSE)</f>
        <v>AL West</v>
      </c>
      <c r="J207">
        <f>COUNTIF($I$206:I207,I207)</f>
        <v>1</v>
      </c>
      <c r="K207" t="str">
        <f t="shared" si="12"/>
        <v>1st</v>
      </c>
      <c r="L207" t="s">
        <v>89</v>
      </c>
      <c r="M207" t="str">
        <f t="shared" si="13"/>
        <v>Lost LDS</v>
      </c>
      <c r="N207" t="str">
        <f t="shared" si="14"/>
        <v>ldsloser</v>
      </c>
      <c r="O207" t="str">
        <f t="shared" si="15"/>
        <v>{"team": "Oakland Athletics", "abbrev": "OAK", "league": "AL", "wins": 103, "losses": 59, "percentage" : 0.636, "division": "AL West", "division_place": "1st", "result": "Lost LDS", "result_short": "ldsloser"},</v>
      </c>
    </row>
    <row r="208" spans="1:15" x14ac:dyDescent="0.25">
      <c r="A208">
        <v>3</v>
      </c>
      <c r="B208" t="s">
        <v>9</v>
      </c>
      <c r="C208" t="s">
        <v>10</v>
      </c>
      <c r="D208">
        <v>161</v>
      </c>
      <c r="E208">
        <v>101</v>
      </c>
      <c r="F208">
        <v>59</v>
      </c>
      <c r="G208">
        <v>0.63100000000000001</v>
      </c>
      <c r="H208" t="str">
        <f>VLOOKUP(B208,'Full Name'!$A$2:$E$36,2,FALSE)</f>
        <v>Atlanta Braves</v>
      </c>
      <c r="I208" t="str">
        <f>C208&amp;" "&amp;VLOOKUP(B208,'Full Name'!$A$2:$E$36,5,FALSE)</f>
        <v>NL East</v>
      </c>
      <c r="J208">
        <f>COUNTIF($I$206:I208,I208)</f>
        <v>1</v>
      </c>
      <c r="K208" t="str">
        <f t="shared" si="12"/>
        <v>1st</v>
      </c>
      <c r="L208" t="s">
        <v>89</v>
      </c>
      <c r="M208" t="str">
        <f t="shared" si="13"/>
        <v>Lost LDS</v>
      </c>
      <c r="N208" t="str">
        <f t="shared" si="14"/>
        <v>ldsloser</v>
      </c>
      <c r="O208" t="str">
        <f t="shared" si="15"/>
        <v>{"team": "Atlanta Braves", "abbrev": "ATL", "league": "NL", "wins": 101, "losses": 59, "percentage" : 0.631, "division": "NL East", "division_place": "1st", "result": "Lost LDS", "result_short": "ldsloser"},</v>
      </c>
    </row>
    <row r="209" spans="1:15" x14ac:dyDescent="0.25">
      <c r="A209">
        <v>4</v>
      </c>
      <c r="B209" t="s">
        <v>75</v>
      </c>
      <c r="C209" t="s">
        <v>8</v>
      </c>
      <c r="D209">
        <v>162</v>
      </c>
      <c r="E209">
        <v>99</v>
      </c>
      <c r="F209">
        <v>63</v>
      </c>
      <c r="G209">
        <v>0.61099999999999999</v>
      </c>
      <c r="H209" t="str">
        <f>VLOOKUP(B209,'Full Name'!$A$2:$E$36,2,FALSE)</f>
        <v>Anaheim Angels</v>
      </c>
      <c r="I209" t="str">
        <f>C209&amp;" "&amp;VLOOKUP(B209,'Full Name'!$A$2:$E$36,5,FALSE)</f>
        <v>AL West</v>
      </c>
      <c r="J209">
        <f>COUNTIF($I$206:I209,I209)</f>
        <v>2</v>
      </c>
      <c r="K209" t="str">
        <f t="shared" si="12"/>
        <v>2nd</v>
      </c>
      <c r="L209" t="s">
        <v>88</v>
      </c>
      <c r="M209" t="str">
        <f t="shared" si="13"/>
        <v>Won World Series</v>
      </c>
      <c r="N209" t="str">
        <f t="shared" si="14"/>
        <v>wswinner</v>
      </c>
      <c r="O209" t="str">
        <f t="shared" si="15"/>
        <v>{"team": "Anaheim Angels", "abbrev": "ANA", "league": "AL", "wins": 99, "losses": 63, "percentage" : 0.611, "division": "AL West", "division_place": "2nd", "result": "Won World Series", "result_short": "wswinner"},</v>
      </c>
    </row>
    <row r="210" spans="1:15" x14ac:dyDescent="0.25">
      <c r="A210">
        <v>5</v>
      </c>
      <c r="B210" t="s">
        <v>70</v>
      </c>
      <c r="C210" t="s">
        <v>10</v>
      </c>
      <c r="D210">
        <v>162</v>
      </c>
      <c r="E210">
        <v>98</v>
      </c>
      <c r="F210">
        <v>64</v>
      </c>
      <c r="G210">
        <v>0.60499999999999998</v>
      </c>
      <c r="H210" t="str">
        <f>VLOOKUP(B210,'Full Name'!$A$2:$E$36,2,FALSE)</f>
        <v>Arizona Diamondbacks</v>
      </c>
      <c r="I210" t="str">
        <f>C210&amp;" "&amp;VLOOKUP(B210,'Full Name'!$A$2:$E$36,5,FALSE)</f>
        <v>NL West</v>
      </c>
      <c r="J210">
        <f>COUNTIF($I$206:I210,I210)</f>
        <v>1</v>
      </c>
      <c r="K210" t="str">
        <f t="shared" si="12"/>
        <v>1st</v>
      </c>
      <c r="L210" t="s">
        <v>89</v>
      </c>
      <c r="M210" t="str">
        <f t="shared" si="13"/>
        <v>Lost LDS</v>
      </c>
      <c r="N210" t="str">
        <f t="shared" si="14"/>
        <v>ldsloser</v>
      </c>
      <c r="O210" t="str">
        <f t="shared" si="15"/>
        <v>{"team": "Arizona Diamondbacks", "abbrev": "ARI", "league": "NL", "wins": 98, "losses": 64, "percentage" : 0.605, "division": "NL West", "division_place": "1st", "result": "Lost LDS", "result_short": "ldsloser"},</v>
      </c>
    </row>
    <row r="211" spans="1:15" x14ac:dyDescent="0.25">
      <c r="A211">
        <v>6</v>
      </c>
      <c r="B211" t="s">
        <v>32</v>
      </c>
      <c r="C211" t="s">
        <v>10</v>
      </c>
      <c r="D211">
        <v>162</v>
      </c>
      <c r="E211">
        <v>97</v>
      </c>
      <c r="F211">
        <v>65</v>
      </c>
      <c r="G211">
        <v>0.59899999999999998</v>
      </c>
      <c r="H211" t="str">
        <f>VLOOKUP(B211,'Full Name'!$A$2:$E$36,2,FALSE)</f>
        <v>St. Louis Cardinals</v>
      </c>
      <c r="I211" t="str">
        <f>C211&amp;" "&amp;VLOOKUP(B211,'Full Name'!$A$2:$E$36,5,FALSE)</f>
        <v>NL Central</v>
      </c>
      <c r="J211">
        <f>COUNTIF($I$206:I211,I211)</f>
        <v>1</v>
      </c>
      <c r="K211" t="str">
        <f t="shared" si="12"/>
        <v>1st</v>
      </c>
      <c r="L211" t="s">
        <v>90</v>
      </c>
      <c r="M211" t="str">
        <f t="shared" si="13"/>
        <v>Lost NLCS</v>
      </c>
      <c r="N211" t="str">
        <f t="shared" si="14"/>
        <v>nlcsloser</v>
      </c>
      <c r="O211" t="str">
        <f t="shared" si="15"/>
        <v>{"team": "St. Louis Cardinals", "abbrev": "STL", "league": "NL", "wins": 97, "losses": 65, "percentage" : 0.599, "division": "NL Central", "division_place": "1st", "result": "Lost NLCS", "result_short": "nlcsloser"},</v>
      </c>
    </row>
    <row r="212" spans="1:15" x14ac:dyDescent="0.25">
      <c r="A212">
        <v>7</v>
      </c>
      <c r="B212" t="s">
        <v>28</v>
      </c>
      <c r="C212" t="s">
        <v>10</v>
      </c>
      <c r="D212">
        <v>162</v>
      </c>
      <c r="E212">
        <v>95</v>
      </c>
      <c r="F212">
        <v>66</v>
      </c>
      <c r="G212">
        <v>0.59</v>
      </c>
      <c r="H212" t="str">
        <f>VLOOKUP(B212,'Full Name'!$A$2:$E$36,2,FALSE)</f>
        <v>San Francisco Giants</v>
      </c>
      <c r="I212" t="str">
        <f>C212&amp;" "&amp;VLOOKUP(B212,'Full Name'!$A$2:$E$36,5,FALSE)</f>
        <v>NL West</v>
      </c>
      <c r="J212">
        <f>COUNTIF($I$206:I212,I212)</f>
        <v>2</v>
      </c>
      <c r="K212" t="str">
        <f t="shared" si="12"/>
        <v>2nd</v>
      </c>
      <c r="L212" t="s">
        <v>87</v>
      </c>
      <c r="M212" t="str">
        <f t="shared" si="13"/>
        <v>Lost World Series</v>
      </c>
      <c r="N212" t="str">
        <f t="shared" si="14"/>
        <v>wsloser</v>
      </c>
      <c r="O212" t="str">
        <f t="shared" si="15"/>
        <v>{"team": "San Francisco Giants", "abbrev": "SFG", "league": "NL", "wins": 95, "losses": 66, "percentage" : 0.59, "division": "NL West", "division_place": "2nd", "result": "Lost World Series", "result_short": "wsloser"},</v>
      </c>
    </row>
    <row r="213" spans="1:15" x14ac:dyDescent="0.25">
      <c r="A213">
        <v>8</v>
      </c>
      <c r="B213" t="s">
        <v>36</v>
      </c>
      <c r="C213" t="s">
        <v>8</v>
      </c>
      <c r="D213">
        <v>161</v>
      </c>
      <c r="E213">
        <v>94</v>
      </c>
      <c r="F213">
        <v>67</v>
      </c>
      <c r="G213">
        <v>0.58399999999999996</v>
      </c>
      <c r="H213" t="str">
        <f>VLOOKUP(B213,'Full Name'!$A$2:$E$36,2,FALSE)</f>
        <v>Minnesota Twins</v>
      </c>
      <c r="I213" t="str">
        <f>C213&amp;" "&amp;VLOOKUP(B213,'Full Name'!$A$2:$E$36,5,FALSE)</f>
        <v>AL Central</v>
      </c>
      <c r="J213">
        <f>COUNTIF($I$206:I213,I213)</f>
        <v>1</v>
      </c>
      <c r="K213" t="str">
        <f t="shared" si="12"/>
        <v>1st</v>
      </c>
      <c r="L213" t="s">
        <v>91</v>
      </c>
      <c r="M213" t="str">
        <f t="shared" si="13"/>
        <v>Lost ALCS</v>
      </c>
      <c r="N213" t="str">
        <f t="shared" si="14"/>
        <v>alcsloser</v>
      </c>
      <c r="O213" t="str">
        <f t="shared" si="15"/>
        <v>{"team": "Minnesota Twins", "abbrev": "MIN", "league": "AL", "wins": 94, "losses": 67, "percentage" : 0.584, "division": "AL Central", "division_place": "1st", "result": "Lost ALCS", "result_short": "alcsloser"},</v>
      </c>
    </row>
    <row r="214" spans="1:15" x14ac:dyDescent="0.25">
      <c r="A214">
        <v>9</v>
      </c>
      <c r="B214" t="s">
        <v>11</v>
      </c>
      <c r="C214" t="s">
        <v>8</v>
      </c>
      <c r="D214">
        <v>162</v>
      </c>
      <c r="E214">
        <v>93</v>
      </c>
      <c r="F214">
        <v>69</v>
      </c>
      <c r="G214">
        <v>0.57399999999999995</v>
      </c>
      <c r="H214" t="str">
        <f>VLOOKUP(B214,'Full Name'!$A$2:$E$36,2,FALSE)</f>
        <v>Boston Red Sox</v>
      </c>
      <c r="I214" t="str">
        <f>C214&amp;" "&amp;VLOOKUP(B214,'Full Name'!$A$2:$E$36,5,FALSE)</f>
        <v>AL East</v>
      </c>
      <c r="J214">
        <f>COUNTIF($I$206:I214,I214)</f>
        <v>2</v>
      </c>
      <c r="K214" t="str">
        <f t="shared" si="12"/>
        <v>2nd</v>
      </c>
      <c r="M214" t="str">
        <f t="shared" si="13"/>
        <v>Did not advance</v>
      </c>
      <c r="N214" t="str">
        <f t="shared" si="14"/>
        <v>dna</v>
      </c>
      <c r="O214" t="str">
        <f t="shared" si="15"/>
        <v>{"team": "Boston Red Sox", "abbrev": "BOS", "league": "AL", "wins": 93, "losses": 69, "percentage" : 0.574, "division": "AL East", "division_place": "2nd", "result": "Did not advance", "result_short": "dna"},</v>
      </c>
    </row>
    <row r="215" spans="1:15" x14ac:dyDescent="0.25">
      <c r="A215">
        <v>10</v>
      </c>
      <c r="B215" t="s">
        <v>14</v>
      </c>
      <c r="C215" t="s">
        <v>8</v>
      </c>
      <c r="D215">
        <v>162</v>
      </c>
      <c r="E215">
        <v>93</v>
      </c>
      <c r="F215">
        <v>69</v>
      </c>
      <c r="G215">
        <v>0.57399999999999995</v>
      </c>
      <c r="H215" t="str">
        <f>VLOOKUP(B215,'Full Name'!$A$2:$E$36,2,FALSE)</f>
        <v>Seattle Mariners</v>
      </c>
      <c r="I215" t="str">
        <f>C215&amp;" "&amp;VLOOKUP(B215,'Full Name'!$A$2:$E$36,5,FALSE)</f>
        <v>AL West</v>
      </c>
      <c r="J215">
        <f>COUNTIF($I$206:I215,I215)</f>
        <v>3</v>
      </c>
      <c r="K215" t="str">
        <f t="shared" si="12"/>
        <v>3rd</v>
      </c>
      <c r="M215" t="str">
        <f t="shared" si="13"/>
        <v>Did not advance</v>
      </c>
      <c r="N215" t="str">
        <f t="shared" si="14"/>
        <v>dna</v>
      </c>
      <c r="O215" t="str">
        <f t="shared" si="15"/>
        <v>{"team": "Seattle Mariners", "abbrev": "SEA", "league": "AL", "wins": 93, "losses": 69, "percentage" : 0.574, "division": "AL West", "division_place": "3rd", "result": "Did not advance", "result_short": "dna"},</v>
      </c>
    </row>
    <row r="216" spans="1:15" x14ac:dyDescent="0.25">
      <c r="A216">
        <v>11</v>
      </c>
      <c r="B216" t="s">
        <v>15</v>
      </c>
      <c r="C216" t="s">
        <v>10</v>
      </c>
      <c r="D216">
        <v>162</v>
      </c>
      <c r="E216">
        <v>92</v>
      </c>
      <c r="F216">
        <v>70</v>
      </c>
      <c r="G216">
        <v>0.56799999999999995</v>
      </c>
      <c r="H216" t="str">
        <f>VLOOKUP(B216,'Full Name'!$A$2:$E$36,2,FALSE)</f>
        <v>Los Angeles Dodgers</v>
      </c>
      <c r="I216" t="str">
        <f>C216&amp;" "&amp;VLOOKUP(B216,'Full Name'!$A$2:$E$36,5,FALSE)</f>
        <v>NL West</v>
      </c>
      <c r="J216">
        <f>COUNTIF($I$206:I216,I216)</f>
        <v>3</v>
      </c>
      <c r="K216" t="str">
        <f t="shared" si="12"/>
        <v>3rd</v>
      </c>
      <c r="M216" t="str">
        <f t="shared" si="13"/>
        <v>Did not advance</v>
      </c>
      <c r="N216" t="str">
        <f t="shared" si="14"/>
        <v>dna</v>
      </c>
      <c r="O216" t="str">
        <f t="shared" si="15"/>
        <v>{"team": "Los Angeles Dodgers", "abbrev": "LAD", "league": "NL", "wins": 92, "losses": 70, "percentage" : 0.568, "division": "NL West", "division_place": "3rd", "result": "Did not advance", "result_short": "dna"},</v>
      </c>
    </row>
    <row r="217" spans="1:15" x14ac:dyDescent="0.25">
      <c r="A217">
        <v>12</v>
      </c>
      <c r="B217" t="s">
        <v>18</v>
      </c>
      <c r="C217" t="s">
        <v>10</v>
      </c>
      <c r="D217">
        <v>162</v>
      </c>
      <c r="E217">
        <v>84</v>
      </c>
      <c r="F217">
        <v>78</v>
      </c>
      <c r="G217">
        <v>0.51800000000000002</v>
      </c>
      <c r="H217" t="str">
        <f>VLOOKUP(B217,'Full Name'!$A$2:$E$36,2,FALSE)</f>
        <v>Houston Astros</v>
      </c>
      <c r="I217" t="str">
        <f>C217&amp;" "&amp;VLOOKUP(B217,'Full Name'!$A$2:$E$36,5,FALSE)</f>
        <v>NL Central</v>
      </c>
      <c r="J217">
        <f>COUNTIF($I$206:I217,I217)</f>
        <v>2</v>
      </c>
      <c r="K217" t="str">
        <f t="shared" si="12"/>
        <v>2nd</v>
      </c>
      <c r="M217" t="str">
        <f t="shared" si="13"/>
        <v>Did not advance</v>
      </c>
      <c r="N217" t="str">
        <f t="shared" si="14"/>
        <v>dna</v>
      </c>
      <c r="O217" t="str">
        <f t="shared" si="15"/>
        <v>{"team": "Houston Astros", "abbrev": "HOU", "league": "NL", "wins": 84, "losses": 78, "percentage" : 0.518, "division": "NL Central", "division_place": "2nd", "result": "Did not advance", "result_short": "dna"},</v>
      </c>
    </row>
    <row r="218" spans="1:15" x14ac:dyDescent="0.25">
      <c r="A218">
        <v>13</v>
      </c>
      <c r="B218" t="s">
        <v>30</v>
      </c>
      <c r="C218" t="s">
        <v>10</v>
      </c>
      <c r="D218">
        <v>162</v>
      </c>
      <c r="E218">
        <v>83</v>
      </c>
      <c r="F218">
        <v>79</v>
      </c>
      <c r="G218">
        <v>0.51200000000000001</v>
      </c>
      <c r="H218" t="str">
        <f>VLOOKUP(B218,'Full Name'!$A$2:$E$36,2,FALSE)</f>
        <v>Montreal Expos</v>
      </c>
      <c r="I218" t="str">
        <f>C218&amp;" "&amp;VLOOKUP(B218,'Full Name'!$A$2:$E$36,5,FALSE)</f>
        <v>NL East</v>
      </c>
      <c r="J218">
        <f>COUNTIF($I$206:I218,I218)</f>
        <v>2</v>
      </c>
      <c r="K218" t="str">
        <f t="shared" si="12"/>
        <v>2nd</v>
      </c>
      <c r="M218" t="str">
        <f t="shared" si="13"/>
        <v>Did not advance</v>
      </c>
      <c r="N218" t="str">
        <f t="shared" si="14"/>
        <v>dna</v>
      </c>
      <c r="O218" t="str">
        <f t="shared" si="15"/>
        <v>{"team": "Montreal Expos", "abbrev": "MON", "league": "NL", "wins": 83, "losses": 79, "percentage" : 0.512, "division": "NL East", "division_place": "2nd", "result": "Did not advance", "result_short": "dna"},</v>
      </c>
    </row>
    <row r="219" spans="1:15" x14ac:dyDescent="0.25">
      <c r="A219">
        <v>14</v>
      </c>
      <c r="B219" t="s">
        <v>26</v>
      </c>
      <c r="C219" t="s">
        <v>8</v>
      </c>
      <c r="D219">
        <v>162</v>
      </c>
      <c r="E219">
        <v>81</v>
      </c>
      <c r="F219">
        <v>81</v>
      </c>
      <c r="G219">
        <v>0.5</v>
      </c>
      <c r="H219" t="str">
        <f>VLOOKUP(B219,'Full Name'!$A$2:$E$36,2,FALSE)</f>
        <v>Chicago White Sox</v>
      </c>
      <c r="I219" t="str">
        <f>C219&amp;" "&amp;VLOOKUP(B219,'Full Name'!$A$2:$E$36,5,FALSE)</f>
        <v>AL Central</v>
      </c>
      <c r="J219">
        <f>COUNTIF($I$206:I219,I219)</f>
        <v>2</v>
      </c>
      <c r="K219" t="str">
        <f t="shared" si="12"/>
        <v>2nd</v>
      </c>
      <c r="M219" t="str">
        <f t="shared" si="13"/>
        <v>Did not advance</v>
      </c>
      <c r="N219" t="str">
        <f t="shared" si="14"/>
        <v>dna</v>
      </c>
      <c r="O219" t="str">
        <f t="shared" si="15"/>
        <v>{"team": "Chicago White Sox", "abbrev": "CHW", "league": "AL", "wins": 81, "losses": 81, "percentage" : 0.5, "division": "AL Central", "division_place": "2nd", "result": "Did not advance", "result_short": "dna"},</v>
      </c>
    </row>
    <row r="220" spans="1:15" x14ac:dyDescent="0.25">
      <c r="A220">
        <v>15</v>
      </c>
      <c r="B220" t="s">
        <v>25</v>
      </c>
      <c r="C220" t="s">
        <v>10</v>
      </c>
      <c r="D220">
        <v>161</v>
      </c>
      <c r="E220">
        <v>80</v>
      </c>
      <c r="F220">
        <v>81</v>
      </c>
      <c r="G220">
        <v>0.497</v>
      </c>
      <c r="H220" t="str">
        <f>VLOOKUP(B220,'Full Name'!$A$2:$E$36,2,FALSE)</f>
        <v>Philadelphia Phillies</v>
      </c>
      <c r="I220" t="str">
        <f>C220&amp;" "&amp;VLOOKUP(B220,'Full Name'!$A$2:$E$36,5,FALSE)</f>
        <v>NL East</v>
      </c>
      <c r="J220">
        <f>COUNTIF($I$206:I220,I220)</f>
        <v>3</v>
      </c>
      <c r="K220" t="str">
        <f t="shared" si="12"/>
        <v>3rd</v>
      </c>
      <c r="M220" t="str">
        <f t="shared" si="13"/>
        <v>Did not advance</v>
      </c>
      <c r="N220" t="str">
        <f t="shared" si="14"/>
        <v>dna</v>
      </c>
      <c r="O220" t="str">
        <f t="shared" si="15"/>
        <v>{"team": "Philadelphia Phillies", "abbrev": "PHI", "league": "NL", "wins": 80, "losses": 81, "percentage" : 0.497, "division": "NL East", "division_place": "3rd", "result": "Did not advance", "result_short": "dna"},</v>
      </c>
    </row>
    <row r="221" spans="1:15" x14ac:dyDescent="0.25">
      <c r="A221">
        <v>16</v>
      </c>
      <c r="B221" t="s">
        <v>27</v>
      </c>
      <c r="C221" t="s">
        <v>10</v>
      </c>
      <c r="D221">
        <v>162</v>
      </c>
      <c r="E221">
        <v>79</v>
      </c>
      <c r="F221">
        <v>83</v>
      </c>
      <c r="G221">
        <v>0.48799999999999999</v>
      </c>
      <c r="H221" t="str">
        <f>VLOOKUP(B221,'Full Name'!$A$2:$E$36,2,FALSE)</f>
        <v>Florida Marlins</v>
      </c>
      <c r="I221" t="str">
        <f>C221&amp;" "&amp;VLOOKUP(B221,'Full Name'!$A$2:$E$36,5,FALSE)</f>
        <v>NL East</v>
      </c>
      <c r="J221">
        <f>COUNTIF($I$206:I221,I221)</f>
        <v>4</v>
      </c>
      <c r="K221" t="str">
        <f t="shared" si="12"/>
        <v>4th</v>
      </c>
      <c r="M221" t="str">
        <f t="shared" si="13"/>
        <v>Did not advance</v>
      </c>
      <c r="N221" t="str">
        <f t="shared" si="14"/>
        <v>dna</v>
      </c>
      <c r="O221" t="str">
        <f t="shared" si="15"/>
        <v>{"team": "Florida Marlins", "abbrev": "FLA", "league": "NL", "wins": 79, "losses": 83, "percentage" : 0.488, "division": "NL East", "division_place": "4th", "result": "Did not advance", "result_short": "dna"},</v>
      </c>
    </row>
    <row r="222" spans="1:15" x14ac:dyDescent="0.25">
      <c r="A222">
        <v>17</v>
      </c>
      <c r="B222" t="s">
        <v>12</v>
      </c>
      <c r="C222" t="s">
        <v>10</v>
      </c>
      <c r="D222">
        <v>162</v>
      </c>
      <c r="E222">
        <v>78</v>
      </c>
      <c r="F222">
        <v>84</v>
      </c>
      <c r="G222">
        <v>0.48099999999999998</v>
      </c>
      <c r="H222" t="str">
        <f>VLOOKUP(B222,'Full Name'!$A$2:$E$36,2,FALSE)</f>
        <v>Cincinnati Reds</v>
      </c>
      <c r="I222" t="str">
        <f>C222&amp;" "&amp;VLOOKUP(B222,'Full Name'!$A$2:$E$36,5,FALSE)</f>
        <v>NL Central</v>
      </c>
      <c r="J222">
        <f>COUNTIF($I$206:I222,I222)</f>
        <v>3</v>
      </c>
      <c r="K222" t="str">
        <f t="shared" si="12"/>
        <v>3rd</v>
      </c>
      <c r="M222" t="str">
        <f t="shared" si="13"/>
        <v>Did not advance</v>
      </c>
      <c r="N222" t="str">
        <f t="shared" si="14"/>
        <v>dna</v>
      </c>
      <c r="O222" t="str">
        <f t="shared" si="15"/>
        <v>{"team": "Cincinnati Reds", "abbrev": "CIN", "league": "NL", "wins": 78, "losses": 84, "percentage" : 0.481, "division": "NL Central", "division_place": "3rd", "result": "Did not advance", "result_short": "dna"},</v>
      </c>
    </row>
    <row r="223" spans="1:15" x14ac:dyDescent="0.25">
      <c r="A223">
        <v>18</v>
      </c>
      <c r="B223" t="s">
        <v>35</v>
      </c>
      <c r="C223" t="s">
        <v>8</v>
      </c>
      <c r="D223">
        <v>162</v>
      </c>
      <c r="E223">
        <v>78</v>
      </c>
      <c r="F223">
        <v>84</v>
      </c>
      <c r="G223">
        <v>0.48099999999999998</v>
      </c>
      <c r="H223" t="str">
        <f>VLOOKUP(B223,'Full Name'!$A$2:$E$36,2,FALSE)</f>
        <v>Toronto Blue Jays</v>
      </c>
      <c r="I223" t="str">
        <f>C223&amp;" "&amp;VLOOKUP(B223,'Full Name'!$A$2:$E$36,5,FALSE)</f>
        <v>AL East</v>
      </c>
      <c r="J223">
        <f>COUNTIF($I$206:I223,I223)</f>
        <v>3</v>
      </c>
      <c r="K223" t="str">
        <f t="shared" si="12"/>
        <v>3rd</v>
      </c>
      <c r="M223" t="str">
        <f t="shared" si="13"/>
        <v>Did not advance</v>
      </c>
      <c r="N223" t="str">
        <f t="shared" si="14"/>
        <v>dna</v>
      </c>
      <c r="O223" t="str">
        <f t="shared" si="15"/>
        <v>{"team": "Toronto Blue Jays", "abbrev": "TOR", "league": "AL", "wins": 78, "losses": 84, "percentage" : 0.481, "division": "AL East", "division_place": "3rd", "result": "Did not advance", "result_short": "dna"},</v>
      </c>
    </row>
    <row r="224" spans="1:15" x14ac:dyDescent="0.25">
      <c r="A224">
        <v>19</v>
      </c>
      <c r="B224" t="s">
        <v>24</v>
      </c>
      <c r="C224" t="s">
        <v>10</v>
      </c>
      <c r="D224">
        <v>161</v>
      </c>
      <c r="E224">
        <v>75</v>
      </c>
      <c r="F224">
        <v>86</v>
      </c>
      <c r="G224">
        <v>0.46600000000000003</v>
      </c>
      <c r="H224" t="str">
        <f>VLOOKUP(B224,'Full Name'!$A$2:$E$36,2,FALSE)</f>
        <v>New York Mets</v>
      </c>
      <c r="I224" t="str">
        <f>C224&amp;" "&amp;VLOOKUP(B224,'Full Name'!$A$2:$E$36,5,FALSE)</f>
        <v>NL East</v>
      </c>
      <c r="J224">
        <f>COUNTIF($I$206:I224,I224)</f>
        <v>5</v>
      </c>
      <c r="K224" t="str">
        <f t="shared" si="12"/>
        <v>5th</v>
      </c>
      <c r="M224" t="str">
        <f t="shared" si="13"/>
        <v>Did not advance</v>
      </c>
      <c r="N224" t="str">
        <f t="shared" si="14"/>
        <v>dna</v>
      </c>
      <c r="O224" t="str">
        <f t="shared" si="15"/>
        <v>{"team": "New York Mets", "abbrev": "NYM", "league": "NL", "wins": 75, "losses": 86, "percentage" : 0.466, "division": "NL East", "division_place": "5th", "result": "Did not advance", "result_short": "dna"},</v>
      </c>
    </row>
    <row r="225" spans="1:15" x14ac:dyDescent="0.25">
      <c r="A225">
        <v>20</v>
      </c>
      <c r="B225" t="s">
        <v>7</v>
      </c>
      <c r="C225" t="s">
        <v>8</v>
      </c>
      <c r="D225">
        <v>162</v>
      </c>
      <c r="E225">
        <v>74</v>
      </c>
      <c r="F225">
        <v>88</v>
      </c>
      <c r="G225">
        <v>0.45700000000000002</v>
      </c>
      <c r="H225" t="str">
        <f>VLOOKUP(B225,'Full Name'!$A$2:$E$36,2,FALSE)</f>
        <v>Cleveland Indians</v>
      </c>
      <c r="I225" t="str">
        <f>C225&amp;" "&amp;VLOOKUP(B225,'Full Name'!$A$2:$E$36,5,FALSE)</f>
        <v>AL Central</v>
      </c>
      <c r="J225">
        <f>COUNTIF($I$206:I225,I225)</f>
        <v>3</v>
      </c>
      <c r="K225" t="str">
        <f t="shared" si="12"/>
        <v>3rd</v>
      </c>
      <c r="M225" t="str">
        <f t="shared" si="13"/>
        <v>Did not advance</v>
      </c>
      <c r="N225" t="str">
        <f t="shared" si="14"/>
        <v>dna</v>
      </c>
      <c r="O225" t="str">
        <f t="shared" si="15"/>
        <v>{"team": "Cleveland Indians", "abbrev": "CLE", "league": "AL", "wins": 74, "losses": 88, "percentage" : 0.457, "division": "AL Central", "division_place": "3rd", "result": "Did not advance", "result_short": "dna"},</v>
      </c>
    </row>
    <row r="226" spans="1:15" x14ac:dyDescent="0.25">
      <c r="A226">
        <v>21</v>
      </c>
      <c r="B226" t="s">
        <v>17</v>
      </c>
      <c r="C226" t="s">
        <v>10</v>
      </c>
      <c r="D226">
        <v>162</v>
      </c>
      <c r="E226">
        <v>73</v>
      </c>
      <c r="F226">
        <v>89</v>
      </c>
      <c r="G226">
        <v>0.45100000000000001</v>
      </c>
      <c r="H226" t="str">
        <f>VLOOKUP(B226,'Full Name'!$A$2:$E$36,2,FALSE)</f>
        <v>Colorado Rockies</v>
      </c>
      <c r="I226" t="str">
        <f>C226&amp;" "&amp;VLOOKUP(B226,'Full Name'!$A$2:$E$36,5,FALSE)</f>
        <v>NL West</v>
      </c>
      <c r="J226">
        <f>COUNTIF($I$206:I226,I226)</f>
        <v>4</v>
      </c>
      <c r="K226" t="str">
        <f t="shared" si="12"/>
        <v>4th</v>
      </c>
      <c r="M226" t="str">
        <f t="shared" si="13"/>
        <v>Did not advance</v>
      </c>
      <c r="N226" t="str">
        <f t="shared" si="14"/>
        <v>dna</v>
      </c>
      <c r="O226" t="str">
        <f t="shared" si="15"/>
        <v>{"team": "Colorado Rockies", "abbrev": "COL", "league": "NL", "wins": 73, "losses": 89, "percentage" : 0.451, "division": "NL West", "division_place": "4th", "result": "Did not advance", "result_short": "dna"},</v>
      </c>
    </row>
    <row r="227" spans="1:15" x14ac:dyDescent="0.25">
      <c r="A227">
        <v>22</v>
      </c>
      <c r="B227" t="s">
        <v>34</v>
      </c>
      <c r="C227" t="s">
        <v>10</v>
      </c>
      <c r="D227">
        <v>161</v>
      </c>
      <c r="E227">
        <v>72</v>
      </c>
      <c r="F227">
        <v>89</v>
      </c>
      <c r="G227">
        <v>0.44700000000000001</v>
      </c>
      <c r="H227" t="str">
        <f>VLOOKUP(B227,'Full Name'!$A$2:$E$36,2,FALSE)</f>
        <v>Pittsburgh Pirates</v>
      </c>
      <c r="I227" t="str">
        <f>C227&amp;" "&amp;VLOOKUP(B227,'Full Name'!$A$2:$E$36,5,FALSE)</f>
        <v>NL Central</v>
      </c>
      <c r="J227">
        <f>COUNTIF($I$206:I227,I227)</f>
        <v>4</v>
      </c>
      <c r="K227" t="str">
        <f t="shared" si="12"/>
        <v>4th</v>
      </c>
      <c r="M227" t="str">
        <f t="shared" si="13"/>
        <v>Did not advance</v>
      </c>
      <c r="N227" t="str">
        <f t="shared" si="14"/>
        <v>dna</v>
      </c>
      <c r="O227" t="str">
        <f t="shared" si="15"/>
        <v>{"team": "Pittsburgh Pirates", "abbrev": "PIT", "league": "NL", "wins": 72, "losses": 89, "percentage" : 0.447, "division": "NL Central", "division_place": "4th", "result": "Did not advance", "result_short": "dna"},</v>
      </c>
    </row>
    <row r="228" spans="1:15" x14ac:dyDescent="0.25">
      <c r="A228">
        <v>23</v>
      </c>
      <c r="B228" t="s">
        <v>19</v>
      </c>
      <c r="C228" t="s">
        <v>8</v>
      </c>
      <c r="D228">
        <v>162</v>
      </c>
      <c r="E228">
        <v>72</v>
      </c>
      <c r="F228">
        <v>90</v>
      </c>
      <c r="G228">
        <v>0.44400000000000001</v>
      </c>
      <c r="H228" t="str">
        <f>VLOOKUP(B228,'Full Name'!$A$2:$E$36,2,FALSE)</f>
        <v>Texas Rangers</v>
      </c>
      <c r="I228" t="str">
        <f>C228&amp;" "&amp;VLOOKUP(B228,'Full Name'!$A$2:$E$36,5,FALSE)</f>
        <v>AL West</v>
      </c>
      <c r="J228">
        <f>COUNTIF($I$206:I228,I228)</f>
        <v>4</v>
      </c>
      <c r="K228" t="str">
        <f t="shared" si="12"/>
        <v>4th</v>
      </c>
      <c r="M228" t="str">
        <f t="shared" si="13"/>
        <v>Did not advance</v>
      </c>
      <c r="N228" t="str">
        <f t="shared" si="14"/>
        <v>dna</v>
      </c>
      <c r="O228" t="str">
        <f t="shared" si="15"/>
        <v>{"team": "Texas Rangers", "abbrev": "TEX", "league": "AL", "wins": 72, "losses": 90, "percentage" : 0.444, "division": "AL West", "division_place": "4th", "result": "Did not advance", "result_short": "dna"},</v>
      </c>
    </row>
    <row r="229" spans="1:15" x14ac:dyDescent="0.25">
      <c r="A229">
        <v>24</v>
      </c>
      <c r="B229" t="s">
        <v>21</v>
      </c>
      <c r="C229" t="s">
        <v>8</v>
      </c>
      <c r="D229">
        <v>162</v>
      </c>
      <c r="E229">
        <v>67</v>
      </c>
      <c r="F229">
        <v>95</v>
      </c>
      <c r="G229">
        <v>0.41399999999999998</v>
      </c>
      <c r="H229" t="str">
        <f>VLOOKUP(B229,'Full Name'!$A$2:$E$36,2,FALSE)</f>
        <v>Baltimore Orioles</v>
      </c>
      <c r="I229" t="str">
        <f>C229&amp;" "&amp;VLOOKUP(B229,'Full Name'!$A$2:$E$36,5,FALSE)</f>
        <v>AL East</v>
      </c>
      <c r="J229">
        <f>COUNTIF($I$206:I229,I229)</f>
        <v>4</v>
      </c>
      <c r="K229" t="str">
        <f t="shared" si="12"/>
        <v>4th</v>
      </c>
      <c r="M229" t="str">
        <f t="shared" si="13"/>
        <v>Did not advance</v>
      </c>
      <c r="N229" t="str">
        <f t="shared" si="14"/>
        <v>dna</v>
      </c>
      <c r="O229" t="str">
        <f t="shared" si="15"/>
        <v>{"team": "Baltimore Orioles", "abbrev": "BAL", "league": "AL", "wins": 67, "losses": 95, "percentage" : 0.414, "division": "AL East", "division_place": "4th", "result": "Did not advance", "result_short": "dna"},</v>
      </c>
    </row>
    <row r="230" spans="1:15" x14ac:dyDescent="0.25">
      <c r="A230">
        <v>25</v>
      </c>
      <c r="B230" t="s">
        <v>20</v>
      </c>
      <c r="C230" t="s">
        <v>10</v>
      </c>
      <c r="D230">
        <v>162</v>
      </c>
      <c r="E230">
        <v>67</v>
      </c>
      <c r="F230">
        <v>95</v>
      </c>
      <c r="G230">
        <v>0.41399999999999998</v>
      </c>
      <c r="H230" t="str">
        <f>VLOOKUP(B230,'Full Name'!$A$2:$E$36,2,FALSE)</f>
        <v>Chicago Cubs</v>
      </c>
      <c r="I230" t="str">
        <f>C230&amp;" "&amp;VLOOKUP(B230,'Full Name'!$A$2:$E$36,5,FALSE)</f>
        <v>NL Central</v>
      </c>
      <c r="J230">
        <f>COUNTIF($I$206:I230,I230)</f>
        <v>5</v>
      </c>
      <c r="K230" t="str">
        <f t="shared" si="12"/>
        <v>5th</v>
      </c>
      <c r="M230" t="str">
        <f t="shared" si="13"/>
        <v>Did not advance</v>
      </c>
      <c r="N230" t="str">
        <f t="shared" si="14"/>
        <v>dna</v>
      </c>
      <c r="O230" t="str">
        <f t="shared" si="15"/>
        <v>{"team": "Chicago Cubs", "abbrev": "CHC", "league": "NL", "wins": 67, "losses": 95, "percentage" : 0.414, "division": "NL Central", "division_place": "5th", "result": "Did not advance", "result_short": "dna"},</v>
      </c>
    </row>
    <row r="231" spans="1:15" x14ac:dyDescent="0.25">
      <c r="A231">
        <v>26</v>
      </c>
      <c r="B231" t="s">
        <v>23</v>
      </c>
      <c r="C231" t="s">
        <v>10</v>
      </c>
      <c r="D231">
        <v>162</v>
      </c>
      <c r="E231">
        <v>66</v>
      </c>
      <c r="F231">
        <v>96</v>
      </c>
      <c r="G231">
        <v>0.40699999999999997</v>
      </c>
      <c r="H231" t="str">
        <f>VLOOKUP(B231,'Full Name'!$A$2:$E$36,2,FALSE)</f>
        <v>San Diego Padres</v>
      </c>
      <c r="I231" t="str">
        <f>C231&amp;" "&amp;VLOOKUP(B231,'Full Name'!$A$2:$E$36,5,FALSE)</f>
        <v>NL West</v>
      </c>
      <c r="J231">
        <f>COUNTIF($I$206:I231,I231)</f>
        <v>5</v>
      </c>
      <c r="K231" t="str">
        <f t="shared" si="12"/>
        <v>5th</v>
      </c>
      <c r="M231" t="str">
        <f t="shared" si="13"/>
        <v>Did not advance</v>
      </c>
      <c r="N231" t="str">
        <f t="shared" si="14"/>
        <v>dna</v>
      </c>
      <c r="O231" t="str">
        <f t="shared" si="15"/>
        <v>{"team": "San Diego Padres", "abbrev": "SDP", "league": "NL", "wins": 66, "losses": 96, "percentage" : 0.407, "division": "NL West", "division_place": "5th", "result": "Did not advance", "result_short": "dna"},</v>
      </c>
    </row>
    <row r="232" spans="1:15" x14ac:dyDescent="0.25">
      <c r="A232">
        <v>27</v>
      </c>
      <c r="B232" t="s">
        <v>22</v>
      </c>
      <c r="C232" t="s">
        <v>8</v>
      </c>
      <c r="D232">
        <v>162</v>
      </c>
      <c r="E232">
        <v>62</v>
      </c>
      <c r="F232">
        <v>100</v>
      </c>
      <c r="G232">
        <v>0.38300000000000001</v>
      </c>
      <c r="H232" t="str">
        <f>VLOOKUP(B232,'Full Name'!$A$2:$E$36,2,FALSE)</f>
        <v>Kansas City Royals</v>
      </c>
      <c r="I232" t="str">
        <f>C232&amp;" "&amp;VLOOKUP(B232,'Full Name'!$A$2:$E$36,5,FALSE)</f>
        <v>AL Central</v>
      </c>
      <c r="J232">
        <f>COUNTIF($I$206:I232,I232)</f>
        <v>4</v>
      </c>
      <c r="K232" t="str">
        <f t="shared" si="12"/>
        <v>4th</v>
      </c>
      <c r="M232" t="str">
        <f t="shared" si="13"/>
        <v>Did not advance</v>
      </c>
      <c r="N232" t="str">
        <f t="shared" si="14"/>
        <v>dna</v>
      </c>
      <c r="O232" t="str">
        <f t="shared" si="15"/>
        <v>{"team": "Kansas City Royals", "abbrev": "KCR", "league": "AL", "wins": 62, "losses": 100, "percentage" : 0.383, "division": "AL Central", "division_place": "4th", "result": "Did not advance", "result_short": "dna"},</v>
      </c>
    </row>
    <row r="233" spans="1:15" x14ac:dyDescent="0.25">
      <c r="A233">
        <v>28</v>
      </c>
      <c r="B233" t="s">
        <v>31</v>
      </c>
      <c r="C233" t="s">
        <v>10</v>
      </c>
      <c r="D233">
        <v>162</v>
      </c>
      <c r="E233">
        <v>56</v>
      </c>
      <c r="F233">
        <v>106</v>
      </c>
      <c r="G233">
        <v>0.34599999999999997</v>
      </c>
      <c r="H233" t="str">
        <f>VLOOKUP(B233,'Full Name'!$A$2:$E$36,2,FALSE)</f>
        <v>Milwaukee Brewers</v>
      </c>
      <c r="I233" t="str">
        <f>C233&amp;" "&amp;VLOOKUP(B233,'Full Name'!$A$2:$E$36,5,FALSE)</f>
        <v>NL Central</v>
      </c>
      <c r="J233">
        <f>COUNTIF($I$206:I233,I233)</f>
        <v>6</v>
      </c>
      <c r="K233" t="str">
        <f t="shared" si="12"/>
        <v>6th</v>
      </c>
      <c r="M233" t="str">
        <f t="shared" si="13"/>
        <v>Did not advance</v>
      </c>
      <c r="N233" t="str">
        <f t="shared" si="14"/>
        <v>dna</v>
      </c>
      <c r="O233" t="str">
        <f t="shared" si="15"/>
        <v>{"team": "Milwaukee Brewers", "abbrev": "MIL", "league": "NL", "wins": 56, "losses": 106, "percentage" : 0.346, "division": "NL Central", "division_place": "6th", "result": "Did not advance", "result_short": "dna"},</v>
      </c>
    </row>
    <row r="234" spans="1:15" x14ac:dyDescent="0.25">
      <c r="A234">
        <v>29</v>
      </c>
      <c r="B234" t="s">
        <v>81</v>
      </c>
      <c r="C234" t="s">
        <v>8</v>
      </c>
      <c r="D234">
        <v>161</v>
      </c>
      <c r="E234">
        <v>55</v>
      </c>
      <c r="F234">
        <v>106</v>
      </c>
      <c r="G234">
        <v>0.34200000000000003</v>
      </c>
      <c r="H234" t="str">
        <f>VLOOKUP(B234,'Full Name'!$A$2:$E$36,2,FALSE)</f>
        <v>Tampa Bay Devil Rays</v>
      </c>
      <c r="I234" t="str">
        <f>C234&amp;" "&amp;VLOOKUP(B234,'Full Name'!$A$2:$E$36,5,FALSE)</f>
        <v>AL East</v>
      </c>
      <c r="J234">
        <f>COUNTIF($I$206:I234,I234)</f>
        <v>5</v>
      </c>
      <c r="K234" t="str">
        <f t="shared" si="12"/>
        <v>5th</v>
      </c>
      <c r="M234" t="str">
        <f t="shared" si="13"/>
        <v>Did not advance</v>
      </c>
      <c r="N234" t="str">
        <f t="shared" si="14"/>
        <v>dna</v>
      </c>
      <c r="O234" t="str">
        <f t="shared" si="15"/>
        <v>{"team": "Tampa Bay Devil Rays", "abbrev": "TBD", "league": "AL", "wins": 55, "losses": 106, "percentage" : 0.342, "division": "AL East", "division_place": "5th", "result": "Did not advance", "result_short": "dna"},</v>
      </c>
    </row>
    <row r="235" spans="1:15" x14ac:dyDescent="0.25">
      <c r="A235">
        <v>30</v>
      </c>
      <c r="B235" t="s">
        <v>33</v>
      </c>
      <c r="C235" t="s">
        <v>8</v>
      </c>
      <c r="D235">
        <v>161</v>
      </c>
      <c r="E235">
        <v>55</v>
      </c>
      <c r="F235">
        <v>106</v>
      </c>
      <c r="G235">
        <v>0.34200000000000003</v>
      </c>
      <c r="H235" t="str">
        <f>VLOOKUP(B235,'Full Name'!$A$2:$E$36,2,FALSE)</f>
        <v>Detroit Tigers</v>
      </c>
      <c r="I235" t="str">
        <f>C235&amp;" "&amp;VLOOKUP(B235,'Full Name'!$A$2:$E$36,5,FALSE)</f>
        <v>AL Central</v>
      </c>
      <c r="J235">
        <f>COUNTIF($I$206:I235,I235)</f>
        <v>5</v>
      </c>
      <c r="K235" t="str">
        <f t="shared" si="12"/>
        <v>5th</v>
      </c>
      <c r="M235" t="str">
        <f t="shared" si="13"/>
        <v>Did not advance</v>
      </c>
      <c r="N235" t="str">
        <f t="shared" si="14"/>
        <v>dna</v>
      </c>
      <c r="O235" t="str">
        <f t="shared" si="15"/>
        <v>{"team": "Detroit Tigers", "abbrev": "DET", "league": "AL", "wins": 55, "losses": 106, "percentage" : 0.342, "division": "AL Central", "division_place": "5th", "result": "Did not advance", "result_short": "dna"},</v>
      </c>
    </row>
    <row r="236" spans="1:15" x14ac:dyDescent="0.25">
      <c r="A236">
        <v>1</v>
      </c>
      <c r="B236" t="s">
        <v>13</v>
      </c>
      <c r="C236" t="s">
        <v>8</v>
      </c>
      <c r="D236">
        <v>163</v>
      </c>
      <c r="E236">
        <v>101</v>
      </c>
      <c r="F236">
        <v>61</v>
      </c>
      <c r="G236">
        <v>0.624</v>
      </c>
      <c r="H236" t="str">
        <f>VLOOKUP(B236,'Full Name'!$A$2:$E$36,2,FALSE)</f>
        <v>New York Yankees</v>
      </c>
      <c r="I236" t="str">
        <f>C236&amp;" "&amp;VLOOKUP(B236,'Full Name'!$A$2:$E$36,5,FALSE)</f>
        <v>AL East</v>
      </c>
      <c r="J236">
        <f>COUNTIF($I$236:I236,I236)</f>
        <v>1</v>
      </c>
      <c r="K236" t="str">
        <f t="shared" si="12"/>
        <v>1st</v>
      </c>
      <c r="L236" t="s">
        <v>87</v>
      </c>
      <c r="M236" t="str">
        <f t="shared" si="13"/>
        <v>Lost World Series</v>
      </c>
      <c r="N236" t="str">
        <f t="shared" si="14"/>
        <v>wsloser</v>
      </c>
      <c r="O236" t="str">
        <f t="shared" si="15"/>
        <v>{"team": "New York Yankees", "abbrev": "NYY", "league": "AL", "wins": 101, "losses": 61, "percentage" : 0.624, "division": "AL East", "division_place": "1st", "result": "Lost World Series", "result_short": "wsloser"},</v>
      </c>
    </row>
    <row r="237" spans="1:15" x14ac:dyDescent="0.25">
      <c r="A237">
        <v>2</v>
      </c>
      <c r="B237" t="s">
        <v>9</v>
      </c>
      <c r="C237" t="s">
        <v>10</v>
      </c>
      <c r="D237">
        <v>162</v>
      </c>
      <c r="E237">
        <v>101</v>
      </c>
      <c r="F237">
        <v>61</v>
      </c>
      <c r="G237">
        <v>0.624</v>
      </c>
      <c r="H237" t="str">
        <f>VLOOKUP(B237,'Full Name'!$A$2:$E$36,2,FALSE)</f>
        <v>Atlanta Braves</v>
      </c>
      <c r="I237" t="str">
        <f>C237&amp;" "&amp;VLOOKUP(B237,'Full Name'!$A$2:$E$36,5,FALSE)</f>
        <v>NL East</v>
      </c>
      <c r="J237">
        <f>COUNTIF($I$236:I237,I237)</f>
        <v>1</v>
      </c>
      <c r="K237" t="str">
        <f t="shared" si="12"/>
        <v>1st</v>
      </c>
      <c r="L237" t="s">
        <v>89</v>
      </c>
      <c r="M237" t="str">
        <f t="shared" si="13"/>
        <v>Lost LDS</v>
      </c>
      <c r="N237" t="str">
        <f t="shared" si="14"/>
        <v>ldsloser</v>
      </c>
      <c r="O237" t="str">
        <f t="shared" si="15"/>
        <v>{"team": "Atlanta Braves", "abbrev": "ATL", "league": "NL", "wins": 101, "losses": 61, "percentage" : 0.624, "division": "NL East", "division_place": "1st", "result": "Lost LDS", "result_short": "ldsloser"},</v>
      </c>
    </row>
    <row r="238" spans="1:15" x14ac:dyDescent="0.25">
      <c r="A238">
        <v>3</v>
      </c>
      <c r="B238" t="s">
        <v>28</v>
      </c>
      <c r="C238" t="s">
        <v>10</v>
      </c>
      <c r="D238">
        <v>161</v>
      </c>
      <c r="E238">
        <v>100</v>
      </c>
      <c r="F238">
        <v>61</v>
      </c>
      <c r="G238">
        <v>0.621</v>
      </c>
      <c r="H238" t="str">
        <f>VLOOKUP(B238,'Full Name'!$A$2:$E$36,2,FALSE)</f>
        <v>San Francisco Giants</v>
      </c>
      <c r="I238" t="str">
        <f>C238&amp;" "&amp;VLOOKUP(B238,'Full Name'!$A$2:$E$36,5,FALSE)</f>
        <v>NL West</v>
      </c>
      <c r="J238">
        <f>COUNTIF($I$236:I238,I238)</f>
        <v>1</v>
      </c>
      <c r="K238" t="str">
        <f t="shared" si="12"/>
        <v>1st</v>
      </c>
      <c r="L238" t="s">
        <v>89</v>
      </c>
      <c r="M238" t="str">
        <f t="shared" si="13"/>
        <v>Lost LDS</v>
      </c>
      <c r="N238" t="str">
        <f t="shared" si="14"/>
        <v>ldsloser</v>
      </c>
      <c r="O238" t="str">
        <f t="shared" si="15"/>
        <v>{"team": "San Francisco Giants", "abbrev": "SFG", "league": "NL", "wins": 100, "losses": 61, "percentage" : 0.621, "division": "NL West", "division_place": "1st", "result": "Lost LDS", "result_short": "ldsloser"},</v>
      </c>
    </row>
    <row r="239" spans="1:15" x14ac:dyDescent="0.25">
      <c r="A239">
        <v>4</v>
      </c>
      <c r="B239" t="s">
        <v>29</v>
      </c>
      <c r="C239" t="s">
        <v>8</v>
      </c>
      <c r="D239">
        <v>162</v>
      </c>
      <c r="E239">
        <v>96</v>
      </c>
      <c r="F239">
        <v>66</v>
      </c>
      <c r="G239">
        <v>0.59299999999999997</v>
      </c>
      <c r="H239" t="str">
        <f>VLOOKUP(B239,'Full Name'!$A$2:$E$36,2,FALSE)</f>
        <v>Oakland Athletics</v>
      </c>
      <c r="I239" t="str">
        <f>C239&amp;" "&amp;VLOOKUP(B239,'Full Name'!$A$2:$E$36,5,FALSE)</f>
        <v>AL West</v>
      </c>
      <c r="J239">
        <f>COUNTIF($I$236:I239,I239)</f>
        <v>1</v>
      </c>
      <c r="K239" t="str">
        <f t="shared" si="12"/>
        <v>1st</v>
      </c>
      <c r="L239" t="s">
        <v>89</v>
      </c>
      <c r="M239" t="str">
        <f t="shared" si="13"/>
        <v>Lost LDS</v>
      </c>
      <c r="N239" t="str">
        <f t="shared" si="14"/>
        <v>ldsloser</v>
      </c>
      <c r="O239" t="str">
        <f t="shared" si="15"/>
        <v>{"team": "Oakland Athletics", "abbrev": "OAK", "league": "AL", "wins": 96, "losses": 66, "percentage" : 0.593, "division": "AL West", "division_place": "1st", "result": "Lost LDS", "result_short": "ldsloser"},</v>
      </c>
    </row>
    <row r="240" spans="1:15" x14ac:dyDescent="0.25">
      <c r="A240">
        <v>5</v>
      </c>
      <c r="B240" t="s">
        <v>11</v>
      </c>
      <c r="C240" t="s">
        <v>8</v>
      </c>
      <c r="D240">
        <v>162</v>
      </c>
      <c r="E240">
        <v>95</v>
      </c>
      <c r="F240">
        <v>67</v>
      </c>
      <c r="G240">
        <v>0.58599999999999997</v>
      </c>
      <c r="H240" t="str">
        <f>VLOOKUP(B240,'Full Name'!$A$2:$E$36,2,FALSE)</f>
        <v>Boston Red Sox</v>
      </c>
      <c r="I240" t="str">
        <f>C240&amp;" "&amp;VLOOKUP(B240,'Full Name'!$A$2:$E$36,5,FALSE)</f>
        <v>AL East</v>
      </c>
      <c r="J240">
        <f>COUNTIF($I$236:I240,I240)</f>
        <v>2</v>
      </c>
      <c r="K240" t="str">
        <f t="shared" si="12"/>
        <v>2nd</v>
      </c>
      <c r="L240" t="s">
        <v>91</v>
      </c>
      <c r="M240" t="str">
        <f t="shared" si="13"/>
        <v>Lost ALCS</v>
      </c>
      <c r="N240" t="str">
        <f t="shared" si="14"/>
        <v>alcsloser</v>
      </c>
      <c r="O240" t="str">
        <f t="shared" si="15"/>
        <v>{"team": "Boston Red Sox", "abbrev": "BOS", "league": "AL", "wins": 95, "losses": 67, "percentage" : 0.586, "division": "AL East", "division_place": "2nd", "result": "Lost ALCS", "result_short": "alcsloser"},</v>
      </c>
    </row>
    <row r="241" spans="1:15" x14ac:dyDescent="0.25">
      <c r="A241">
        <v>6</v>
      </c>
      <c r="B241" t="s">
        <v>14</v>
      </c>
      <c r="C241" t="s">
        <v>8</v>
      </c>
      <c r="D241">
        <v>162</v>
      </c>
      <c r="E241">
        <v>93</v>
      </c>
      <c r="F241">
        <v>69</v>
      </c>
      <c r="G241">
        <v>0.57399999999999995</v>
      </c>
      <c r="H241" t="str">
        <f>VLOOKUP(B241,'Full Name'!$A$2:$E$36,2,FALSE)</f>
        <v>Seattle Mariners</v>
      </c>
      <c r="I241" t="str">
        <f>C241&amp;" "&amp;VLOOKUP(B241,'Full Name'!$A$2:$E$36,5,FALSE)</f>
        <v>AL West</v>
      </c>
      <c r="J241">
        <f>COUNTIF($I$236:I241,I241)</f>
        <v>2</v>
      </c>
      <c r="K241" t="str">
        <f t="shared" si="12"/>
        <v>2nd</v>
      </c>
      <c r="M241" t="str">
        <f t="shared" si="13"/>
        <v>Did not advance</v>
      </c>
      <c r="N241" t="str">
        <f t="shared" si="14"/>
        <v>dna</v>
      </c>
      <c r="O241" t="str">
        <f t="shared" si="15"/>
        <v>{"team": "Seattle Mariners", "abbrev": "SEA", "league": "AL", "wins": 93, "losses": 69, "percentage" : 0.574, "division": "AL West", "division_place": "2nd", "result": "Did not advance", "result_short": "dna"},</v>
      </c>
    </row>
    <row r="242" spans="1:15" x14ac:dyDescent="0.25">
      <c r="A242">
        <v>7</v>
      </c>
      <c r="B242" t="s">
        <v>27</v>
      </c>
      <c r="C242" t="s">
        <v>10</v>
      </c>
      <c r="D242">
        <v>162</v>
      </c>
      <c r="E242">
        <v>91</v>
      </c>
      <c r="F242">
        <v>71</v>
      </c>
      <c r="G242">
        <v>0.56200000000000006</v>
      </c>
      <c r="H242" t="str">
        <f>VLOOKUP(B242,'Full Name'!$A$2:$E$36,2,FALSE)</f>
        <v>Florida Marlins</v>
      </c>
      <c r="I242" t="str">
        <f>C242&amp;" "&amp;VLOOKUP(B242,'Full Name'!$A$2:$E$36,5,FALSE)</f>
        <v>NL East</v>
      </c>
      <c r="J242">
        <f>COUNTIF($I$236:I242,I242)</f>
        <v>2</v>
      </c>
      <c r="K242" t="str">
        <f t="shared" si="12"/>
        <v>2nd</v>
      </c>
      <c r="L242" t="s">
        <v>88</v>
      </c>
      <c r="M242" t="str">
        <f t="shared" si="13"/>
        <v>Won World Series</v>
      </c>
      <c r="N242" t="str">
        <f t="shared" si="14"/>
        <v>wswinner</v>
      </c>
      <c r="O242" t="str">
        <f t="shared" si="15"/>
        <v>{"team": "Florida Marlins", "abbrev": "FLA", "league": "NL", "wins": 91, "losses": 71, "percentage" : 0.562, "division": "NL East", "division_place": "2nd", "result": "Won World Series", "result_short": "wswinner"},</v>
      </c>
    </row>
    <row r="243" spans="1:15" x14ac:dyDescent="0.25">
      <c r="A243">
        <v>8</v>
      </c>
      <c r="B243" t="s">
        <v>36</v>
      </c>
      <c r="C243" t="s">
        <v>8</v>
      </c>
      <c r="D243">
        <v>162</v>
      </c>
      <c r="E243">
        <v>90</v>
      </c>
      <c r="F243">
        <v>72</v>
      </c>
      <c r="G243">
        <v>0.55600000000000005</v>
      </c>
      <c r="H243" t="str">
        <f>VLOOKUP(B243,'Full Name'!$A$2:$E$36,2,FALSE)</f>
        <v>Minnesota Twins</v>
      </c>
      <c r="I243" t="str">
        <f>C243&amp;" "&amp;VLOOKUP(B243,'Full Name'!$A$2:$E$36,5,FALSE)</f>
        <v>AL Central</v>
      </c>
      <c r="J243">
        <f>COUNTIF($I$236:I243,I243)</f>
        <v>1</v>
      </c>
      <c r="K243" t="str">
        <f t="shared" si="12"/>
        <v>1st</v>
      </c>
      <c r="L243" t="s">
        <v>89</v>
      </c>
      <c r="M243" t="str">
        <f t="shared" si="13"/>
        <v>Lost LDS</v>
      </c>
      <c r="N243" t="str">
        <f t="shared" si="14"/>
        <v>ldsloser</v>
      </c>
      <c r="O243" t="str">
        <f t="shared" si="15"/>
        <v>{"team": "Minnesota Twins", "abbrev": "MIN", "league": "AL", "wins": 90, "losses": 72, "percentage" : 0.556, "division": "AL Central", "division_place": "1st", "result": "Lost LDS", "result_short": "ldsloser"},</v>
      </c>
    </row>
    <row r="244" spans="1:15" x14ac:dyDescent="0.25">
      <c r="A244">
        <v>9</v>
      </c>
      <c r="B244" t="s">
        <v>20</v>
      </c>
      <c r="C244" t="s">
        <v>10</v>
      </c>
      <c r="D244">
        <v>162</v>
      </c>
      <c r="E244">
        <v>88</v>
      </c>
      <c r="F244">
        <v>74</v>
      </c>
      <c r="G244">
        <v>0.54300000000000004</v>
      </c>
      <c r="H244" t="str">
        <f>VLOOKUP(B244,'Full Name'!$A$2:$E$36,2,FALSE)</f>
        <v>Chicago Cubs</v>
      </c>
      <c r="I244" t="str">
        <f>C244&amp;" "&amp;VLOOKUP(B244,'Full Name'!$A$2:$E$36,5,FALSE)</f>
        <v>NL Central</v>
      </c>
      <c r="J244">
        <f>COUNTIF($I$236:I244,I244)</f>
        <v>1</v>
      </c>
      <c r="K244" t="str">
        <f t="shared" si="12"/>
        <v>1st</v>
      </c>
      <c r="L244" t="s">
        <v>90</v>
      </c>
      <c r="M244" t="str">
        <f t="shared" si="13"/>
        <v>Lost NLCS</v>
      </c>
      <c r="N244" t="str">
        <f t="shared" si="14"/>
        <v>nlcsloser</v>
      </c>
      <c r="O244" t="str">
        <f t="shared" si="15"/>
        <v>{"team": "Chicago Cubs", "abbrev": "CHC", "league": "NL", "wins": 88, "losses": 74, "percentage" : 0.543, "division": "NL Central", "division_place": "1st", "result": "Lost NLCS", "result_short": "nlcsloser"},</v>
      </c>
    </row>
    <row r="245" spans="1:15" x14ac:dyDescent="0.25">
      <c r="A245">
        <v>10</v>
      </c>
      <c r="B245" t="s">
        <v>18</v>
      </c>
      <c r="C245" t="s">
        <v>10</v>
      </c>
      <c r="D245">
        <v>162</v>
      </c>
      <c r="E245">
        <v>87</v>
      </c>
      <c r="F245">
        <v>75</v>
      </c>
      <c r="G245">
        <v>0.53700000000000003</v>
      </c>
      <c r="H245" t="str">
        <f>VLOOKUP(B245,'Full Name'!$A$2:$E$36,2,FALSE)</f>
        <v>Houston Astros</v>
      </c>
      <c r="I245" t="str">
        <f>C245&amp;" "&amp;VLOOKUP(B245,'Full Name'!$A$2:$E$36,5,FALSE)</f>
        <v>NL Central</v>
      </c>
      <c r="J245">
        <f>COUNTIF($I$236:I245,I245)</f>
        <v>2</v>
      </c>
      <c r="K245" t="str">
        <f t="shared" si="12"/>
        <v>2nd</v>
      </c>
      <c r="M245" t="str">
        <f t="shared" si="13"/>
        <v>Did not advance</v>
      </c>
      <c r="N245" t="str">
        <f t="shared" si="14"/>
        <v>dna</v>
      </c>
      <c r="O245" t="str">
        <f t="shared" si="15"/>
        <v>{"team": "Houston Astros", "abbrev": "HOU", "league": "NL", "wins": 87, "losses": 75, "percentage" : 0.537, "division": "NL Central", "division_place": "2nd", "result": "Did not advance", "result_short": "dna"},</v>
      </c>
    </row>
    <row r="246" spans="1:15" x14ac:dyDescent="0.25">
      <c r="A246">
        <v>11</v>
      </c>
      <c r="B246" t="s">
        <v>26</v>
      </c>
      <c r="C246" t="s">
        <v>8</v>
      </c>
      <c r="D246">
        <v>162</v>
      </c>
      <c r="E246">
        <v>86</v>
      </c>
      <c r="F246">
        <v>76</v>
      </c>
      <c r="G246">
        <v>0.53100000000000003</v>
      </c>
      <c r="H246" t="str">
        <f>VLOOKUP(B246,'Full Name'!$A$2:$E$36,2,FALSE)</f>
        <v>Chicago White Sox</v>
      </c>
      <c r="I246" t="str">
        <f>C246&amp;" "&amp;VLOOKUP(B246,'Full Name'!$A$2:$E$36,5,FALSE)</f>
        <v>AL Central</v>
      </c>
      <c r="J246">
        <f>COUNTIF($I$236:I246,I246)</f>
        <v>2</v>
      </c>
      <c r="K246" t="str">
        <f t="shared" si="12"/>
        <v>2nd</v>
      </c>
      <c r="M246" t="str">
        <f t="shared" si="13"/>
        <v>Did not advance</v>
      </c>
      <c r="N246" t="str">
        <f t="shared" si="14"/>
        <v>dna</v>
      </c>
      <c r="O246" t="str">
        <f t="shared" si="15"/>
        <v>{"team": "Chicago White Sox", "abbrev": "CHW", "league": "AL", "wins": 86, "losses": 76, "percentage" : 0.531, "division": "AL Central", "division_place": "2nd", "result": "Did not advance", "result_short": "dna"},</v>
      </c>
    </row>
    <row r="247" spans="1:15" x14ac:dyDescent="0.25">
      <c r="A247">
        <v>12</v>
      </c>
      <c r="B247" t="s">
        <v>35</v>
      </c>
      <c r="C247" t="s">
        <v>8</v>
      </c>
      <c r="D247">
        <v>162</v>
      </c>
      <c r="E247">
        <v>86</v>
      </c>
      <c r="F247">
        <v>76</v>
      </c>
      <c r="G247">
        <v>0.53100000000000003</v>
      </c>
      <c r="H247" t="str">
        <f>VLOOKUP(B247,'Full Name'!$A$2:$E$36,2,FALSE)</f>
        <v>Toronto Blue Jays</v>
      </c>
      <c r="I247" t="str">
        <f>C247&amp;" "&amp;VLOOKUP(B247,'Full Name'!$A$2:$E$36,5,FALSE)</f>
        <v>AL East</v>
      </c>
      <c r="J247">
        <f>COUNTIF($I$236:I247,I247)</f>
        <v>3</v>
      </c>
      <c r="K247" t="str">
        <f t="shared" si="12"/>
        <v>3rd</v>
      </c>
      <c r="M247" t="str">
        <f t="shared" si="13"/>
        <v>Did not advance</v>
      </c>
      <c r="N247" t="str">
        <f t="shared" si="14"/>
        <v>dna</v>
      </c>
      <c r="O247" t="str">
        <f t="shared" si="15"/>
        <v>{"team": "Toronto Blue Jays", "abbrev": "TOR", "league": "AL", "wins": 86, "losses": 76, "percentage" : 0.531, "division": "AL East", "division_place": "3rd", "result": "Did not advance", "result_short": "dna"},</v>
      </c>
    </row>
    <row r="248" spans="1:15" x14ac:dyDescent="0.25">
      <c r="A248">
        <v>13</v>
      </c>
      <c r="B248" t="s">
        <v>25</v>
      </c>
      <c r="C248" t="s">
        <v>10</v>
      </c>
      <c r="D248">
        <v>162</v>
      </c>
      <c r="E248">
        <v>86</v>
      </c>
      <c r="F248">
        <v>76</v>
      </c>
      <c r="G248">
        <v>0.53100000000000003</v>
      </c>
      <c r="H248" t="str">
        <f>VLOOKUP(B248,'Full Name'!$A$2:$E$36,2,FALSE)</f>
        <v>Philadelphia Phillies</v>
      </c>
      <c r="I248" t="str">
        <f>C248&amp;" "&amp;VLOOKUP(B248,'Full Name'!$A$2:$E$36,5,FALSE)</f>
        <v>NL East</v>
      </c>
      <c r="J248">
        <f>COUNTIF($I$236:I248,I248)</f>
        <v>3</v>
      </c>
      <c r="K248" t="str">
        <f t="shared" si="12"/>
        <v>3rd</v>
      </c>
      <c r="M248" t="str">
        <f t="shared" si="13"/>
        <v>Did not advance</v>
      </c>
      <c r="N248" t="str">
        <f t="shared" si="14"/>
        <v>dna</v>
      </c>
      <c r="O248" t="str">
        <f t="shared" si="15"/>
        <v>{"team": "Philadelphia Phillies", "abbrev": "PHI", "league": "NL", "wins": 86, "losses": 76, "percentage" : 0.531, "division": "NL East", "division_place": "3rd", "result": "Did not advance", "result_short": "dna"},</v>
      </c>
    </row>
    <row r="249" spans="1:15" x14ac:dyDescent="0.25">
      <c r="A249">
        <v>14</v>
      </c>
      <c r="B249" t="s">
        <v>15</v>
      </c>
      <c r="C249" t="s">
        <v>10</v>
      </c>
      <c r="D249">
        <v>162</v>
      </c>
      <c r="E249">
        <v>85</v>
      </c>
      <c r="F249">
        <v>77</v>
      </c>
      <c r="G249">
        <v>0.52500000000000002</v>
      </c>
      <c r="H249" t="str">
        <f>VLOOKUP(B249,'Full Name'!$A$2:$E$36,2,FALSE)</f>
        <v>Los Angeles Dodgers</v>
      </c>
      <c r="I249" t="str">
        <f>C249&amp;" "&amp;VLOOKUP(B249,'Full Name'!$A$2:$E$36,5,FALSE)</f>
        <v>NL West</v>
      </c>
      <c r="J249">
        <f>COUNTIF($I$236:I249,I249)</f>
        <v>2</v>
      </c>
      <c r="K249" t="str">
        <f t="shared" si="12"/>
        <v>2nd</v>
      </c>
      <c r="M249" t="str">
        <f t="shared" si="13"/>
        <v>Did not advance</v>
      </c>
      <c r="N249" t="str">
        <f t="shared" si="14"/>
        <v>dna</v>
      </c>
      <c r="O249" t="str">
        <f t="shared" si="15"/>
        <v>{"team": "Los Angeles Dodgers", "abbrev": "LAD", "league": "NL", "wins": 85, "losses": 77, "percentage" : 0.525, "division": "NL West", "division_place": "2nd", "result": "Did not advance", "result_short": "dna"},</v>
      </c>
    </row>
    <row r="250" spans="1:15" x14ac:dyDescent="0.25">
      <c r="A250">
        <v>15</v>
      </c>
      <c r="B250" t="s">
        <v>32</v>
      </c>
      <c r="C250" t="s">
        <v>10</v>
      </c>
      <c r="D250">
        <v>162</v>
      </c>
      <c r="E250">
        <v>85</v>
      </c>
      <c r="F250">
        <v>77</v>
      </c>
      <c r="G250">
        <v>0.52500000000000002</v>
      </c>
      <c r="H250" t="str">
        <f>VLOOKUP(B250,'Full Name'!$A$2:$E$36,2,FALSE)</f>
        <v>St. Louis Cardinals</v>
      </c>
      <c r="I250" t="str">
        <f>C250&amp;" "&amp;VLOOKUP(B250,'Full Name'!$A$2:$E$36,5,FALSE)</f>
        <v>NL Central</v>
      </c>
      <c r="J250">
        <f>COUNTIF($I$236:I250,I250)</f>
        <v>3</v>
      </c>
      <c r="K250" t="str">
        <f t="shared" si="12"/>
        <v>3rd</v>
      </c>
      <c r="M250" t="str">
        <f t="shared" si="13"/>
        <v>Did not advance</v>
      </c>
      <c r="N250" t="str">
        <f t="shared" si="14"/>
        <v>dna</v>
      </c>
      <c r="O250" t="str">
        <f t="shared" si="15"/>
        <v>{"team": "St. Louis Cardinals", "abbrev": "STL", "league": "NL", "wins": 85, "losses": 77, "percentage" : 0.525, "division": "NL Central", "division_place": "3rd", "result": "Did not advance", "result_short": "dna"},</v>
      </c>
    </row>
    <row r="251" spans="1:15" x14ac:dyDescent="0.25">
      <c r="A251">
        <v>16</v>
      </c>
      <c r="B251" t="s">
        <v>70</v>
      </c>
      <c r="C251" t="s">
        <v>10</v>
      </c>
      <c r="D251">
        <v>162</v>
      </c>
      <c r="E251">
        <v>84</v>
      </c>
      <c r="F251">
        <v>78</v>
      </c>
      <c r="G251">
        <v>0.51800000000000002</v>
      </c>
      <c r="H251" t="str">
        <f>VLOOKUP(B251,'Full Name'!$A$2:$E$36,2,FALSE)</f>
        <v>Arizona Diamondbacks</v>
      </c>
      <c r="I251" t="str">
        <f>C251&amp;" "&amp;VLOOKUP(B251,'Full Name'!$A$2:$E$36,5,FALSE)</f>
        <v>NL West</v>
      </c>
      <c r="J251">
        <f>COUNTIF($I$236:I251,I251)</f>
        <v>3</v>
      </c>
      <c r="K251" t="str">
        <f t="shared" si="12"/>
        <v>3rd</v>
      </c>
      <c r="M251" t="str">
        <f t="shared" si="13"/>
        <v>Did not advance</v>
      </c>
      <c r="N251" t="str">
        <f t="shared" si="14"/>
        <v>dna</v>
      </c>
      <c r="O251" t="str">
        <f t="shared" si="15"/>
        <v>{"team": "Arizona Diamondbacks", "abbrev": "ARI", "league": "NL", "wins": 84, "losses": 78, "percentage" : 0.518, "division": "NL West", "division_place": "3rd", "result": "Did not advance", "result_short": "dna"},</v>
      </c>
    </row>
    <row r="252" spans="1:15" x14ac:dyDescent="0.25">
      <c r="A252">
        <v>17</v>
      </c>
      <c r="B252" t="s">
        <v>22</v>
      </c>
      <c r="C252" t="s">
        <v>8</v>
      </c>
      <c r="D252">
        <v>162</v>
      </c>
      <c r="E252">
        <v>83</v>
      </c>
      <c r="F252">
        <v>79</v>
      </c>
      <c r="G252">
        <v>0.51200000000000001</v>
      </c>
      <c r="H252" t="str">
        <f>VLOOKUP(B252,'Full Name'!$A$2:$E$36,2,FALSE)</f>
        <v>Kansas City Royals</v>
      </c>
      <c r="I252" t="str">
        <f>C252&amp;" "&amp;VLOOKUP(B252,'Full Name'!$A$2:$E$36,5,FALSE)</f>
        <v>AL Central</v>
      </c>
      <c r="J252">
        <f>COUNTIF($I$236:I252,I252)</f>
        <v>3</v>
      </c>
      <c r="K252" t="str">
        <f t="shared" si="12"/>
        <v>3rd</v>
      </c>
      <c r="M252" t="str">
        <f t="shared" si="13"/>
        <v>Did not advance</v>
      </c>
      <c r="N252" t="str">
        <f t="shared" si="14"/>
        <v>dna</v>
      </c>
      <c r="O252" t="str">
        <f t="shared" si="15"/>
        <v>{"team": "Kansas City Royals", "abbrev": "KCR", "league": "AL", "wins": 83, "losses": 79, "percentage" : 0.512, "division": "AL Central", "division_place": "3rd", "result": "Did not advance", "result_short": "dna"},</v>
      </c>
    </row>
    <row r="253" spans="1:15" x14ac:dyDescent="0.25">
      <c r="A253">
        <v>18</v>
      </c>
      <c r="B253" t="s">
        <v>30</v>
      </c>
      <c r="C253" t="s">
        <v>10</v>
      </c>
      <c r="D253">
        <v>162</v>
      </c>
      <c r="E253">
        <v>83</v>
      </c>
      <c r="F253">
        <v>79</v>
      </c>
      <c r="G253">
        <v>0.51200000000000001</v>
      </c>
      <c r="H253" t="str">
        <f>VLOOKUP(B253,'Full Name'!$A$2:$E$36,2,FALSE)</f>
        <v>Montreal Expos</v>
      </c>
      <c r="I253" t="str">
        <f>C253&amp;" "&amp;VLOOKUP(B253,'Full Name'!$A$2:$E$36,5,FALSE)</f>
        <v>NL East</v>
      </c>
      <c r="J253">
        <f>COUNTIF($I$236:I253,I253)</f>
        <v>4</v>
      </c>
      <c r="K253" t="str">
        <f t="shared" si="12"/>
        <v>4th</v>
      </c>
      <c r="M253" t="str">
        <f t="shared" si="13"/>
        <v>Did not advance</v>
      </c>
      <c r="N253" t="str">
        <f t="shared" si="14"/>
        <v>dna</v>
      </c>
      <c r="O253" t="str">
        <f t="shared" si="15"/>
        <v>{"team": "Montreal Expos", "abbrev": "MON", "league": "NL", "wins": 83, "losses": 79, "percentage" : 0.512, "division": "NL East", "division_place": "4th", "result": "Did not advance", "result_short": "dna"},</v>
      </c>
    </row>
    <row r="254" spans="1:15" x14ac:dyDescent="0.25">
      <c r="A254">
        <v>19</v>
      </c>
      <c r="B254" t="s">
        <v>75</v>
      </c>
      <c r="C254" t="s">
        <v>8</v>
      </c>
      <c r="D254">
        <v>162</v>
      </c>
      <c r="E254">
        <v>77</v>
      </c>
      <c r="F254">
        <v>85</v>
      </c>
      <c r="G254">
        <v>0.47499999999999998</v>
      </c>
      <c r="H254" t="str">
        <f>VLOOKUP(B254,'Full Name'!$A$2:$E$36,2,FALSE)</f>
        <v>Anaheim Angels</v>
      </c>
      <c r="I254" t="str">
        <f>C254&amp;" "&amp;VLOOKUP(B254,'Full Name'!$A$2:$E$36,5,FALSE)</f>
        <v>AL West</v>
      </c>
      <c r="J254">
        <f>COUNTIF($I$236:I254,I254)</f>
        <v>3</v>
      </c>
      <c r="K254" t="str">
        <f t="shared" si="12"/>
        <v>3rd</v>
      </c>
      <c r="M254" t="str">
        <f t="shared" si="13"/>
        <v>Did not advance</v>
      </c>
      <c r="N254" t="str">
        <f t="shared" si="14"/>
        <v>dna</v>
      </c>
      <c r="O254" t="str">
        <f t="shared" si="15"/>
        <v>{"team": "Anaheim Angels", "abbrev": "ANA", "league": "AL", "wins": 77, "losses": 85, "percentage" : 0.475, "division": "AL West", "division_place": "3rd", "result": "Did not advance", "result_short": "dna"},</v>
      </c>
    </row>
    <row r="255" spans="1:15" x14ac:dyDescent="0.25">
      <c r="A255">
        <v>20</v>
      </c>
      <c r="B255" t="s">
        <v>34</v>
      </c>
      <c r="C255" t="s">
        <v>10</v>
      </c>
      <c r="D255">
        <v>162</v>
      </c>
      <c r="E255">
        <v>75</v>
      </c>
      <c r="F255">
        <v>87</v>
      </c>
      <c r="G255">
        <v>0.46300000000000002</v>
      </c>
      <c r="H255" t="str">
        <f>VLOOKUP(B255,'Full Name'!$A$2:$E$36,2,FALSE)</f>
        <v>Pittsburgh Pirates</v>
      </c>
      <c r="I255" t="str">
        <f>C255&amp;" "&amp;VLOOKUP(B255,'Full Name'!$A$2:$E$36,5,FALSE)</f>
        <v>NL Central</v>
      </c>
      <c r="J255">
        <f>COUNTIF($I$236:I255,I255)</f>
        <v>4</v>
      </c>
      <c r="K255" t="str">
        <f t="shared" si="12"/>
        <v>4th</v>
      </c>
      <c r="M255" t="str">
        <f t="shared" si="13"/>
        <v>Did not advance</v>
      </c>
      <c r="N255" t="str">
        <f t="shared" si="14"/>
        <v>dna</v>
      </c>
      <c r="O255" t="str">
        <f t="shared" si="15"/>
        <v>{"team": "Pittsburgh Pirates", "abbrev": "PIT", "league": "NL", "wins": 75, "losses": 87, "percentage" : 0.463, "division": "NL Central", "division_place": "4th", "result": "Did not advance", "result_short": "dna"},</v>
      </c>
    </row>
    <row r="256" spans="1:15" x14ac:dyDescent="0.25">
      <c r="A256">
        <v>21</v>
      </c>
      <c r="B256" t="s">
        <v>17</v>
      </c>
      <c r="C256" t="s">
        <v>10</v>
      </c>
      <c r="D256">
        <v>162</v>
      </c>
      <c r="E256">
        <v>74</v>
      </c>
      <c r="F256">
        <v>88</v>
      </c>
      <c r="G256">
        <v>0.45700000000000002</v>
      </c>
      <c r="H256" t="str">
        <f>VLOOKUP(B256,'Full Name'!$A$2:$E$36,2,FALSE)</f>
        <v>Colorado Rockies</v>
      </c>
      <c r="I256" t="str">
        <f>C256&amp;" "&amp;VLOOKUP(B256,'Full Name'!$A$2:$E$36,5,FALSE)</f>
        <v>NL West</v>
      </c>
      <c r="J256">
        <f>COUNTIF($I$236:I256,I256)</f>
        <v>4</v>
      </c>
      <c r="K256" t="str">
        <f t="shared" si="12"/>
        <v>4th</v>
      </c>
      <c r="M256" t="str">
        <f t="shared" si="13"/>
        <v>Did not advance</v>
      </c>
      <c r="N256" t="str">
        <f t="shared" si="14"/>
        <v>dna</v>
      </c>
      <c r="O256" t="str">
        <f t="shared" si="15"/>
        <v>{"team": "Colorado Rockies", "abbrev": "COL", "league": "NL", "wins": 74, "losses": 88, "percentage" : 0.457, "division": "NL West", "division_place": "4th", "result": "Did not advance", "result_short": "dna"},</v>
      </c>
    </row>
    <row r="257" spans="1:15" x14ac:dyDescent="0.25">
      <c r="A257">
        <v>22</v>
      </c>
      <c r="B257" t="s">
        <v>21</v>
      </c>
      <c r="C257" t="s">
        <v>8</v>
      </c>
      <c r="D257">
        <v>163</v>
      </c>
      <c r="E257">
        <v>71</v>
      </c>
      <c r="F257">
        <v>91</v>
      </c>
      <c r="G257">
        <v>0.438</v>
      </c>
      <c r="H257" t="str">
        <f>VLOOKUP(B257,'Full Name'!$A$2:$E$36,2,FALSE)</f>
        <v>Baltimore Orioles</v>
      </c>
      <c r="I257" t="str">
        <f>C257&amp;" "&amp;VLOOKUP(B257,'Full Name'!$A$2:$E$36,5,FALSE)</f>
        <v>AL East</v>
      </c>
      <c r="J257">
        <f>COUNTIF($I$236:I257,I257)</f>
        <v>4</v>
      </c>
      <c r="K257" t="str">
        <f t="shared" si="12"/>
        <v>4th</v>
      </c>
      <c r="M257" t="str">
        <f t="shared" si="13"/>
        <v>Did not advance</v>
      </c>
      <c r="N257" t="str">
        <f t="shared" si="14"/>
        <v>dna</v>
      </c>
      <c r="O257" t="str">
        <f t="shared" si="15"/>
        <v>{"team": "Baltimore Orioles", "abbrev": "BAL", "league": "AL", "wins": 71, "losses": 91, "percentage" : 0.438, "division": "AL East", "division_place": "4th", "result": "Did not advance", "result_short": "dna"},</v>
      </c>
    </row>
    <row r="258" spans="1:15" x14ac:dyDescent="0.25">
      <c r="A258">
        <v>23</v>
      </c>
      <c r="B258" t="s">
        <v>19</v>
      </c>
      <c r="C258" t="s">
        <v>8</v>
      </c>
      <c r="D258">
        <v>162</v>
      </c>
      <c r="E258">
        <v>71</v>
      </c>
      <c r="F258">
        <v>91</v>
      </c>
      <c r="G258">
        <v>0.438</v>
      </c>
      <c r="H258" t="str">
        <f>VLOOKUP(B258,'Full Name'!$A$2:$E$36,2,FALSE)</f>
        <v>Texas Rangers</v>
      </c>
      <c r="I258" t="str">
        <f>C258&amp;" "&amp;VLOOKUP(B258,'Full Name'!$A$2:$E$36,5,FALSE)</f>
        <v>AL West</v>
      </c>
      <c r="J258">
        <f>COUNTIF($I$236:I258,I258)</f>
        <v>4</v>
      </c>
      <c r="K258" t="str">
        <f t="shared" si="12"/>
        <v>4th</v>
      </c>
      <c r="M258" t="str">
        <f t="shared" si="13"/>
        <v>Did not advance</v>
      </c>
      <c r="N258" t="str">
        <f t="shared" si="14"/>
        <v>dna</v>
      </c>
      <c r="O258" t="str">
        <f t="shared" si="15"/>
        <v>{"team": "Texas Rangers", "abbrev": "TEX", "league": "AL", "wins": 71, "losses": 91, "percentage" : 0.438, "division": "AL West", "division_place": "4th", "result": "Did not advance", "result_short": "dna"},</v>
      </c>
    </row>
    <row r="259" spans="1:15" x14ac:dyDescent="0.25">
      <c r="A259">
        <v>24</v>
      </c>
      <c r="B259" t="s">
        <v>12</v>
      </c>
      <c r="C259" t="s">
        <v>10</v>
      </c>
      <c r="D259">
        <v>162</v>
      </c>
      <c r="E259">
        <v>69</v>
      </c>
      <c r="F259">
        <v>93</v>
      </c>
      <c r="G259">
        <v>0.42599999999999999</v>
      </c>
      <c r="H259" t="str">
        <f>VLOOKUP(B259,'Full Name'!$A$2:$E$36,2,FALSE)</f>
        <v>Cincinnati Reds</v>
      </c>
      <c r="I259" t="str">
        <f>C259&amp;" "&amp;VLOOKUP(B259,'Full Name'!$A$2:$E$36,5,FALSE)</f>
        <v>NL Central</v>
      </c>
      <c r="J259">
        <f>COUNTIF($I$236:I259,I259)</f>
        <v>5</v>
      </c>
      <c r="K259" t="str">
        <f t="shared" ref="K259:K322" si="16">IF(J259=1,"1st",IF(J259=2,"2nd",IF(J259=3,"3rd",J259&amp;"th")))</f>
        <v>5th</v>
      </c>
      <c r="M259" t="str">
        <f t="shared" ref="M259:M322" si="17">IF(L259="","Did not advance",L259)</f>
        <v>Did not advance</v>
      </c>
      <c r="N259" t="str">
        <f t="shared" ref="N259:N322" si="18">IF(M259="Won World Series","wswinner",IF(M259="Lost World Series","wsloser",IF(M259="Lost NLCS","nlcsloser",IF(M259="Lost ALCS","alcsloser",IF(M259="Lost LDS","ldsloser",IF(M259="Lost Wild Card","wcloser","dna"))))))</f>
        <v>dna</v>
      </c>
      <c r="O259" t="str">
        <f t="shared" ref="O259:O322" si="19">"{""team"": """&amp;H259&amp;""", ""abbrev"": """&amp;B259&amp;""", ""league"": """&amp;C259&amp;""", ""wins"": "&amp;E259&amp;", ""losses"": "&amp;F259&amp;", ""percentage"" : "&amp;G259&amp;", ""division"": """&amp;I259&amp;""", ""division_place"": """&amp;K259&amp;""", ""result"": """&amp;M259&amp;""", ""result_short"": """&amp;N259&amp;"""},"</f>
        <v>{"team": "Cincinnati Reds", "abbrev": "CIN", "league": "NL", "wins": 69, "losses": 93, "percentage" : 0.426, "division": "NL Central", "division_place": "5th", "result": "Did not advance", "result_short": "dna"},</v>
      </c>
    </row>
    <row r="260" spans="1:15" x14ac:dyDescent="0.25">
      <c r="A260">
        <v>25</v>
      </c>
      <c r="B260" t="s">
        <v>7</v>
      </c>
      <c r="C260" t="s">
        <v>8</v>
      </c>
      <c r="D260">
        <v>162</v>
      </c>
      <c r="E260">
        <v>68</v>
      </c>
      <c r="F260">
        <v>94</v>
      </c>
      <c r="G260">
        <v>0.42</v>
      </c>
      <c r="H260" t="str">
        <f>VLOOKUP(B260,'Full Name'!$A$2:$E$36,2,FALSE)</f>
        <v>Cleveland Indians</v>
      </c>
      <c r="I260" t="str">
        <f>C260&amp;" "&amp;VLOOKUP(B260,'Full Name'!$A$2:$E$36,5,FALSE)</f>
        <v>AL Central</v>
      </c>
      <c r="J260">
        <f>COUNTIF($I$236:I260,I260)</f>
        <v>4</v>
      </c>
      <c r="K260" t="str">
        <f t="shared" si="16"/>
        <v>4th</v>
      </c>
      <c r="M260" t="str">
        <f t="shared" si="17"/>
        <v>Did not advance</v>
      </c>
      <c r="N260" t="str">
        <f t="shared" si="18"/>
        <v>dna</v>
      </c>
      <c r="O260" t="str">
        <f t="shared" si="19"/>
        <v>{"team": "Cleveland Indians", "abbrev": "CLE", "league": "AL", "wins": 68, "losses": 94, "percentage" : 0.42, "division": "AL Central", "division_place": "4th", "result": "Did not advance", "result_short": "dna"},</v>
      </c>
    </row>
    <row r="261" spans="1:15" x14ac:dyDescent="0.25">
      <c r="A261">
        <v>26</v>
      </c>
      <c r="B261" t="s">
        <v>31</v>
      </c>
      <c r="C261" t="s">
        <v>10</v>
      </c>
      <c r="D261">
        <v>162</v>
      </c>
      <c r="E261">
        <v>68</v>
      </c>
      <c r="F261">
        <v>94</v>
      </c>
      <c r="G261">
        <v>0.42</v>
      </c>
      <c r="H261" t="str">
        <f>VLOOKUP(B261,'Full Name'!$A$2:$E$36,2,FALSE)</f>
        <v>Milwaukee Brewers</v>
      </c>
      <c r="I261" t="str">
        <f>C261&amp;" "&amp;VLOOKUP(B261,'Full Name'!$A$2:$E$36,5,FALSE)</f>
        <v>NL Central</v>
      </c>
      <c r="J261">
        <f>COUNTIF($I$236:I261,I261)</f>
        <v>6</v>
      </c>
      <c r="K261" t="str">
        <f t="shared" si="16"/>
        <v>6th</v>
      </c>
      <c r="M261" t="str">
        <f t="shared" si="17"/>
        <v>Did not advance</v>
      </c>
      <c r="N261" t="str">
        <f t="shared" si="18"/>
        <v>dna</v>
      </c>
      <c r="O261" t="str">
        <f t="shared" si="19"/>
        <v>{"team": "Milwaukee Brewers", "abbrev": "MIL", "league": "NL", "wins": 68, "losses": 94, "percentage" : 0.42, "division": "NL Central", "division_place": "6th", "result": "Did not advance", "result_short": "dna"},</v>
      </c>
    </row>
    <row r="262" spans="1:15" x14ac:dyDescent="0.25">
      <c r="A262">
        <v>27</v>
      </c>
      <c r="B262" t="s">
        <v>24</v>
      </c>
      <c r="C262" t="s">
        <v>10</v>
      </c>
      <c r="D262">
        <v>161</v>
      </c>
      <c r="E262">
        <v>66</v>
      </c>
      <c r="F262">
        <v>95</v>
      </c>
      <c r="G262">
        <v>0.41</v>
      </c>
      <c r="H262" t="str">
        <f>VLOOKUP(B262,'Full Name'!$A$2:$E$36,2,FALSE)</f>
        <v>New York Mets</v>
      </c>
      <c r="I262" t="str">
        <f>C262&amp;" "&amp;VLOOKUP(B262,'Full Name'!$A$2:$E$36,5,FALSE)</f>
        <v>NL East</v>
      </c>
      <c r="J262">
        <f>COUNTIF($I$236:I262,I262)</f>
        <v>5</v>
      </c>
      <c r="K262" t="str">
        <f t="shared" si="16"/>
        <v>5th</v>
      </c>
      <c r="M262" t="str">
        <f t="shared" si="17"/>
        <v>Did not advance</v>
      </c>
      <c r="N262" t="str">
        <f t="shared" si="18"/>
        <v>dna</v>
      </c>
      <c r="O262" t="str">
        <f t="shared" si="19"/>
        <v>{"team": "New York Mets", "abbrev": "NYM", "league": "NL", "wins": 66, "losses": 95, "percentage" : 0.41, "division": "NL East", "division_place": "5th", "result": "Did not advance", "result_short": "dna"},</v>
      </c>
    </row>
    <row r="263" spans="1:15" x14ac:dyDescent="0.25">
      <c r="A263">
        <v>28</v>
      </c>
      <c r="B263" t="s">
        <v>23</v>
      </c>
      <c r="C263" t="s">
        <v>10</v>
      </c>
      <c r="D263">
        <v>162</v>
      </c>
      <c r="E263">
        <v>64</v>
      </c>
      <c r="F263">
        <v>98</v>
      </c>
      <c r="G263">
        <v>0.39500000000000002</v>
      </c>
      <c r="H263" t="str">
        <f>VLOOKUP(B263,'Full Name'!$A$2:$E$36,2,FALSE)</f>
        <v>San Diego Padres</v>
      </c>
      <c r="I263" t="str">
        <f>C263&amp;" "&amp;VLOOKUP(B263,'Full Name'!$A$2:$E$36,5,FALSE)</f>
        <v>NL West</v>
      </c>
      <c r="J263">
        <f>COUNTIF($I$236:I263,I263)</f>
        <v>5</v>
      </c>
      <c r="K263" t="str">
        <f t="shared" si="16"/>
        <v>5th</v>
      </c>
      <c r="M263" t="str">
        <f t="shared" si="17"/>
        <v>Did not advance</v>
      </c>
      <c r="N263" t="str">
        <f t="shared" si="18"/>
        <v>dna</v>
      </c>
      <c r="O263" t="str">
        <f t="shared" si="19"/>
        <v>{"team": "San Diego Padres", "abbrev": "SDP", "league": "NL", "wins": 64, "losses": 98, "percentage" : 0.395, "division": "NL West", "division_place": "5th", "result": "Did not advance", "result_short": "dna"},</v>
      </c>
    </row>
    <row r="264" spans="1:15" x14ac:dyDescent="0.25">
      <c r="A264">
        <v>29</v>
      </c>
      <c r="B264" t="s">
        <v>81</v>
      </c>
      <c r="C264" t="s">
        <v>8</v>
      </c>
      <c r="D264">
        <v>162</v>
      </c>
      <c r="E264">
        <v>63</v>
      </c>
      <c r="F264">
        <v>99</v>
      </c>
      <c r="G264">
        <v>0.38900000000000001</v>
      </c>
      <c r="H264" t="str">
        <f>VLOOKUP(B264,'Full Name'!$A$2:$E$36,2,FALSE)</f>
        <v>Tampa Bay Devil Rays</v>
      </c>
      <c r="I264" t="str">
        <f>C264&amp;" "&amp;VLOOKUP(B264,'Full Name'!$A$2:$E$36,5,FALSE)</f>
        <v>AL East</v>
      </c>
      <c r="J264">
        <f>COUNTIF($I$236:I264,I264)</f>
        <v>5</v>
      </c>
      <c r="K264" t="str">
        <f t="shared" si="16"/>
        <v>5th</v>
      </c>
      <c r="M264" t="str">
        <f t="shared" si="17"/>
        <v>Did not advance</v>
      </c>
      <c r="N264" t="str">
        <f t="shared" si="18"/>
        <v>dna</v>
      </c>
      <c r="O264" t="str">
        <f t="shared" si="19"/>
        <v>{"team": "Tampa Bay Devil Rays", "abbrev": "TBD", "league": "AL", "wins": 63, "losses": 99, "percentage" : 0.389, "division": "AL East", "division_place": "5th", "result": "Did not advance", "result_short": "dna"},</v>
      </c>
    </row>
    <row r="265" spans="1:15" x14ac:dyDescent="0.25">
      <c r="A265">
        <v>30</v>
      </c>
      <c r="B265" t="s">
        <v>33</v>
      </c>
      <c r="C265" t="s">
        <v>8</v>
      </c>
      <c r="D265">
        <v>162</v>
      </c>
      <c r="E265">
        <v>43</v>
      </c>
      <c r="F265">
        <v>119</v>
      </c>
      <c r="G265">
        <v>0.26500000000000001</v>
      </c>
      <c r="H265" t="str">
        <f>VLOOKUP(B265,'Full Name'!$A$2:$E$36,2,FALSE)</f>
        <v>Detroit Tigers</v>
      </c>
      <c r="I265" t="str">
        <f>C265&amp;" "&amp;VLOOKUP(B265,'Full Name'!$A$2:$E$36,5,FALSE)</f>
        <v>AL Central</v>
      </c>
      <c r="J265">
        <f>COUNTIF($I$236:I265,I265)</f>
        <v>5</v>
      </c>
      <c r="K265" t="str">
        <f t="shared" si="16"/>
        <v>5th</v>
      </c>
      <c r="M265" t="str">
        <f t="shared" si="17"/>
        <v>Did not advance</v>
      </c>
      <c r="N265" t="str">
        <f t="shared" si="18"/>
        <v>dna</v>
      </c>
      <c r="O265" t="str">
        <f t="shared" si="19"/>
        <v>{"team": "Detroit Tigers", "abbrev": "DET", "league": "AL", "wins": 43, "losses": 119, "percentage" : 0.265, "division": "AL Central", "division_place": "5th", "result": "Did not advance", "result_short": "dna"},</v>
      </c>
    </row>
    <row r="266" spans="1:15" x14ac:dyDescent="0.25">
      <c r="A266">
        <v>1</v>
      </c>
      <c r="B266" t="s">
        <v>32</v>
      </c>
      <c r="C266" t="s">
        <v>10</v>
      </c>
      <c r="D266">
        <v>162</v>
      </c>
      <c r="E266">
        <v>105</v>
      </c>
      <c r="F266">
        <v>57</v>
      </c>
      <c r="G266">
        <v>0.64800000000000002</v>
      </c>
      <c r="H266" t="str">
        <f>VLOOKUP(B266,'Full Name'!$A$2:$E$36,2,FALSE)</f>
        <v>St. Louis Cardinals</v>
      </c>
      <c r="I266" t="str">
        <f>C266&amp;" "&amp;VLOOKUP(B266,'Full Name'!$A$2:$E$36,5,FALSE)</f>
        <v>NL Central</v>
      </c>
      <c r="J266">
        <f>COUNTIF($I$266:I266,I266)</f>
        <v>1</v>
      </c>
      <c r="K266" t="str">
        <f t="shared" si="16"/>
        <v>1st</v>
      </c>
      <c r="L266" t="s">
        <v>87</v>
      </c>
      <c r="M266" t="str">
        <f t="shared" si="17"/>
        <v>Lost World Series</v>
      </c>
      <c r="N266" t="str">
        <f t="shared" si="18"/>
        <v>wsloser</v>
      </c>
      <c r="O266" t="str">
        <f t="shared" si="19"/>
        <v>{"team": "St. Louis Cardinals", "abbrev": "STL", "league": "NL", "wins": 105, "losses": 57, "percentage" : 0.648, "division": "NL Central", "division_place": "1st", "result": "Lost World Series", "result_short": "wsloser"},</v>
      </c>
    </row>
    <row r="267" spans="1:15" x14ac:dyDescent="0.25">
      <c r="A267">
        <v>2</v>
      </c>
      <c r="B267" t="s">
        <v>13</v>
      </c>
      <c r="C267" t="s">
        <v>8</v>
      </c>
      <c r="D267">
        <v>162</v>
      </c>
      <c r="E267">
        <v>101</v>
      </c>
      <c r="F267">
        <v>61</v>
      </c>
      <c r="G267">
        <v>0.624</v>
      </c>
      <c r="H267" t="str">
        <f>VLOOKUP(B267,'Full Name'!$A$2:$E$36,2,FALSE)</f>
        <v>New York Yankees</v>
      </c>
      <c r="I267" t="str">
        <f>C267&amp;" "&amp;VLOOKUP(B267,'Full Name'!$A$2:$E$36,5,FALSE)</f>
        <v>AL East</v>
      </c>
      <c r="J267">
        <f>COUNTIF($I$266:I267,I267)</f>
        <v>1</v>
      </c>
      <c r="K267" t="str">
        <f t="shared" si="16"/>
        <v>1st</v>
      </c>
      <c r="L267" t="s">
        <v>91</v>
      </c>
      <c r="M267" t="str">
        <f t="shared" si="17"/>
        <v>Lost ALCS</v>
      </c>
      <c r="N267" t="str">
        <f t="shared" si="18"/>
        <v>alcsloser</v>
      </c>
      <c r="O267" t="str">
        <f t="shared" si="19"/>
        <v>{"team": "New York Yankees", "abbrev": "NYY", "league": "AL", "wins": 101, "losses": 61, "percentage" : 0.624, "division": "AL East", "division_place": "1st", "result": "Lost ALCS", "result_short": "alcsloser"},</v>
      </c>
    </row>
    <row r="268" spans="1:15" x14ac:dyDescent="0.25">
      <c r="A268">
        <v>3</v>
      </c>
      <c r="B268" t="s">
        <v>11</v>
      </c>
      <c r="C268" t="s">
        <v>8</v>
      </c>
      <c r="D268">
        <v>162</v>
      </c>
      <c r="E268">
        <v>98</v>
      </c>
      <c r="F268">
        <v>64</v>
      </c>
      <c r="G268">
        <v>0.60499999999999998</v>
      </c>
      <c r="H268" t="str">
        <f>VLOOKUP(B268,'Full Name'!$A$2:$E$36,2,FALSE)</f>
        <v>Boston Red Sox</v>
      </c>
      <c r="I268" t="str">
        <f>C268&amp;" "&amp;VLOOKUP(B268,'Full Name'!$A$2:$E$36,5,FALSE)</f>
        <v>AL East</v>
      </c>
      <c r="J268">
        <f>COUNTIF($I$266:I268,I268)</f>
        <v>2</v>
      </c>
      <c r="K268" t="str">
        <f t="shared" si="16"/>
        <v>2nd</v>
      </c>
      <c r="L268" t="s">
        <v>88</v>
      </c>
      <c r="M268" t="str">
        <f t="shared" si="17"/>
        <v>Won World Series</v>
      </c>
      <c r="N268" t="str">
        <f t="shared" si="18"/>
        <v>wswinner</v>
      </c>
      <c r="O268" t="str">
        <f t="shared" si="19"/>
        <v>{"team": "Boston Red Sox", "abbrev": "BOS", "league": "AL", "wins": 98, "losses": 64, "percentage" : 0.605, "division": "AL East", "division_place": "2nd", "result": "Won World Series", "result_short": "wswinner"},</v>
      </c>
    </row>
    <row r="269" spans="1:15" x14ac:dyDescent="0.25">
      <c r="A269">
        <v>4</v>
      </c>
      <c r="B269" t="s">
        <v>9</v>
      </c>
      <c r="C269" t="s">
        <v>10</v>
      </c>
      <c r="D269">
        <v>162</v>
      </c>
      <c r="E269">
        <v>96</v>
      </c>
      <c r="F269">
        <v>66</v>
      </c>
      <c r="G269">
        <v>0.59299999999999997</v>
      </c>
      <c r="H269" t="str">
        <f>VLOOKUP(B269,'Full Name'!$A$2:$E$36,2,FALSE)</f>
        <v>Atlanta Braves</v>
      </c>
      <c r="I269" t="str">
        <f>C269&amp;" "&amp;VLOOKUP(B269,'Full Name'!$A$2:$E$36,5,FALSE)</f>
        <v>NL East</v>
      </c>
      <c r="J269">
        <f>COUNTIF($I$266:I269,I269)</f>
        <v>1</v>
      </c>
      <c r="K269" t="str">
        <f t="shared" si="16"/>
        <v>1st</v>
      </c>
      <c r="L269" t="s">
        <v>89</v>
      </c>
      <c r="M269" t="str">
        <f t="shared" si="17"/>
        <v>Lost LDS</v>
      </c>
      <c r="N269" t="str">
        <f t="shared" si="18"/>
        <v>ldsloser</v>
      </c>
      <c r="O269" t="str">
        <f t="shared" si="19"/>
        <v>{"team": "Atlanta Braves", "abbrev": "ATL", "league": "NL", "wins": 96, "losses": 66, "percentage" : 0.593, "division": "NL East", "division_place": "1st", "result": "Lost LDS", "result_short": "ldsloser"},</v>
      </c>
    </row>
    <row r="270" spans="1:15" x14ac:dyDescent="0.25">
      <c r="A270">
        <v>5</v>
      </c>
      <c r="B270" t="s">
        <v>15</v>
      </c>
      <c r="C270" t="s">
        <v>10</v>
      </c>
      <c r="D270">
        <v>162</v>
      </c>
      <c r="E270">
        <v>93</v>
      </c>
      <c r="F270">
        <v>69</v>
      </c>
      <c r="G270">
        <v>0.57399999999999995</v>
      </c>
      <c r="H270" t="str">
        <f>VLOOKUP(B270,'Full Name'!$A$2:$E$36,2,FALSE)</f>
        <v>Los Angeles Dodgers</v>
      </c>
      <c r="I270" t="str">
        <f>C270&amp;" "&amp;VLOOKUP(B270,'Full Name'!$A$2:$E$36,5,FALSE)</f>
        <v>NL West</v>
      </c>
      <c r="J270">
        <f>COUNTIF($I$266:I270,I270)</f>
        <v>1</v>
      </c>
      <c r="K270" t="str">
        <f t="shared" si="16"/>
        <v>1st</v>
      </c>
      <c r="L270" t="s">
        <v>89</v>
      </c>
      <c r="M270" t="str">
        <f t="shared" si="17"/>
        <v>Lost LDS</v>
      </c>
      <c r="N270" t="str">
        <f t="shared" si="18"/>
        <v>ldsloser</v>
      </c>
      <c r="O270" t="str">
        <f t="shared" si="19"/>
        <v>{"team": "Los Angeles Dodgers", "abbrev": "LAD", "league": "NL", "wins": 93, "losses": 69, "percentage" : 0.574, "division": "NL West", "division_place": "1st", "result": "Lost LDS", "result_short": "ldsloser"},</v>
      </c>
    </row>
    <row r="271" spans="1:15" x14ac:dyDescent="0.25">
      <c r="A271">
        <v>6</v>
      </c>
      <c r="B271" t="s">
        <v>75</v>
      </c>
      <c r="C271" t="s">
        <v>8</v>
      </c>
      <c r="D271">
        <v>162</v>
      </c>
      <c r="E271">
        <v>92</v>
      </c>
      <c r="F271">
        <v>70</v>
      </c>
      <c r="G271">
        <v>0.56799999999999995</v>
      </c>
      <c r="H271" t="str">
        <f>VLOOKUP(B271,'Full Name'!$A$2:$E$36,2,FALSE)</f>
        <v>Anaheim Angels</v>
      </c>
      <c r="I271" t="str">
        <f>C271&amp;" "&amp;VLOOKUP(B271,'Full Name'!$A$2:$E$36,5,FALSE)</f>
        <v>AL West</v>
      </c>
      <c r="J271">
        <f>COUNTIF($I$266:I271,I271)</f>
        <v>1</v>
      </c>
      <c r="K271" t="str">
        <f t="shared" si="16"/>
        <v>1st</v>
      </c>
      <c r="L271" t="s">
        <v>89</v>
      </c>
      <c r="M271" t="str">
        <f t="shared" si="17"/>
        <v>Lost LDS</v>
      </c>
      <c r="N271" t="str">
        <f t="shared" si="18"/>
        <v>ldsloser</v>
      </c>
      <c r="O271" t="str">
        <f t="shared" si="19"/>
        <v>{"team": "Anaheim Angels", "abbrev": "ANA", "league": "AL", "wins": 92, "losses": 70, "percentage" : 0.568, "division": "AL West", "division_place": "1st", "result": "Lost LDS", "result_short": "ldsloser"},</v>
      </c>
    </row>
    <row r="272" spans="1:15" x14ac:dyDescent="0.25">
      <c r="A272">
        <v>7</v>
      </c>
      <c r="B272" t="s">
        <v>36</v>
      </c>
      <c r="C272" t="s">
        <v>8</v>
      </c>
      <c r="D272">
        <v>162</v>
      </c>
      <c r="E272">
        <v>92</v>
      </c>
      <c r="F272">
        <v>70</v>
      </c>
      <c r="G272">
        <v>0.56799999999999995</v>
      </c>
      <c r="H272" t="str">
        <f>VLOOKUP(B272,'Full Name'!$A$2:$E$36,2,FALSE)</f>
        <v>Minnesota Twins</v>
      </c>
      <c r="I272" t="str">
        <f>C272&amp;" "&amp;VLOOKUP(B272,'Full Name'!$A$2:$E$36,5,FALSE)</f>
        <v>AL Central</v>
      </c>
      <c r="J272">
        <f>COUNTIF($I$266:I272,I272)</f>
        <v>1</v>
      </c>
      <c r="K272" t="str">
        <f t="shared" si="16"/>
        <v>1st</v>
      </c>
      <c r="L272" t="s">
        <v>89</v>
      </c>
      <c r="M272" t="str">
        <f t="shared" si="17"/>
        <v>Lost LDS</v>
      </c>
      <c r="N272" t="str">
        <f t="shared" si="18"/>
        <v>ldsloser</v>
      </c>
      <c r="O272" t="str">
        <f t="shared" si="19"/>
        <v>{"team": "Minnesota Twins", "abbrev": "MIN", "league": "AL", "wins": 92, "losses": 70, "percentage" : 0.568, "division": "AL Central", "division_place": "1st", "result": "Lost LDS", "result_short": "ldsloser"},</v>
      </c>
    </row>
    <row r="273" spans="1:15" x14ac:dyDescent="0.25">
      <c r="A273">
        <v>8</v>
      </c>
      <c r="B273" t="s">
        <v>18</v>
      </c>
      <c r="C273" t="s">
        <v>10</v>
      </c>
      <c r="D273">
        <v>162</v>
      </c>
      <c r="E273">
        <v>92</v>
      </c>
      <c r="F273">
        <v>70</v>
      </c>
      <c r="G273">
        <v>0.56799999999999995</v>
      </c>
      <c r="H273" t="str">
        <f>VLOOKUP(B273,'Full Name'!$A$2:$E$36,2,FALSE)</f>
        <v>Houston Astros</v>
      </c>
      <c r="I273" t="str">
        <f>C273&amp;" "&amp;VLOOKUP(B273,'Full Name'!$A$2:$E$36,5,FALSE)</f>
        <v>NL Central</v>
      </c>
      <c r="J273">
        <f>COUNTIF($I$266:I273,I273)</f>
        <v>2</v>
      </c>
      <c r="K273" t="str">
        <f t="shared" si="16"/>
        <v>2nd</v>
      </c>
      <c r="L273" t="s">
        <v>90</v>
      </c>
      <c r="M273" t="str">
        <f t="shared" si="17"/>
        <v>Lost NLCS</v>
      </c>
      <c r="N273" t="str">
        <f t="shared" si="18"/>
        <v>nlcsloser</v>
      </c>
      <c r="O273" t="str">
        <f t="shared" si="19"/>
        <v>{"team": "Houston Astros", "abbrev": "HOU", "league": "NL", "wins": 92, "losses": 70, "percentage" : 0.568, "division": "NL Central", "division_place": "2nd", "result": "Lost NLCS", "result_short": "nlcsloser"},</v>
      </c>
    </row>
    <row r="274" spans="1:15" x14ac:dyDescent="0.25">
      <c r="A274">
        <v>9</v>
      </c>
      <c r="B274" t="s">
        <v>28</v>
      </c>
      <c r="C274" t="s">
        <v>10</v>
      </c>
      <c r="D274">
        <v>162</v>
      </c>
      <c r="E274">
        <v>91</v>
      </c>
      <c r="F274">
        <v>71</v>
      </c>
      <c r="G274">
        <v>0.56200000000000006</v>
      </c>
      <c r="H274" t="str">
        <f>VLOOKUP(B274,'Full Name'!$A$2:$E$36,2,FALSE)</f>
        <v>San Francisco Giants</v>
      </c>
      <c r="I274" t="str">
        <f>C274&amp;" "&amp;VLOOKUP(B274,'Full Name'!$A$2:$E$36,5,FALSE)</f>
        <v>NL West</v>
      </c>
      <c r="J274">
        <f>COUNTIF($I$266:I274,I274)</f>
        <v>2</v>
      </c>
      <c r="K274" t="str">
        <f t="shared" si="16"/>
        <v>2nd</v>
      </c>
      <c r="M274" t="str">
        <f t="shared" si="17"/>
        <v>Did not advance</v>
      </c>
      <c r="N274" t="str">
        <f t="shared" si="18"/>
        <v>dna</v>
      </c>
      <c r="O274" t="str">
        <f t="shared" si="19"/>
        <v>{"team": "San Francisco Giants", "abbrev": "SFG", "league": "NL", "wins": 91, "losses": 71, "percentage" : 0.562, "division": "NL West", "division_place": "2nd", "result": "Did not advance", "result_short": "dna"},</v>
      </c>
    </row>
    <row r="275" spans="1:15" x14ac:dyDescent="0.25">
      <c r="A275">
        <v>10</v>
      </c>
      <c r="B275" t="s">
        <v>29</v>
      </c>
      <c r="C275" t="s">
        <v>8</v>
      </c>
      <c r="D275">
        <v>162</v>
      </c>
      <c r="E275">
        <v>91</v>
      </c>
      <c r="F275">
        <v>71</v>
      </c>
      <c r="G275">
        <v>0.56200000000000006</v>
      </c>
      <c r="H275" t="str">
        <f>VLOOKUP(B275,'Full Name'!$A$2:$E$36,2,FALSE)</f>
        <v>Oakland Athletics</v>
      </c>
      <c r="I275" t="str">
        <f>C275&amp;" "&amp;VLOOKUP(B275,'Full Name'!$A$2:$E$36,5,FALSE)</f>
        <v>AL West</v>
      </c>
      <c r="J275">
        <f>COUNTIF($I$266:I275,I275)</f>
        <v>2</v>
      </c>
      <c r="K275" t="str">
        <f t="shared" si="16"/>
        <v>2nd</v>
      </c>
      <c r="M275" t="str">
        <f t="shared" si="17"/>
        <v>Did not advance</v>
      </c>
      <c r="N275" t="str">
        <f t="shared" si="18"/>
        <v>dna</v>
      </c>
      <c r="O275" t="str">
        <f t="shared" si="19"/>
        <v>{"team": "Oakland Athletics", "abbrev": "OAK", "league": "AL", "wins": 91, "losses": 71, "percentage" : 0.562, "division": "AL West", "division_place": "2nd", "result": "Did not advance", "result_short": "dna"},</v>
      </c>
    </row>
    <row r="276" spans="1:15" x14ac:dyDescent="0.25">
      <c r="A276">
        <v>11</v>
      </c>
      <c r="B276" t="s">
        <v>20</v>
      </c>
      <c r="C276" t="s">
        <v>10</v>
      </c>
      <c r="D276">
        <v>162</v>
      </c>
      <c r="E276">
        <v>89</v>
      </c>
      <c r="F276">
        <v>73</v>
      </c>
      <c r="G276">
        <v>0.54900000000000004</v>
      </c>
      <c r="H276" t="str">
        <f>VLOOKUP(B276,'Full Name'!$A$2:$E$36,2,FALSE)</f>
        <v>Chicago Cubs</v>
      </c>
      <c r="I276" t="str">
        <f>C276&amp;" "&amp;VLOOKUP(B276,'Full Name'!$A$2:$E$36,5,FALSE)</f>
        <v>NL Central</v>
      </c>
      <c r="J276">
        <f>COUNTIF($I$266:I276,I276)</f>
        <v>3</v>
      </c>
      <c r="K276" t="str">
        <f t="shared" si="16"/>
        <v>3rd</v>
      </c>
      <c r="M276" t="str">
        <f t="shared" si="17"/>
        <v>Did not advance</v>
      </c>
      <c r="N276" t="str">
        <f t="shared" si="18"/>
        <v>dna</v>
      </c>
      <c r="O276" t="str">
        <f t="shared" si="19"/>
        <v>{"team": "Chicago Cubs", "abbrev": "CHC", "league": "NL", "wins": 89, "losses": 73, "percentage" : 0.549, "division": "NL Central", "division_place": "3rd", "result": "Did not advance", "result_short": "dna"},</v>
      </c>
    </row>
    <row r="277" spans="1:15" x14ac:dyDescent="0.25">
      <c r="A277">
        <v>12</v>
      </c>
      <c r="B277" t="s">
        <v>19</v>
      </c>
      <c r="C277" t="s">
        <v>8</v>
      </c>
      <c r="D277">
        <v>162</v>
      </c>
      <c r="E277">
        <v>89</v>
      </c>
      <c r="F277">
        <v>73</v>
      </c>
      <c r="G277">
        <v>0.54900000000000004</v>
      </c>
      <c r="H277" t="str">
        <f>VLOOKUP(B277,'Full Name'!$A$2:$E$36,2,FALSE)</f>
        <v>Texas Rangers</v>
      </c>
      <c r="I277" t="str">
        <f>C277&amp;" "&amp;VLOOKUP(B277,'Full Name'!$A$2:$E$36,5,FALSE)</f>
        <v>AL West</v>
      </c>
      <c r="J277">
        <f>COUNTIF($I$266:I277,I277)</f>
        <v>3</v>
      </c>
      <c r="K277" t="str">
        <f t="shared" si="16"/>
        <v>3rd</v>
      </c>
      <c r="M277" t="str">
        <f t="shared" si="17"/>
        <v>Did not advance</v>
      </c>
      <c r="N277" t="str">
        <f t="shared" si="18"/>
        <v>dna</v>
      </c>
      <c r="O277" t="str">
        <f t="shared" si="19"/>
        <v>{"team": "Texas Rangers", "abbrev": "TEX", "league": "AL", "wins": 89, "losses": 73, "percentage" : 0.549, "division": "AL West", "division_place": "3rd", "result": "Did not advance", "result_short": "dna"},</v>
      </c>
    </row>
    <row r="278" spans="1:15" x14ac:dyDescent="0.25">
      <c r="A278">
        <v>13</v>
      </c>
      <c r="B278" t="s">
        <v>23</v>
      </c>
      <c r="C278" t="s">
        <v>10</v>
      </c>
      <c r="D278">
        <v>162</v>
      </c>
      <c r="E278">
        <v>87</v>
      </c>
      <c r="F278">
        <v>75</v>
      </c>
      <c r="G278">
        <v>0.53700000000000003</v>
      </c>
      <c r="H278" t="str">
        <f>VLOOKUP(B278,'Full Name'!$A$2:$E$36,2,FALSE)</f>
        <v>San Diego Padres</v>
      </c>
      <c r="I278" t="str">
        <f>C278&amp;" "&amp;VLOOKUP(B278,'Full Name'!$A$2:$E$36,5,FALSE)</f>
        <v>NL West</v>
      </c>
      <c r="J278">
        <f>COUNTIF($I$266:I278,I278)</f>
        <v>3</v>
      </c>
      <c r="K278" t="str">
        <f t="shared" si="16"/>
        <v>3rd</v>
      </c>
      <c r="M278" t="str">
        <f t="shared" si="17"/>
        <v>Did not advance</v>
      </c>
      <c r="N278" t="str">
        <f t="shared" si="18"/>
        <v>dna</v>
      </c>
      <c r="O278" t="str">
        <f t="shared" si="19"/>
        <v>{"team": "San Diego Padres", "abbrev": "SDP", "league": "NL", "wins": 87, "losses": 75, "percentage" : 0.537, "division": "NL West", "division_place": "3rd", "result": "Did not advance", "result_short": "dna"},</v>
      </c>
    </row>
    <row r="279" spans="1:15" x14ac:dyDescent="0.25">
      <c r="A279">
        <v>14</v>
      </c>
      <c r="B279" t="s">
        <v>25</v>
      </c>
      <c r="C279" t="s">
        <v>10</v>
      </c>
      <c r="D279">
        <v>162</v>
      </c>
      <c r="E279">
        <v>86</v>
      </c>
      <c r="F279">
        <v>76</v>
      </c>
      <c r="G279">
        <v>0.53100000000000003</v>
      </c>
      <c r="H279" t="str">
        <f>VLOOKUP(B279,'Full Name'!$A$2:$E$36,2,FALSE)</f>
        <v>Philadelphia Phillies</v>
      </c>
      <c r="I279" t="str">
        <f>C279&amp;" "&amp;VLOOKUP(B279,'Full Name'!$A$2:$E$36,5,FALSE)</f>
        <v>NL East</v>
      </c>
      <c r="J279">
        <f>COUNTIF($I$266:I279,I279)</f>
        <v>2</v>
      </c>
      <c r="K279" t="str">
        <f t="shared" si="16"/>
        <v>2nd</v>
      </c>
      <c r="M279" t="str">
        <f t="shared" si="17"/>
        <v>Did not advance</v>
      </c>
      <c r="N279" t="str">
        <f t="shared" si="18"/>
        <v>dna</v>
      </c>
      <c r="O279" t="str">
        <f t="shared" si="19"/>
        <v>{"team": "Philadelphia Phillies", "abbrev": "PHI", "league": "NL", "wins": 86, "losses": 76, "percentage" : 0.531, "division": "NL East", "division_place": "2nd", "result": "Did not advance", "result_short": "dna"},</v>
      </c>
    </row>
    <row r="280" spans="1:15" x14ac:dyDescent="0.25">
      <c r="A280">
        <v>15</v>
      </c>
      <c r="B280" t="s">
        <v>26</v>
      </c>
      <c r="C280" t="s">
        <v>8</v>
      </c>
      <c r="D280">
        <v>162</v>
      </c>
      <c r="E280">
        <v>83</v>
      </c>
      <c r="F280">
        <v>79</v>
      </c>
      <c r="G280">
        <v>0.51200000000000001</v>
      </c>
      <c r="H280" t="str">
        <f>VLOOKUP(B280,'Full Name'!$A$2:$E$36,2,FALSE)</f>
        <v>Chicago White Sox</v>
      </c>
      <c r="I280" t="str">
        <f>C280&amp;" "&amp;VLOOKUP(B280,'Full Name'!$A$2:$E$36,5,FALSE)</f>
        <v>AL Central</v>
      </c>
      <c r="J280">
        <f>COUNTIF($I$266:I280,I280)</f>
        <v>2</v>
      </c>
      <c r="K280" t="str">
        <f t="shared" si="16"/>
        <v>2nd</v>
      </c>
      <c r="M280" t="str">
        <f t="shared" si="17"/>
        <v>Did not advance</v>
      </c>
      <c r="N280" t="str">
        <f t="shared" si="18"/>
        <v>dna</v>
      </c>
      <c r="O280" t="str">
        <f t="shared" si="19"/>
        <v>{"team": "Chicago White Sox", "abbrev": "CHW", "league": "AL", "wins": 83, "losses": 79, "percentage" : 0.512, "division": "AL Central", "division_place": "2nd", "result": "Did not advance", "result_short": "dna"},</v>
      </c>
    </row>
    <row r="281" spans="1:15" x14ac:dyDescent="0.25">
      <c r="A281">
        <v>16</v>
      </c>
      <c r="B281" t="s">
        <v>27</v>
      </c>
      <c r="C281" t="s">
        <v>10</v>
      </c>
      <c r="D281">
        <v>162</v>
      </c>
      <c r="E281">
        <v>83</v>
      </c>
      <c r="F281">
        <v>79</v>
      </c>
      <c r="G281">
        <v>0.51200000000000001</v>
      </c>
      <c r="H281" t="str">
        <f>VLOOKUP(B281,'Full Name'!$A$2:$E$36,2,FALSE)</f>
        <v>Florida Marlins</v>
      </c>
      <c r="I281" t="str">
        <f>C281&amp;" "&amp;VLOOKUP(B281,'Full Name'!$A$2:$E$36,5,FALSE)</f>
        <v>NL East</v>
      </c>
      <c r="J281">
        <f>COUNTIF($I$266:I281,I281)</f>
        <v>3</v>
      </c>
      <c r="K281" t="str">
        <f t="shared" si="16"/>
        <v>3rd</v>
      </c>
      <c r="M281" t="str">
        <f t="shared" si="17"/>
        <v>Did not advance</v>
      </c>
      <c r="N281" t="str">
        <f t="shared" si="18"/>
        <v>dna</v>
      </c>
      <c r="O281" t="str">
        <f t="shared" si="19"/>
        <v>{"team": "Florida Marlins", "abbrev": "FLA", "league": "NL", "wins": 83, "losses": 79, "percentage" : 0.512, "division": "NL East", "division_place": "3rd", "result": "Did not advance", "result_short": "dna"},</v>
      </c>
    </row>
    <row r="282" spans="1:15" x14ac:dyDescent="0.25">
      <c r="A282">
        <v>17</v>
      </c>
      <c r="B282" t="s">
        <v>7</v>
      </c>
      <c r="C282" t="s">
        <v>8</v>
      </c>
      <c r="D282">
        <v>162</v>
      </c>
      <c r="E282">
        <v>80</v>
      </c>
      <c r="F282">
        <v>82</v>
      </c>
      <c r="G282">
        <v>0.49399999999999999</v>
      </c>
      <c r="H282" t="str">
        <f>VLOOKUP(B282,'Full Name'!$A$2:$E$36,2,FALSE)</f>
        <v>Cleveland Indians</v>
      </c>
      <c r="I282" t="str">
        <f>C282&amp;" "&amp;VLOOKUP(B282,'Full Name'!$A$2:$E$36,5,FALSE)</f>
        <v>AL Central</v>
      </c>
      <c r="J282">
        <f>COUNTIF($I$266:I282,I282)</f>
        <v>3</v>
      </c>
      <c r="K282" t="str">
        <f t="shared" si="16"/>
        <v>3rd</v>
      </c>
      <c r="M282" t="str">
        <f t="shared" si="17"/>
        <v>Did not advance</v>
      </c>
      <c r="N282" t="str">
        <f t="shared" si="18"/>
        <v>dna</v>
      </c>
      <c r="O282" t="str">
        <f t="shared" si="19"/>
        <v>{"team": "Cleveland Indians", "abbrev": "CLE", "league": "AL", "wins": 80, "losses": 82, "percentage" : 0.494, "division": "AL Central", "division_place": "3rd", "result": "Did not advance", "result_short": "dna"},</v>
      </c>
    </row>
    <row r="283" spans="1:15" x14ac:dyDescent="0.25">
      <c r="A283">
        <v>18</v>
      </c>
      <c r="B283" t="s">
        <v>21</v>
      </c>
      <c r="C283" t="s">
        <v>8</v>
      </c>
      <c r="D283">
        <v>162</v>
      </c>
      <c r="E283">
        <v>78</v>
      </c>
      <c r="F283">
        <v>84</v>
      </c>
      <c r="G283">
        <v>0.48099999999999998</v>
      </c>
      <c r="H283" t="str">
        <f>VLOOKUP(B283,'Full Name'!$A$2:$E$36,2,FALSE)</f>
        <v>Baltimore Orioles</v>
      </c>
      <c r="I283" t="str">
        <f>C283&amp;" "&amp;VLOOKUP(B283,'Full Name'!$A$2:$E$36,5,FALSE)</f>
        <v>AL East</v>
      </c>
      <c r="J283">
        <f>COUNTIF($I$266:I283,I283)</f>
        <v>3</v>
      </c>
      <c r="K283" t="str">
        <f t="shared" si="16"/>
        <v>3rd</v>
      </c>
      <c r="M283" t="str">
        <f t="shared" si="17"/>
        <v>Did not advance</v>
      </c>
      <c r="N283" t="str">
        <f t="shared" si="18"/>
        <v>dna</v>
      </c>
      <c r="O283" t="str">
        <f t="shared" si="19"/>
        <v>{"team": "Baltimore Orioles", "abbrev": "BAL", "league": "AL", "wins": 78, "losses": 84, "percentage" : 0.481, "division": "AL East", "division_place": "3rd", "result": "Did not advance", "result_short": "dna"},</v>
      </c>
    </row>
    <row r="284" spans="1:15" x14ac:dyDescent="0.25">
      <c r="A284">
        <v>19</v>
      </c>
      <c r="B284" t="s">
        <v>12</v>
      </c>
      <c r="C284" t="s">
        <v>10</v>
      </c>
      <c r="D284">
        <v>162</v>
      </c>
      <c r="E284">
        <v>76</v>
      </c>
      <c r="F284">
        <v>86</v>
      </c>
      <c r="G284">
        <v>0.46899999999999997</v>
      </c>
      <c r="H284" t="str">
        <f>VLOOKUP(B284,'Full Name'!$A$2:$E$36,2,FALSE)</f>
        <v>Cincinnati Reds</v>
      </c>
      <c r="I284" t="str">
        <f>C284&amp;" "&amp;VLOOKUP(B284,'Full Name'!$A$2:$E$36,5,FALSE)</f>
        <v>NL Central</v>
      </c>
      <c r="J284">
        <f>COUNTIF($I$266:I284,I284)</f>
        <v>4</v>
      </c>
      <c r="K284" t="str">
        <f t="shared" si="16"/>
        <v>4th</v>
      </c>
      <c r="M284" t="str">
        <f t="shared" si="17"/>
        <v>Did not advance</v>
      </c>
      <c r="N284" t="str">
        <f t="shared" si="18"/>
        <v>dna</v>
      </c>
      <c r="O284" t="str">
        <f t="shared" si="19"/>
        <v>{"team": "Cincinnati Reds", "abbrev": "CIN", "league": "NL", "wins": 76, "losses": 86, "percentage" : 0.469, "division": "NL Central", "division_place": "4th", "result": "Did not advance", "result_short": "dna"},</v>
      </c>
    </row>
    <row r="285" spans="1:15" x14ac:dyDescent="0.25">
      <c r="A285">
        <v>20</v>
      </c>
      <c r="B285" t="s">
        <v>34</v>
      </c>
      <c r="C285" t="s">
        <v>10</v>
      </c>
      <c r="D285">
        <v>161</v>
      </c>
      <c r="E285">
        <v>72</v>
      </c>
      <c r="F285">
        <v>89</v>
      </c>
      <c r="G285">
        <v>0.44700000000000001</v>
      </c>
      <c r="H285" t="str">
        <f>VLOOKUP(B285,'Full Name'!$A$2:$E$36,2,FALSE)</f>
        <v>Pittsburgh Pirates</v>
      </c>
      <c r="I285" t="str">
        <f>C285&amp;" "&amp;VLOOKUP(B285,'Full Name'!$A$2:$E$36,5,FALSE)</f>
        <v>NL Central</v>
      </c>
      <c r="J285">
        <f>COUNTIF($I$266:I285,I285)</f>
        <v>5</v>
      </c>
      <c r="K285" t="str">
        <f t="shared" si="16"/>
        <v>5th</v>
      </c>
      <c r="M285" t="str">
        <f t="shared" si="17"/>
        <v>Did not advance</v>
      </c>
      <c r="N285" t="str">
        <f t="shared" si="18"/>
        <v>dna</v>
      </c>
      <c r="O285" t="str">
        <f t="shared" si="19"/>
        <v>{"team": "Pittsburgh Pirates", "abbrev": "PIT", "league": "NL", "wins": 72, "losses": 89, "percentage" : 0.447, "division": "NL Central", "division_place": "5th", "result": "Did not advance", "result_short": "dna"},</v>
      </c>
    </row>
    <row r="286" spans="1:15" x14ac:dyDescent="0.25">
      <c r="A286">
        <v>21</v>
      </c>
      <c r="B286" t="s">
        <v>33</v>
      </c>
      <c r="C286" t="s">
        <v>8</v>
      </c>
      <c r="D286">
        <v>162</v>
      </c>
      <c r="E286">
        <v>72</v>
      </c>
      <c r="F286">
        <v>90</v>
      </c>
      <c r="G286">
        <v>0.44400000000000001</v>
      </c>
      <c r="H286" t="str">
        <f>VLOOKUP(B286,'Full Name'!$A$2:$E$36,2,FALSE)</f>
        <v>Detroit Tigers</v>
      </c>
      <c r="I286" t="str">
        <f>C286&amp;" "&amp;VLOOKUP(B286,'Full Name'!$A$2:$E$36,5,FALSE)</f>
        <v>AL Central</v>
      </c>
      <c r="J286">
        <f>COUNTIF($I$266:I286,I286)</f>
        <v>4</v>
      </c>
      <c r="K286" t="str">
        <f t="shared" si="16"/>
        <v>4th</v>
      </c>
      <c r="M286" t="str">
        <f t="shared" si="17"/>
        <v>Did not advance</v>
      </c>
      <c r="N286" t="str">
        <f t="shared" si="18"/>
        <v>dna</v>
      </c>
      <c r="O286" t="str">
        <f t="shared" si="19"/>
        <v>{"team": "Detroit Tigers", "abbrev": "DET", "league": "AL", "wins": 72, "losses": 90, "percentage" : 0.444, "division": "AL Central", "division_place": "4th", "result": "Did not advance", "result_short": "dna"},</v>
      </c>
    </row>
    <row r="287" spans="1:15" x14ac:dyDescent="0.25">
      <c r="A287">
        <v>22</v>
      </c>
      <c r="B287" t="s">
        <v>24</v>
      </c>
      <c r="C287" t="s">
        <v>10</v>
      </c>
      <c r="D287">
        <v>162</v>
      </c>
      <c r="E287">
        <v>71</v>
      </c>
      <c r="F287">
        <v>91</v>
      </c>
      <c r="G287">
        <v>0.438</v>
      </c>
      <c r="H287" t="str">
        <f>VLOOKUP(B287,'Full Name'!$A$2:$E$36,2,FALSE)</f>
        <v>New York Mets</v>
      </c>
      <c r="I287" t="str">
        <f>C287&amp;" "&amp;VLOOKUP(B287,'Full Name'!$A$2:$E$36,5,FALSE)</f>
        <v>NL East</v>
      </c>
      <c r="J287">
        <f>COUNTIF($I$266:I287,I287)</f>
        <v>4</v>
      </c>
      <c r="K287" t="str">
        <f t="shared" si="16"/>
        <v>4th</v>
      </c>
      <c r="M287" t="str">
        <f t="shared" si="17"/>
        <v>Did not advance</v>
      </c>
      <c r="N287" t="str">
        <f t="shared" si="18"/>
        <v>dna</v>
      </c>
      <c r="O287" t="str">
        <f t="shared" si="19"/>
        <v>{"team": "New York Mets", "abbrev": "NYM", "league": "NL", "wins": 71, "losses": 91, "percentage" : 0.438, "division": "NL East", "division_place": "4th", "result": "Did not advance", "result_short": "dna"},</v>
      </c>
    </row>
    <row r="288" spans="1:15" x14ac:dyDescent="0.25">
      <c r="A288">
        <v>23</v>
      </c>
      <c r="B288" t="s">
        <v>81</v>
      </c>
      <c r="C288" t="s">
        <v>8</v>
      </c>
      <c r="D288">
        <v>161</v>
      </c>
      <c r="E288">
        <v>70</v>
      </c>
      <c r="F288">
        <v>91</v>
      </c>
      <c r="G288">
        <v>0.435</v>
      </c>
      <c r="H288" t="str">
        <f>VLOOKUP(B288,'Full Name'!$A$2:$E$36,2,FALSE)</f>
        <v>Tampa Bay Devil Rays</v>
      </c>
      <c r="I288" t="str">
        <f>C288&amp;" "&amp;VLOOKUP(B288,'Full Name'!$A$2:$E$36,5,FALSE)</f>
        <v>AL East</v>
      </c>
      <c r="J288">
        <f>COUNTIF($I$266:I288,I288)</f>
        <v>4</v>
      </c>
      <c r="K288" t="str">
        <f t="shared" si="16"/>
        <v>4th</v>
      </c>
      <c r="M288" t="str">
        <f t="shared" si="17"/>
        <v>Did not advance</v>
      </c>
      <c r="N288" t="str">
        <f t="shared" si="18"/>
        <v>dna</v>
      </c>
      <c r="O288" t="str">
        <f t="shared" si="19"/>
        <v>{"team": "Tampa Bay Devil Rays", "abbrev": "TBD", "league": "AL", "wins": 70, "losses": 91, "percentage" : 0.435, "division": "AL East", "division_place": "4th", "result": "Did not advance", "result_short": "dna"},</v>
      </c>
    </row>
    <row r="289" spans="1:15" x14ac:dyDescent="0.25">
      <c r="A289">
        <v>24</v>
      </c>
      <c r="B289" t="s">
        <v>17</v>
      </c>
      <c r="C289" t="s">
        <v>10</v>
      </c>
      <c r="D289">
        <v>162</v>
      </c>
      <c r="E289">
        <v>68</v>
      </c>
      <c r="F289">
        <v>94</v>
      </c>
      <c r="G289">
        <v>0.42</v>
      </c>
      <c r="H289" t="str">
        <f>VLOOKUP(B289,'Full Name'!$A$2:$E$36,2,FALSE)</f>
        <v>Colorado Rockies</v>
      </c>
      <c r="I289" t="str">
        <f>C289&amp;" "&amp;VLOOKUP(B289,'Full Name'!$A$2:$E$36,5,FALSE)</f>
        <v>NL West</v>
      </c>
      <c r="J289">
        <f>COUNTIF($I$266:I289,I289)</f>
        <v>4</v>
      </c>
      <c r="K289" t="str">
        <f t="shared" si="16"/>
        <v>4th</v>
      </c>
      <c r="M289" t="str">
        <f t="shared" si="17"/>
        <v>Did not advance</v>
      </c>
      <c r="N289" t="str">
        <f t="shared" si="18"/>
        <v>dna</v>
      </c>
      <c r="O289" t="str">
        <f t="shared" si="19"/>
        <v>{"team": "Colorado Rockies", "abbrev": "COL", "league": "NL", "wins": 68, "losses": 94, "percentage" : 0.42, "division": "NL West", "division_place": "4th", "result": "Did not advance", "result_short": "dna"},</v>
      </c>
    </row>
    <row r="290" spans="1:15" x14ac:dyDescent="0.25">
      <c r="A290">
        <v>25</v>
      </c>
      <c r="B290" t="s">
        <v>35</v>
      </c>
      <c r="C290" t="s">
        <v>8</v>
      </c>
      <c r="D290">
        <v>161</v>
      </c>
      <c r="E290">
        <v>67</v>
      </c>
      <c r="F290">
        <v>94</v>
      </c>
      <c r="G290">
        <v>0.41599999999999998</v>
      </c>
      <c r="H290" t="str">
        <f>VLOOKUP(B290,'Full Name'!$A$2:$E$36,2,FALSE)</f>
        <v>Toronto Blue Jays</v>
      </c>
      <c r="I290" t="str">
        <f>C290&amp;" "&amp;VLOOKUP(B290,'Full Name'!$A$2:$E$36,5,FALSE)</f>
        <v>AL East</v>
      </c>
      <c r="J290">
        <f>COUNTIF($I$266:I290,I290)</f>
        <v>5</v>
      </c>
      <c r="K290" t="str">
        <f t="shared" si="16"/>
        <v>5th</v>
      </c>
      <c r="M290" t="str">
        <f t="shared" si="17"/>
        <v>Did not advance</v>
      </c>
      <c r="N290" t="str">
        <f t="shared" si="18"/>
        <v>dna</v>
      </c>
      <c r="O290" t="str">
        <f t="shared" si="19"/>
        <v>{"team": "Toronto Blue Jays", "abbrev": "TOR", "league": "AL", "wins": 67, "losses": 94, "percentage" : 0.416, "division": "AL East", "division_place": "5th", "result": "Did not advance", "result_short": "dna"},</v>
      </c>
    </row>
    <row r="291" spans="1:15" x14ac:dyDescent="0.25">
      <c r="A291">
        <v>26</v>
      </c>
      <c r="B291" t="s">
        <v>31</v>
      </c>
      <c r="C291" t="s">
        <v>10</v>
      </c>
      <c r="D291">
        <v>161</v>
      </c>
      <c r="E291">
        <v>67</v>
      </c>
      <c r="F291">
        <v>94</v>
      </c>
      <c r="G291">
        <v>0.41599999999999998</v>
      </c>
      <c r="H291" t="str">
        <f>VLOOKUP(B291,'Full Name'!$A$2:$E$36,2,FALSE)</f>
        <v>Milwaukee Brewers</v>
      </c>
      <c r="I291" t="str">
        <f>C291&amp;" "&amp;VLOOKUP(B291,'Full Name'!$A$2:$E$36,5,FALSE)</f>
        <v>NL Central</v>
      </c>
      <c r="J291">
        <f>COUNTIF($I$266:I291,I291)</f>
        <v>6</v>
      </c>
      <c r="K291" t="str">
        <f t="shared" si="16"/>
        <v>6th</v>
      </c>
      <c r="M291" t="str">
        <f t="shared" si="17"/>
        <v>Did not advance</v>
      </c>
      <c r="N291" t="str">
        <f t="shared" si="18"/>
        <v>dna</v>
      </c>
      <c r="O291" t="str">
        <f t="shared" si="19"/>
        <v>{"team": "Milwaukee Brewers", "abbrev": "MIL", "league": "NL", "wins": 67, "losses": 94, "percentage" : 0.416, "division": "NL Central", "division_place": "6th", "result": "Did not advance", "result_short": "dna"},</v>
      </c>
    </row>
    <row r="292" spans="1:15" x14ac:dyDescent="0.25">
      <c r="A292">
        <v>27</v>
      </c>
      <c r="B292" t="s">
        <v>30</v>
      </c>
      <c r="C292" t="s">
        <v>10</v>
      </c>
      <c r="D292">
        <v>162</v>
      </c>
      <c r="E292">
        <v>67</v>
      </c>
      <c r="F292">
        <v>95</v>
      </c>
      <c r="G292">
        <v>0.41399999999999998</v>
      </c>
      <c r="H292" t="str">
        <f>VLOOKUP(B292,'Full Name'!$A$2:$E$36,2,FALSE)</f>
        <v>Montreal Expos</v>
      </c>
      <c r="I292" t="str">
        <f>C292&amp;" "&amp;VLOOKUP(B292,'Full Name'!$A$2:$E$36,5,FALSE)</f>
        <v>NL East</v>
      </c>
      <c r="J292">
        <f>COUNTIF($I$266:I292,I292)</f>
        <v>5</v>
      </c>
      <c r="K292" t="str">
        <f t="shared" si="16"/>
        <v>5th</v>
      </c>
      <c r="M292" t="str">
        <f t="shared" si="17"/>
        <v>Did not advance</v>
      </c>
      <c r="N292" t="str">
        <f t="shared" si="18"/>
        <v>dna</v>
      </c>
      <c r="O292" t="str">
        <f t="shared" si="19"/>
        <v>{"team": "Montreal Expos", "abbrev": "MON", "league": "NL", "wins": 67, "losses": 95, "percentage" : 0.414, "division": "NL East", "division_place": "5th", "result": "Did not advance", "result_short": "dna"},</v>
      </c>
    </row>
    <row r="293" spans="1:15" x14ac:dyDescent="0.25">
      <c r="A293">
        <v>28</v>
      </c>
      <c r="B293" t="s">
        <v>14</v>
      </c>
      <c r="C293" t="s">
        <v>8</v>
      </c>
      <c r="D293">
        <v>162</v>
      </c>
      <c r="E293">
        <v>63</v>
      </c>
      <c r="F293">
        <v>99</v>
      </c>
      <c r="G293">
        <v>0.38900000000000001</v>
      </c>
      <c r="H293" t="str">
        <f>VLOOKUP(B293,'Full Name'!$A$2:$E$36,2,FALSE)</f>
        <v>Seattle Mariners</v>
      </c>
      <c r="I293" t="str">
        <f>C293&amp;" "&amp;VLOOKUP(B293,'Full Name'!$A$2:$E$36,5,FALSE)</f>
        <v>AL West</v>
      </c>
      <c r="J293">
        <f>COUNTIF($I$266:I293,I293)</f>
        <v>4</v>
      </c>
      <c r="K293" t="str">
        <f t="shared" si="16"/>
        <v>4th</v>
      </c>
      <c r="M293" t="str">
        <f t="shared" si="17"/>
        <v>Did not advance</v>
      </c>
      <c r="N293" t="str">
        <f t="shared" si="18"/>
        <v>dna</v>
      </c>
      <c r="O293" t="str">
        <f t="shared" si="19"/>
        <v>{"team": "Seattle Mariners", "abbrev": "SEA", "league": "AL", "wins": 63, "losses": 99, "percentage" : 0.389, "division": "AL West", "division_place": "4th", "result": "Did not advance", "result_short": "dna"},</v>
      </c>
    </row>
    <row r="294" spans="1:15" x14ac:dyDescent="0.25">
      <c r="A294">
        <v>29</v>
      </c>
      <c r="B294" t="s">
        <v>22</v>
      </c>
      <c r="C294" t="s">
        <v>8</v>
      </c>
      <c r="D294">
        <v>162</v>
      </c>
      <c r="E294">
        <v>58</v>
      </c>
      <c r="F294">
        <v>104</v>
      </c>
      <c r="G294">
        <v>0.35799999999999998</v>
      </c>
      <c r="H294" t="str">
        <f>VLOOKUP(B294,'Full Name'!$A$2:$E$36,2,FALSE)</f>
        <v>Kansas City Royals</v>
      </c>
      <c r="I294" t="str">
        <f>C294&amp;" "&amp;VLOOKUP(B294,'Full Name'!$A$2:$E$36,5,FALSE)</f>
        <v>AL Central</v>
      </c>
      <c r="J294">
        <f>COUNTIF($I$266:I294,I294)</f>
        <v>5</v>
      </c>
      <c r="K294" t="str">
        <f t="shared" si="16"/>
        <v>5th</v>
      </c>
      <c r="M294" t="str">
        <f t="shared" si="17"/>
        <v>Did not advance</v>
      </c>
      <c r="N294" t="str">
        <f t="shared" si="18"/>
        <v>dna</v>
      </c>
      <c r="O294" t="str">
        <f t="shared" si="19"/>
        <v>{"team": "Kansas City Royals", "abbrev": "KCR", "league": "AL", "wins": 58, "losses": 104, "percentage" : 0.358, "division": "AL Central", "division_place": "5th", "result": "Did not advance", "result_short": "dna"},</v>
      </c>
    </row>
    <row r="295" spans="1:15" x14ac:dyDescent="0.25">
      <c r="A295">
        <v>30</v>
      </c>
      <c r="B295" t="s">
        <v>70</v>
      </c>
      <c r="C295" t="s">
        <v>10</v>
      </c>
      <c r="D295">
        <v>162</v>
      </c>
      <c r="E295">
        <v>51</v>
      </c>
      <c r="F295">
        <v>111</v>
      </c>
      <c r="G295">
        <v>0.315</v>
      </c>
      <c r="H295" t="str">
        <f>VLOOKUP(B295,'Full Name'!$A$2:$E$36,2,FALSE)</f>
        <v>Arizona Diamondbacks</v>
      </c>
      <c r="I295" t="str">
        <f>C295&amp;" "&amp;VLOOKUP(B295,'Full Name'!$A$2:$E$36,5,FALSE)</f>
        <v>NL West</v>
      </c>
      <c r="J295">
        <f>COUNTIF($I$266:I295,I295)</f>
        <v>5</v>
      </c>
      <c r="K295" t="str">
        <f t="shared" si="16"/>
        <v>5th</v>
      </c>
      <c r="M295" t="str">
        <f t="shared" si="17"/>
        <v>Did not advance</v>
      </c>
      <c r="N295" t="str">
        <f t="shared" si="18"/>
        <v>dna</v>
      </c>
      <c r="O295" t="str">
        <f t="shared" si="19"/>
        <v>{"team": "Arizona Diamondbacks", "abbrev": "ARI", "league": "NL", "wins": 51, "losses": 111, "percentage" : 0.315, "division": "NL West", "division_place": "5th", "result": "Did not advance", "result_short": "dna"},</v>
      </c>
    </row>
    <row r="296" spans="1:15" x14ac:dyDescent="0.25">
      <c r="A296">
        <v>1</v>
      </c>
      <c r="B296" t="s">
        <v>32</v>
      </c>
      <c r="C296" t="s">
        <v>10</v>
      </c>
      <c r="D296">
        <v>162</v>
      </c>
      <c r="E296">
        <v>100</v>
      </c>
      <c r="F296">
        <v>62</v>
      </c>
      <c r="G296">
        <v>0.61699999999999999</v>
      </c>
      <c r="H296" t="str">
        <f>VLOOKUP(B296,'Full Name'!$A$2:$E$36,2,FALSE)</f>
        <v>St. Louis Cardinals</v>
      </c>
      <c r="I296" t="str">
        <f>C296&amp;" "&amp;VLOOKUP(B296,'Full Name'!$A$2:$E$36,5,FALSE)</f>
        <v>NL Central</v>
      </c>
      <c r="J296">
        <f>COUNTIF($I$296:I296,I296)</f>
        <v>1</v>
      </c>
      <c r="K296" t="str">
        <f t="shared" si="16"/>
        <v>1st</v>
      </c>
      <c r="L296" t="s">
        <v>90</v>
      </c>
      <c r="M296" t="str">
        <f t="shared" si="17"/>
        <v>Lost NLCS</v>
      </c>
      <c r="N296" t="str">
        <f t="shared" si="18"/>
        <v>nlcsloser</v>
      </c>
      <c r="O296" t="str">
        <f t="shared" si="19"/>
        <v>{"team": "St. Louis Cardinals", "abbrev": "STL", "league": "NL", "wins": 100, "losses": 62, "percentage" : 0.617, "division": "NL Central", "division_place": "1st", "result": "Lost NLCS", "result_short": "nlcsloser"},</v>
      </c>
    </row>
    <row r="297" spans="1:15" x14ac:dyDescent="0.25">
      <c r="A297">
        <v>2</v>
      </c>
      <c r="B297" t="s">
        <v>26</v>
      </c>
      <c r="C297" t="s">
        <v>8</v>
      </c>
      <c r="D297">
        <v>162</v>
      </c>
      <c r="E297">
        <v>99</v>
      </c>
      <c r="F297">
        <v>63</v>
      </c>
      <c r="G297">
        <v>0.61099999999999999</v>
      </c>
      <c r="H297" t="str">
        <f>VLOOKUP(B297,'Full Name'!$A$2:$E$36,2,FALSE)</f>
        <v>Chicago White Sox</v>
      </c>
      <c r="I297" t="str">
        <f>C297&amp;" "&amp;VLOOKUP(B297,'Full Name'!$A$2:$E$36,5,FALSE)</f>
        <v>AL Central</v>
      </c>
      <c r="J297">
        <f>COUNTIF($I$296:I297,I297)</f>
        <v>1</v>
      </c>
      <c r="K297" t="str">
        <f t="shared" si="16"/>
        <v>1st</v>
      </c>
      <c r="L297" t="s">
        <v>88</v>
      </c>
      <c r="M297" t="str">
        <f t="shared" si="17"/>
        <v>Won World Series</v>
      </c>
      <c r="N297" t="str">
        <f t="shared" si="18"/>
        <v>wswinner</v>
      </c>
      <c r="O297" t="str">
        <f t="shared" si="19"/>
        <v>{"team": "Chicago White Sox", "abbrev": "CHW", "league": "AL", "wins": 99, "losses": 63, "percentage" : 0.611, "division": "AL Central", "division_place": "1st", "result": "Won World Series", "result_short": "wswinner"},</v>
      </c>
    </row>
    <row r="298" spans="1:15" x14ac:dyDescent="0.25">
      <c r="A298">
        <v>3</v>
      </c>
      <c r="B298" t="s">
        <v>74</v>
      </c>
      <c r="C298" t="s">
        <v>8</v>
      </c>
      <c r="D298">
        <v>162</v>
      </c>
      <c r="E298">
        <v>95</v>
      </c>
      <c r="F298">
        <v>67</v>
      </c>
      <c r="G298">
        <v>0.58599999999999997</v>
      </c>
      <c r="H298" t="str">
        <f>VLOOKUP(B298,'Full Name'!$A$2:$E$36,2,FALSE)</f>
        <v>Los Angeles Angels of Anaheim</v>
      </c>
      <c r="I298" t="str">
        <f>C298&amp;" "&amp;VLOOKUP(B298,'Full Name'!$A$2:$E$36,5,FALSE)</f>
        <v>AL West</v>
      </c>
      <c r="J298">
        <f>COUNTIF($I$296:I298,I298)</f>
        <v>1</v>
      </c>
      <c r="K298" t="str">
        <f t="shared" si="16"/>
        <v>1st</v>
      </c>
      <c r="L298" t="s">
        <v>91</v>
      </c>
      <c r="M298" t="str">
        <f t="shared" si="17"/>
        <v>Lost ALCS</v>
      </c>
      <c r="N298" t="str">
        <f t="shared" si="18"/>
        <v>alcsloser</v>
      </c>
      <c r="O298" t="str">
        <f t="shared" si="19"/>
        <v>{"team": "Los Angeles Angels of Anaheim", "abbrev": "LAA", "league": "AL", "wins": 95, "losses": 67, "percentage" : 0.586, "division": "AL West", "division_place": "1st", "result": "Lost ALCS", "result_short": "alcsloser"},</v>
      </c>
    </row>
    <row r="299" spans="1:15" x14ac:dyDescent="0.25">
      <c r="A299">
        <v>4</v>
      </c>
      <c r="B299" t="s">
        <v>13</v>
      </c>
      <c r="C299" t="s">
        <v>8</v>
      </c>
      <c r="D299">
        <v>162</v>
      </c>
      <c r="E299">
        <v>95</v>
      </c>
      <c r="F299">
        <v>67</v>
      </c>
      <c r="G299">
        <v>0.58599999999999997</v>
      </c>
      <c r="H299" t="str">
        <f>VLOOKUP(B299,'Full Name'!$A$2:$E$36,2,FALSE)</f>
        <v>New York Yankees</v>
      </c>
      <c r="I299" t="str">
        <f>C299&amp;" "&amp;VLOOKUP(B299,'Full Name'!$A$2:$E$36,5,FALSE)</f>
        <v>AL East</v>
      </c>
      <c r="J299">
        <f>COUNTIF($I$296:I299,I299)</f>
        <v>1</v>
      </c>
      <c r="K299" t="str">
        <f t="shared" si="16"/>
        <v>1st</v>
      </c>
      <c r="L299" t="s">
        <v>89</v>
      </c>
      <c r="M299" t="str">
        <f t="shared" si="17"/>
        <v>Lost LDS</v>
      </c>
      <c r="N299" t="str">
        <f t="shared" si="18"/>
        <v>ldsloser</v>
      </c>
      <c r="O299" t="str">
        <f t="shared" si="19"/>
        <v>{"team": "New York Yankees", "abbrev": "NYY", "league": "AL", "wins": 95, "losses": 67, "percentage" : 0.586, "division": "AL East", "division_place": "1st", "result": "Lost LDS", "result_short": "ldsloser"},</v>
      </c>
    </row>
    <row r="300" spans="1:15" x14ac:dyDescent="0.25">
      <c r="A300">
        <v>5</v>
      </c>
      <c r="B300" t="s">
        <v>11</v>
      </c>
      <c r="C300" t="s">
        <v>8</v>
      </c>
      <c r="D300">
        <v>162</v>
      </c>
      <c r="E300">
        <v>95</v>
      </c>
      <c r="F300">
        <v>67</v>
      </c>
      <c r="G300">
        <v>0.58599999999999997</v>
      </c>
      <c r="H300" t="str">
        <f>VLOOKUP(B300,'Full Name'!$A$2:$E$36,2,FALSE)</f>
        <v>Boston Red Sox</v>
      </c>
      <c r="I300" t="str">
        <f>C300&amp;" "&amp;VLOOKUP(B300,'Full Name'!$A$2:$E$36,5,FALSE)</f>
        <v>AL East</v>
      </c>
      <c r="J300">
        <f>COUNTIF($I$296:I300,I300)</f>
        <v>2</v>
      </c>
      <c r="K300" t="str">
        <f t="shared" si="16"/>
        <v>2nd</v>
      </c>
      <c r="L300" t="s">
        <v>89</v>
      </c>
      <c r="M300" t="str">
        <f t="shared" si="17"/>
        <v>Lost LDS</v>
      </c>
      <c r="N300" t="str">
        <f t="shared" si="18"/>
        <v>ldsloser</v>
      </c>
      <c r="O300" t="str">
        <f t="shared" si="19"/>
        <v>{"team": "Boston Red Sox", "abbrev": "BOS", "league": "AL", "wins": 95, "losses": 67, "percentage" : 0.586, "division": "AL East", "division_place": "2nd", "result": "Lost LDS", "result_short": "ldsloser"},</v>
      </c>
    </row>
    <row r="301" spans="1:15" x14ac:dyDescent="0.25">
      <c r="A301">
        <v>6</v>
      </c>
      <c r="B301" t="s">
        <v>7</v>
      </c>
      <c r="C301" t="s">
        <v>8</v>
      </c>
      <c r="D301">
        <v>162</v>
      </c>
      <c r="E301">
        <v>93</v>
      </c>
      <c r="F301">
        <v>69</v>
      </c>
      <c r="G301">
        <v>0.57399999999999995</v>
      </c>
      <c r="H301" t="str">
        <f>VLOOKUP(B301,'Full Name'!$A$2:$E$36,2,FALSE)</f>
        <v>Cleveland Indians</v>
      </c>
      <c r="I301" t="str">
        <f>C301&amp;" "&amp;VLOOKUP(B301,'Full Name'!$A$2:$E$36,5,FALSE)</f>
        <v>AL Central</v>
      </c>
      <c r="J301">
        <f>COUNTIF($I$296:I301,I301)</f>
        <v>2</v>
      </c>
      <c r="K301" t="str">
        <f t="shared" si="16"/>
        <v>2nd</v>
      </c>
      <c r="M301" t="str">
        <f t="shared" si="17"/>
        <v>Did not advance</v>
      </c>
      <c r="N301" t="str">
        <f t="shared" si="18"/>
        <v>dna</v>
      </c>
      <c r="O301" t="str">
        <f t="shared" si="19"/>
        <v>{"team": "Cleveland Indians", "abbrev": "CLE", "league": "AL", "wins": 93, "losses": 69, "percentage" : 0.574, "division": "AL Central", "division_place": "2nd", "result": "Did not advance", "result_short": "dna"},</v>
      </c>
    </row>
    <row r="302" spans="1:15" x14ac:dyDescent="0.25">
      <c r="A302">
        <v>7</v>
      </c>
      <c r="B302" t="s">
        <v>9</v>
      </c>
      <c r="C302" t="s">
        <v>10</v>
      </c>
      <c r="D302">
        <v>162</v>
      </c>
      <c r="E302">
        <v>90</v>
      </c>
      <c r="F302">
        <v>72</v>
      </c>
      <c r="G302">
        <v>0.55600000000000005</v>
      </c>
      <c r="H302" t="str">
        <f>VLOOKUP(B302,'Full Name'!$A$2:$E$36,2,FALSE)</f>
        <v>Atlanta Braves</v>
      </c>
      <c r="I302" t="str">
        <f>C302&amp;" "&amp;VLOOKUP(B302,'Full Name'!$A$2:$E$36,5,FALSE)</f>
        <v>NL East</v>
      </c>
      <c r="J302">
        <f>COUNTIF($I$296:I302,I302)</f>
        <v>1</v>
      </c>
      <c r="K302" t="str">
        <f t="shared" si="16"/>
        <v>1st</v>
      </c>
      <c r="L302" t="s">
        <v>89</v>
      </c>
      <c r="M302" t="str">
        <f t="shared" si="17"/>
        <v>Lost LDS</v>
      </c>
      <c r="N302" t="str">
        <f t="shared" si="18"/>
        <v>ldsloser</v>
      </c>
      <c r="O302" t="str">
        <f t="shared" si="19"/>
        <v>{"team": "Atlanta Braves", "abbrev": "ATL", "league": "NL", "wins": 90, "losses": 72, "percentage" : 0.556, "division": "NL East", "division_place": "1st", "result": "Lost LDS", "result_short": "ldsloser"},</v>
      </c>
    </row>
    <row r="303" spans="1:15" x14ac:dyDescent="0.25">
      <c r="A303">
        <v>8</v>
      </c>
      <c r="B303" t="s">
        <v>18</v>
      </c>
      <c r="C303" t="s">
        <v>10</v>
      </c>
      <c r="D303">
        <v>163</v>
      </c>
      <c r="E303">
        <v>89</v>
      </c>
      <c r="F303">
        <v>73</v>
      </c>
      <c r="G303">
        <v>0.54900000000000004</v>
      </c>
      <c r="H303" t="str">
        <f>VLOOKUP(B303,'Full Name'!$A$2:$E$36,2,FALSE)</f>
        <v>Houston Astros</v>
      </c>
      <c r="I303" t="str">
        <f>C303&amp;" "&amp;VLOOKUP(B303,'Full Name'!$A$2:$E$36,5,FALSE)</f>
        <v>NL Central</v>
      </c>
      <c r="J303">
        <f>COUNTIF($I$296:I303,I303)</f>
        <v>2</v>
      </c>
      <c r="K303" t="str">
        <f t="shared" si="16"/>
        <v>2nd</v>
      </c>
      <c r="L303" t="s">
        <v>87</v>
      </c>
      <c r="M303" t="str">
        <f t="shared" si="17"/>
        <v>Lost World Series</v>
      </c>
      <c r="N303" t="str">
        <f t="shared" si="18"/>
        <v>wsloser</v>
      </c>
      <c r="O303" t="str">
        <f t="shared" si="19"/>
        <v>{"team": "Houston Astros", "abbrev": "HOU", "league": "NL", "wins": 89, "losses": 73, "percentage" : 0.549, "division": "NL Central", "division_place": "2nd", "result": "Lost World Series", "result_short": "wsloser"},</v>
      </c>
    </row>
    <row r="304" spans="1:15" x14ac:dyDescent="0.25">
      <c r="A304">
        <v>9</v>
      </c>
      <c r="B304" t="s">
        <v>25</v>
      </c>
      <c r="C304" t="s">
        <v>10</v>
      </c>
      <c r="D304">
        <v>162</v>
      </c>
      <c r="E304">
        <v>88</v>
      </c>
      <c r="F304">
        <v>74</v>
      </c>
      <c r="G304">
        <v>0.54300000000000004</v>
      </c>
      <c r="H304" t="str">
        <f>VLOOKUP(B304,'Full Name'!$A$2:$E$36,2,FALSE)</f>
        <v>Philadelphia Phillies</v>
      </c>
      <c r="I304" t="str">
        <f>C304&amp;" "&amp;VLOOKUP(B304,'Full Name'!$A$2:$E$36,5,FALSE)</f>
        <v>NL East</v>
      </c>
      <c r="J304">
        <f>COUNTIF($I$296:I304,I304)</f>
        <v>2</v>
      </c>
      <c r="K304" t="str">
        <f t="shared" si="16"/>
        <v>2nd</v>
      </c>
      <c r="M304" t="str">
        <f t="shared" si="17"/>
        <v>Did not advance</v>
      </c>
      <c r="N304" t="str">
        <f t="shared" si="18"/>
        <v>dna</v>
      </c>
      <c r="O304" t="str">
        <f t="shared" si="19"/>
        <v>{"team": "Philadelphia Phillies", "abbrev": "PHI", "league": "NL", "wins": 88, "losses": 74, "percentage" : 0.543, "division": "NL East", "division_place": "2nd", "result": "Did not advance", "result_short": "dna"},</v>
      </c>
    </row>
    <row r="305" spans="1:15" x14ac:dyDescent="0.25">
      <c r="A305">
        <v>10</v>
      </c>
      <c r="B305" t="s">
        <v>29</v>
      </c>
      <c r="C305" t="s">
        <v>8</v>
      </c>
      <c r="D305">
        <v>162</v>
      </c>
      <c r="E305">
        <v>88</v>
      </c>
      <c r="F305">
        <v>74</v>
      </c>
      <c r="G305">
        <v>0.54300000000000004</v>
      </c>
      <c r="H305" t="str">
        <f>VLOOKUP(B305,'Full Name'!$A$2:$E$36,2,FALSE)</f>
        <v>Oakland Athletics</v>
      </c>
      <c r="I305" t="str">
        <f>C305&amp;" "&amp;VLOOKUP(B305,'Full Name'!$A$2:$E$36,5,FALSE)</f>
        <v>AL West</v>
      </c>
      <c r="J305">
        <f>COUNTIF($I$296:I305,I305)</f>
        <v>2</v>
      </c>
      <c r="K305" t="str">
        <f t="shared" si="16"/>
        <v>2nd</v>
      </c>
      <c r="M305" t="str">
        <f t="shared" si="17"/>
        <v>Did not advance</v>
      </c>
      <c r="N305" t="str">
        <f t="shared" si="18"/>
        <v>dna</v>
      </c>
      <c r="O305" t="str">
        <f t="shared" si="19"/>
        <v>{"team": "Oakland Athletics", "abbrev": "OAK", "league": "AL", "wins": 88, "losses": 74, "percentage" : 0.543, "division": "AL West", "division_place": "2nd", "result": "Did not advance", "result_short": "dna"},</v>
      </c>
    </row>
    <row r="306" spans="1:15" x14ac:dyDescent="0.25">
      <c r="A306">
        <v>11</v>
      </c>
      <c r="B306" t="s">
        <v>24</v>
      </c>
      <c r="C306" t="s">
        <v>10</v>
      </c>
      <c r="D306">
        <v>162</v>
      </c>
      <c r="E306">
        <v>83</v>
      </c>
      <c r="F306">
        <v>79</v>
      </c>
      <c r="G306">
        <v>0.51200000000000001</v>
      </c>
      <c r="H306" t="str">
        <f>VLOOKUP(B306,'Full Name'!$A$2:$E$36,2,FALSE)</f>
        <v>New York Mets</v>
      </c>
      <c r="I306" t="str">
        <f>C306&amp;" "&amp;VLOOKUP(B306,'Full Name'!$A$2:$E$36,5,FALSE)</f>
        <v>NL East</v>
      </c>
      <c r="J306">
        <f>COUNTIF($I$296:I306,I306)</f>
        <v>3</v>
      </c>
      <c r="K306" t="str">
        <f t="shared" si="16"/>
        <v>3rd</v>
      </c>
      <c r="M306" t="str">
        <f t="shared" si="17"/>
        <v>Did not advance</v>
      </c>
      <c r="N306" t="str">
        <f t="shared" si="18"/>
        <v>dna</v>
      </c>
      <c r="O306" t="str">
        <f t="shared" si="19"/>
        <v>{"team": "New York Mets", "abbrev": "NYM", "league": "NL", "wins": 83, "losses": 79, "percentage" : 0.512, "division": "NL East", "division_place": "3rd", "result": "Did not advance", "result_short": "dna"},</v>
      </c>
    </row>
    <row r="307" spans="1:15" x14ac:dyDescent="0.25">
      <c r="A307">
        <v>12</v>
      </c>
      <c r="B307" t="s">
        <v>36</v>
      </c>
      <c r="C307" t="s">
        <v>8</v>
      </c>
      <c r="D307">
        <v>162</v>
      </c>
      <c r="E307">
        <v>83</v>
      </c>
      <c r="F307">
        <v>79</v>
      </c>
      <c r="G307">
        <v>0.51200000000000001</v>
      </c>
      <c r="H307" t="str">
        <f>VLOOKUP(B307,'Full Name'!$A$2:$E$36,2,FALSE)</f>
        <v>Minnesota Twins</v>
      </c>
      <c r="I307" t="str">
        <f>C307&amp;" "&amp;VLOOKUP(B307,'Full Name'!$A$2:$E$36,5,FALSE)</f>
        <v>AL Central</v>
      </c>
      <c r="J307">
        <f>COUNTIF($I$296:I307,I307)</f>
        <v>3</v>
      </c>
      <c r="K307" t="str">
        <f t="shared" si="16"/>
        <v>3rd</v>
      </c>
      <c r="M307" t="str">
        <f t="shared" si="17"/>
        <v>Did not advance</v>
      </c>
      <c r="N307" t="str">
        <f t="shared" si="18"/>
        <v>dna</v>
      </c>
      <c r="O307" t="str">
        <f t="shared" si="19"/>
        <v>{"team": "Minnesota Twins", "abbrev": "MIN", "league": "AL", "wins": 83, "losses": 79, "percentage" : 0.512, "division": "AL Central", "division_place": "3rd", "result": "Did not advance", "result_short": "dna"},</v>
      </c>
    </row>
    <row r="308" spans="1:15" x14ac:dyDescent="0.25">
      <c r="A308">
        <v>13</v>
      </c>
      <c r="B308" t="s">
        <v>27</v>
      </c>
      <c r="C308" t="s">
        <v>10</v>
      </c>
      <c r="D308">
        <v>162</v>
      </c>
      <c r="E308">
        <v>83</v>
      </c>
      <c r="F308">
        <v>79</v>
      </c>
      <c r="G308">
        <v>0.51200000000000001</v>
      </c>
      <c r="H308" t="str">
        <f>VLOOKUP(B308,'Full Name'!$A$2:$E$36,2,FALSE)</f>
        <v>Florida Marlins</v>
      </c>
      <c r="I308" t="str">
        <f>C308&amp;" "&amp;VLOOKUP(B308,'Full Name'!$A$2:$E$36,5,FALSE)</f>
        <v>NL East</v>
      </c>
      <c r="J308">
        <f>COUNTIF($I$296:I308,I308)</f>
        <v>4</v>
      </c>
      <c r="K308" t="str">
        <f t="shared" si="16"/>
        <v>4th</v>
      </c>
      <c r="M308" t="str">
        <f t="shared" si="17"/>
        <v>Did not advance</v>
      </c>
      <c r="N308" t="str">
        <f t="shared" si="18"/>
        <v>dna</v>
      </c>
      <c r="O308" t="str">
        <f t="shared" si="19"/>
        <v>{"team": "Florida Marlins", "abbrev": "FLA", "league": "NL", "wins": 83, "losses": 79, "percentage" : 0.512, "division": "NL East", "division_place": "4th", "result": "Did not advance", "result_short": "dna"},</v>
      </c>
    </row>
    <row r="309" spans="1:15" x14ac:dyDescent="0.25">
      <c r="A309">
        <v>14</v>
      </c>
      <c r="B309" t="s">
        <v>23</v>
      </c>
      <c r="C309" t="s">
        <v>10</v>
      </c>
      <c r="D309">
        <v>162</v>
      </c>
      <c r="E309">
        <v>82</v>
      </c>
      <c r="F309">
        <v>80</v>
      </c>
      <c r="G309">
        <v>0.50600000000000001</v>
      </c>
      <c r="H309" t="str">
        <f>VLOOKUP(B309,'Full Name'!$A$2:$E$36,2,FALSE)</f>
        <v>San Diego Padres</v>
      </c>
      <c r="I309" t="str">
        <f>C309&amp;" "&amp;VLOOKUP(B309,'Full Name'!$A$2:$E$36,5,FALSE)</f>
        <v>NL West</v>
      </c>
      <c r="J309">
        <f>COUNTIF($I$296:I309,I309)</f>
        <v>1</v>
      </c>
      <c r="K309" t="str">
        <f t="shared" si="16"/>
        <v>1st</v>
      </c>
      <c r="L309" t="s">
        <v>89</v>
      </c>
      <c r="M309" t="str">
        <f t="shared" si="17"/>
        <v>Lost LDS</v>
      </c>
      <c r="N309" t="str">
        <f t="shared" si="18"/>
        <v>ldsloser</v>
      </c>
      <c r="O309" t="str">
        <f t="shared" si="19"/>
        <v>{"team": "San Diego Padres", "abbrev": "SDP", "league": "NL", "wins": 82, "losses": 80, "percentage" : 0.506, "division": "NL West", "division_place": "1st", "result": "Lost LDS", "result_short": "ldsloser"},</v>
      </c>
    </row>
    <row r="310" spans="1:15" x14ac:dyDescent="0.25">
      <c r="A310">
        <v>15</v>
      </c>
      <c r="B310" t="s">
        <v>31</v>
      </c>
      <c r="C310" t="s">
        <v>10</v>
      </c>
      <c r="D310">
        <v>162</v>
      </c>
      <c r="E310">
        <v>81</v>
      </c>
      <c r="F310">
        <v>81</v>
      </c>
      <c r="G310">
        <v>0.5</v>
      </c>
      <c r="H310" t="str">
        <f>VLOOKUP(B310,'Full Name'!$A$2:$E$36,2,FALSE)</f>
        <v>Milwaukee Brewers</v>
      </c>
      <c r="I310" t="str">
        <f>C310&amp;" "&amp;VLOOKUP(B310,'Full Name'!$A$2:$E$36,5,FALSE)</f>
        <v>NL Central</v>
      </c>
      <c r="J310">
        <f>COUNTIF($I$296:I310,I310)</f>
        <v>3</v>
      </c>
      <c r="K310" t="str">
        <f t="shared" si="16"/>
        <v>3rd</v>
      </c>
      <c r="M310" t="str">
        <f t="shared" si="17"/>
        <v>Did not advance</v>
      </c>
      <c r="N310" t="str">
        <f t="shared" si="18"/>
        <v>dna</v>
      </c>
      <c r="O310" t="str">
        <f t="shared" si="19"/>
        <v>{"team": "Milwaukee Brewers", "abbrev": "MIL", "league": "NL", "wins": 81, "losses": 81, "percentage" : 0.5, "division": "NL Central", "division_place": "3rd", "result": "Did not advance", "result_short": "dna"},</v>
      </c>
    </row>
    <row r="311" spans="1:15" x14ac:dyDescent="0.25">
      <c r="A311">
        <v>16</v>
      </c>
      <c r="B311" t="s">
        <v>95</v>
      </c>
      <c r="C311" t="s">
        <v>10</v>
      </c>
      <c r="D311">
        <v>162</v>
      </c>
      <c r="E311">
        <v>81</v>
      </c>
      <c r="F311">
        <v>81</v>
      </c>
      <c r="G311">
        <v>0.5</v>
      </c>
      <c r="H311" t="str">
        <f>VLOOKUP(B311,'Full Name'!$A$2:$E$36,2,FALSE)</f>
        <v>Washington Nationals</v>
      </c>
      <c r="I311" t="str">
        <f>C311&amp;" "&amp;VLOOKUP(B311,'Full Name'!$A$2:$E$36,5,FALSE)</f>
        <v>NL East</v>
      </c>
      <c r="J311">
        <f>COUNTIF($I$296:I311,I311)</f>
        <v>5</v>
      </c>
      <c r="K311" t="str">
        <f t="shared" si="16"/>
        <v>5th</v>
      </c>
      <c r="M311" t="str">
        <f t="shared" si="17"/>
        <v>Did not advance</v>
      </c>
      <c r="N311" t="str">
        <f t="shared" si="18"/>
        <v>dna</v>
      </c>
      <c r="O311" t="str">
        <f t="shared" si="19"/>
        <v>{"team": "Washington Nationals", "abbrev": "WSN", "league": "NL", "wins": 81, "losses": 81, "percentage" : 0.5, "division": "NL East", "division_place": "5th", "result": "Did not advance", "result_short": "dna"},</v>
      </c>
    </row>
    <row r="312" spans="1:15" x14ac:dyDescent="0.25">
      <c r="A312">
        <v>17</v>
      </c>
      <c r="B312" t="s">
        <v>35</v>
      </c>
      <c r="C312" t="s">
        <v>8</v>
      </c>
      <c r="D312">
        <v>162</v>
      </c>
      <c r="E312">
        <v>80</v>
      </c>
      <c r="F312">
        <v>82</v>
      </c>
      <c r="G312">
        <v>0.49399999999999999</v>
      </c>
      <c r="H312" t="str">
        <f>VLOOKUP(B312,'Full Name'!$A$2:$E$36,2,FALSE)</f>
        <v>Toronto Blue Jays</v>
      </c>
      <c r="I312" t="str">
        <f>C312&amp;" "&amp;VLOOKUP(B312,'Full Name'!$A$2:$E$36,5,FALSE)</f>
        <v>AL East</v>
      </c>
      <c r="J312">
        <f>COUNTIF($I$296:I312,I312)</f>
        <v>3</v>
      </c>
      <c r="K312" t="str">
        <f t="shared" si="16"/>
        <v>3rd</v>
      </c>
      <c r="M312" t="str">
        <f t="shared" si="17"/>
        <v>Did not advance</v>
      </c>
      <c r="N312" t="str">
        <f t="shared" si="18"/>
        <v>dna</v>
      </c>
      <c r="O312" t="str">
        <f t="shared" si="19"/>
        <v>{"team": "Toronto Blue Jays", "abbrev": "TOR", "league": "AL", "wins": 80, "losses": 82, "percentage" : 0.494, "division": "AL East", "division_place": "3rd", "result": "Did not advance", "result_short": "dna"},</v>
      </c>
    </row>
    <row r="313" spans="1:15" x14ac:dyDescent="0.25">
      <c r="A313">
        <v>18</v>
      </c>
      <c r="B313" t="s">
        <v>19</v>
      </c>
      <c r="C313" t="s">
        <v>8</v>
      </c>
      <c r="D313">
        <v>162</v>
      </c>
      <c r="E313">
        <v>79</v>
      </c>
      <c r="F313">
        <v>83</v>
      </c>
      <c r="G313">
        <v>0.48799999999999999</v>
      </c>
      <c r="H313" t="str">
        <f>VLOOKUP(B313,'Full Name'!$A$2:$E$36,2,FALSE)</f>
        <v>Texas Rangers</v>
      </c>
      <c r="I313" t="str">
        <f>C313&amp;" "&amp;VLOOKUP(B313,'Full Name'!$A$2:$E$36,5,FALSE)</f>
        <v>AL West</v>
      </c>
      <c r="J313">
        <f>COUNTIF($I$296:I313,I313)</f>
        <v>3</v>
      </c>
      <c r="K313" t="str">
        <f t="shared" si="16"/>
        <v>3rd</v>
      </c>
      <c r="M313" t="str">
        <f t="shared" si="17"/>
        <v>Did not advance</v>
      </c>
      <c r="N313" t="str">
        <f t="shared" si="18"/>
        <v>dna</v>
      </c>
      <c r="O313" t="str">
        <f t="shared" si="19"/>
        <v>{"team": "Texas Rangers", "abbrev": "TEX", "league": "AL", "wins": 79, "losses": 83, "percentage" : 0.488, "division": "AL West", "division_place": "3rd", "result": "Did not advance", "result_short": "dna"},</v>
      </c>
    </row>
    <row r="314" spans="1:15" x14ac:dyDescent="0.25">
      <c r="A314">
        <v>19</v>
      </c>
      <c r="B314" t="s">
        <v>20</v>
      </c>
      <c r="C314" t="s">
        <v>10</v>
      </c>
      <c r="D314">
        <v>162</v>
      </c>
      <c r="E314">
        <v>79</v>
      </c>
      <c r="F314">
        <v>83</v>
      </c>
      <c r="G314">
        <v>0.48799999999999999</v>
      </c>
      <c r="H314" t="str">
        <f>VLOOKUP(B314,'Full Name'!$A$2:$E$36,2,FALSE)</f>
        <v>Chicago Cubs</v>
      </c>
      <c r="I314" t="str">
        <f>C314&amp;" "&amp;VLOOKUP(B314,'Full Name'!$A$2:$E$36,5,FALSE)</f>
        <v>NL Central</v>
      </c>
      <c r="J314">
        <f>COUNTIF($I$296:I314,I314)</f>
        <v>4</v>
      </c>
      <c r="K314" t="str">
        <f t="shared" si="16"/>
        <v>4th</v>
      </c>
      <c r="M314" t="str">
        <f t="shared" si="17"/>
        <v>Did not advance</v>
      </c>
      <c r="N314" t="str">
        <f t="shared" si="18"/>
        <v>dna</v>
      </c>
      <c r="O314" t="str">
        <f t="shared" si="19"/>
        <v>{"team": "Chicago Cubs", "abbrev": "CHC", "league": "NL", "wins": 79, "losses": 83, "percentage" : 0.488, "division": "NL Central", "division_place": "4th", "result": "Did not advance", "result_short": "dna"},</v>
      </c>
    </row>
    <row r="315" spans="1:15" x14ac:dyDescent="0.25">
      <c r="A315">
        <v>20</v>
      </c>
      <c r="B315" t="s">
        <v>70</v>
      </c>
      <c r="C315" t="s">
        <v>10</v>
      </c>
      <c r="D315">
        <v>162</v>
      </c>
      <c r="E315">
        <v>77</v>
      </c>
      <c r="F315">
        <v>85</v>
      </c>
      <c r="G315">
        <v>0.47499999999999998</v>
      </c>
      <c r="H315" t="str">
        <f>VLOOKUP(B315,'Full Name'!$A$2:$E$36,2,FALSE)</f>
        <v>Arizona Diamondbacks</v>
      </c>
      <c r="I315" t="str">
        <f>C315&amp;" "&amp;VLOOKUP(B315,'Full Name'!$A$2:$E$36,5,FALSE)</f>
        <v>NL West</v>
      </c>
      <c r="J315">
        <f>COUNTIF($I$296:I315,I315)</f>
        <v>2</v>
      </c>
      <c r="K315" t="str">
        <f t="shared" si="16"/>
        <v>2nd</v>
      </c>
      <c r="M315" t="str">
        <f t="shared" si="17"/>
        <v>Did not advance</v>
      </c>
      <c r="N315" t="str">
        <f t="shared" si="18"/>
        <v>dna</v>
      </c>
      <c r="O315" t="str">
        <f t="shared" si="19"/>
        <v>{"team": "Arizona Diamondbacks", "abbrev": "ARI", "league": "NL", "wins": 77, "losses": 85, "percentage" : 0.475, "division": "NL West", "division_place": "2nd", "result": "Did not advance", "result_short": "dna"},</v>
      </c>
    </row>
    <row r="316" spans="1:15" x14ac:dyDescent="0.25">
      <c r="A316">
        <v>21</v>
      </c>
      <c r="B316" t="s">
        <v>28</v>
      </c>
      <c r="C316" t="s">
        <v>10</v>
      </c>
      <c r="D316">
        <v>162</v>
      </c>
      <c r="E316">
        <v>75</v>
      </c>
      <c r="F316">
        <v>87</v>
      </c>
      <c r="G316">
        <v>0.46300000000000002</v>
      </c>
      <c r="H316" t="str">
        <f>VLOOKUP(B316,'Full Name'!$A$2:$E$36,2,FALSE)</f>
        <v>San Francisco Giants</v>
      </c>
      <c r="I316" t="str">
        <f>C316&amp;" "&amp;VLOOKUP(B316,'Full Name'!$A$2:$E$36,5,FALSE)</f>
        <v>NL West</v>
      </c>
      <c r="J316">
        <f>COUNTIF($I$296:I316,I316)</f>
        <v>3</v>
      </c>
      <c r="K316" t="str">
        <f t="shared" si="16"/>
        <v>3rd</v>
      </c>
      <c r="M316" t="str">
        <f t="shared" si="17"/>
        <v>Did not advance</v>
      </c>
      <c r="N316" t="str">
        <f t="shared" si="18"/>
        <v>dna</v>
      </c>
      <c r="O316" t="str">
        <f t="shared" si="19"/>
        <v>{"team": "San Francisco Giants", "abbrev": "SFG", "league": "NL", "wins": 75, "losses": 87, "percentage" : 0.463, "division": "NL West", "division_place": "3rd", "result": "Did not advance", "result_short": "dna"},</v>
      </c>
    </row>
    <row r="317" spans="1:15" x14ac:dyDescent="0.25">
      <c r="A317">
        <v>22</v>
      </c>
      <c r="B317" t="s">
        <v>21</v>
      </c>
      <c r="C317" t="s">
        <v>8</v>
      </c>
      <c r="D317">
        <v>162</v>
      </c>
      <c r="E317">
        <v>74</v>
      </c>
      <c r="F317">
        <v>88</v>
      </c>
      <c r="G317">
        <v>0.45700000000000002</v>
      </c>
      <c r="H317" t="str">
        <f>VLOOKUP(B317,'Full Name'!$A$2:$E$36,2,FALSE)</f>
        <v>Baltimore Orioles</v>
      </c>
      <c r="I317" t="str">
        <f>C317&amp;" "&amp;VLOOKUP(B317,'Full Name'!$A$2:$E$36,5,FALSE)</f>
        <v>AL East</v>
      </c>
      <c r="J317">
        <f>COUNTIF($I$296:I317,I317)</f>
        <v>4</v>
      </c>
      <c r="K317" t="str">
        <f t="shared" si="16"/>
        <v>4th</v>
      </c>
      <c r="M317" t="str">
        <f t="shared" si="17"/>
        <v>Did not advance</v>
      </c>
      <c r="N317" t="str">
        <f t="shared" si="18"/>
        <v>dna</v>
      </c>
      <c r="O317" t="str">
        <f t="shared" si="19"/>
        <v>{"team": "Baltimore Orioles", "abbrev": "BAL", "league": "AL", "wins": 74, "losses": 88, "percentage" : 0.457, "division": "AL East", "division_place": "4th", "result": "Did not advance", "result_short": "dna"},</v>
      </c>
    </row>
    <row r="318" spans="1:15" x14ac:dyDescent="0.25">
      <c r="A318">
        <v>23</v>
      </c>
      <c r="B318" t="s">
        <v>12</v>
      </c>
      <c r="C318" t="s">
        <v>10</v>
      </c>
      <c r="D318">
        <v>163</v>
      </c>
      <c r="E318">
        <v>73</v>
      </c>
      <c r="F318">
        <v>89</v>
      </c>
      <c r="G318">
        <v>0.45100000000000001</v>
      </c>
      <c r="H318" t="str">
        <f>VLOOKUP(B318,'Full Name'!$A$2:$E$36,2,FALSE)</f>
        <v>Cincinnati Reds</v>
      </c>
      <c r="I318" t="str">
        <f>C318&amp;" "&amp;VLOOKUP(B318,'Full Name'!$A$2:$E$36,5,FALSE)</f>
        <v>NL Central</v>
      </c>
      <c r="J318">
        <f>COUNTIF($I$296:I318,I318)</f>
        <v>5</v>
      </c>
      <c r="K318" t="str">
        <f t="shared" si="16"/>
        <v>5th</v>
      </c>
      <c r="M318" t="str">
        <f t="shared" si="17"/>
        <v>Did not advance</v>
      </c>
      <c r="N318" t="str">
        <f t="shared" si="18"/>
        <v>dna</v>
      </c>
      <c r="O318" t="str">
        <f t="shared" si="19"/>
        <v>{"team": "Cincinnati Reds", "abbrev": "CIN", "league": "NL", "wins": 73, "losses": 89, "percentage" : 0.451, "division": "NL Central", "division_place": "5th", "result": "Did not advance", "result_short": "dna"},</v>
      </c>
    </row>
    <row r="319" spans="1:15" x14ac:dyDescent="0.25">
      <c r="A319">
        <v>24</v>
      </c>
      <c r="B319" t="s">
        <v>15</v>
      </c>
      <c r="C319" t="s">
        <v>10</v>
      </c>
      <c r="D319">
        <v>162</v>
      </c>
      <c r="E319">
        <v>71</v>
      </c>
      <c r="F319">
        <v>91</v>
      </c>
      <c r="G319">
        <v>0.438</v>
      </c>
      <c r="H319" t="str">
        <f>VLOOKUP(B319,'Full Name'!$A$2:$E$36,2,FALSE)</f>
        <v>Los Angeles Dodgers</v>
      </c>
      <c r="I319" t="str">
        <f>C319&amp;" "&amp;VLOOKUP(B319,'Full Name'!$A$2:$E$36,5,FALSE)</f>
        <v>NL West</v>
      </c>
      <c r="J319">
        <f>COUNTIF($I$296:I319,I319)</f>
        <v>4</v>
      </c>
      <c r="K319" t="str">
        <f t="shared" si="16"/>
        <v>4th</v>
      </c>
      <c r="M319" t="str">
        <f t="shared" si="17"/>
        <v>Did not advance</v>
      </c>
      <c r="N319" t="str">
        <f t="shared" si="18"/>
        <v>dna</v>
      </c>
      <c r="O319" t="str">
        <f t="shared" si="19"/>
        <v>{"team": "Los Angeles Dodgers", "abbrev": "LAD", "league": "NL", "wins": 71, "losses": 91, "percentage" : 0.438, "division": "NL West", "division_place": "4th", "result": "Did not advance", "result_short": "dna"},</v>
      </c>
    </row>
    <row r="320" spans="1:15" x14ac:dyDescent="0.25">
      <c r="A320">
        <v>25</v>
      </c>
      <c r="B320" t="s">
        <v>33</v>
      </c>
      <c r="C320" t="s">
        <v>8</v>
      </c>
      <c r="D320">
        <v>162</v>
      </c>
      <c r="E320">
        <v>71</v>
      </c>
      <c r="F320">
        <v>91</v>
      </c>
      <c r="G320">
        <v>0.438</v>
      </c>
      <c r="H320" t="str">
        <f>VLOOKUP(B320,'Full Name'!$A$2:$E$36,2,FALSE)</f>
        <v>Detroit Tigers</v>
      </c>
      <c r="I320" t="str">
        <f>C320&amp;" "&amp;VLOOKUP(B320,'Full Name'!$A$2:$E$36,5,FALSE)</f>
        <v>AL Central</v>
      </c>
      <c r="J320">
        <f>COUNTIF($I$296:I320,I320)</f>
        <v>4</v>
      </c>
      <c r="K320" t="str">
        <f t="shared" si="16"/>
        <v>4th</v>
      </c>
      <c r="M320" t="str">
        <f t="shared" si="17"/>
        <v>Did not advance</v>
      </c>
      <c r="N320" t="str">
        <f t="shared" si="18"/>
        <v>dna</v>
      </c>
      <c r="O320" t="str">
        <f t="shared" si="19"/>
        <v>{"team": "Detroit Tigers", "abbrev": "DET", "league": "AL", "wins": 71, "losses": 91, "percentage" : 0.438, "division": "AL Central", "division_place": "4th", "result": "Did not advance", "result_short": "dna"},</v>
      </c>
    </row>
    <row r="321" spans="1:15" x14ac:dyDescent="0.25">
      <c r="A321">
        <v>26</v>
      </c>
      <c r="B321" t="s">
        <v>14</v>
      </c>
      <c r="C321" t="s">
        <v>8</v>
      </c>
      <c r="D321">
        <v>162</v>
      </c>
      <c r="E321">
        <v>69</v>
      </c>
      <c r="F321">
        <v>93</v>
      </c>
      <c r="G321">
        <v>0.42599999999999999</v>
      </c>
      <c r="H321" t="str">
        <f>VLOOKUP(B321,'Full Name'!$A$2:$E$36,2,FALSE)</f>
        <v>Seattle Mariners</v>
      </c>
      <c r="I321" t="str">
        <f>C321&amp;" "&amp;VLOOKUP(B321,'Full Name'!$A$2:$E$36,5,FALSE)</f>
        <v>AL West</v>
      </c>
      <c r="J321">
        <f>COUNTIF($I$296:I321,I321)</f>
        <v>4</v>
      </c>
      <c r="K321" t="str">
        <f t="shared" si="16"/>
        <v>4th</v>
      </c>
      <c r="M321" t="str">
        <f t="shared" si="17"/>
        <v>Did not advance</v>
      </c>
      <c r="N321" t="str">
        <f t="shared" si="18"/>
        <v>dna</v>
      </c>
      <c r="O321" t="str">
        <f t="shared" si="19"/>
        <v>{"team": "Seattle Mariners", "abbrev": "SEA", "league": "AL", "wins": 69, "losses": 93, "percentage" : 0.426, "division": "AL West", "division_place": "4th", "result": "Did not advance", "result_short": "dna"},</v>
      </c>
    </row>
    <row r="322" spans="1:15" x14ac:dyDescent="0.25">
      <c r="A322">
        <v>27</v>
      </c>
      <c r="B322" t="s">
        <v>81</v>
      </c>
      <c r="C322" t="s">
        <v>8</v>
      </c>
      <c r="D322">
        <v>162</v>
      </c>
      <c r="E322">
        <v>67</v>
      </c>
      <c r="F322">
        <v>95</v>
      </c>
      <c r="G322">
        <v>0.41399999999999998</v>
      </c>
      <c r="H322" t="str">
        <f>VLOOKUP(B322,'Full Name'!$A$2:$E$36,2,FALSE)</f>
        <v>Tampa Bay Devil Rays</v>
      </c>
      <c r="I322" t="str">
        <f>C322&amp;" "&amp;VLOOKUP(B322,'Full Name'!$A$2:$E$36,5,FALSE)</f>
        <v>AL East</v>
      </c>
      <c r="J322">
        <f>COUNTIF($I$296:I322,I322)</f>
        <v>5</v>
      </c>
      <c r="K322" t="str">
        <f t="shared" si="16"/>
        <v>5th</v>
      </c>
      <c r="M322" t="str">
        <f t="shared" si="17"/>
        <v>Did not advance</v>
      </c>
      <c r="N322" t="str">
        <f t="shared" si="18"/>
        <v>dna</v>
      </c>
      <c r="O322" t="str">
        <f t="shared" si="19"/>
        <v>{"team": "Tampa Bay Devil Rays", "abbrev": "TBD", "league": "AL", "wins": 67, "losses": 95, "percentage" : 0.414, "division": "AL East", "division_place": "5th", "result": "Did not advance", "result_short": "dna"},</v>
      </c>
    </row>
    <row r="323" spans="1:15" x14ac:dyDescent="0.25">
      <c r="A323">
        <v>28</v>
      </c>
      <c r="B323" t="s">
        <v>17</v>
      </c>
      <c r="C323" t="s">
        <v>10</v>
      </c>
      <c r="D323">
        <v>162</v>
      </c>
      <c r="E323">
        <v>67</v>
      </c>
      <c r="F323">
        <v>95</v>
      </c>
      <c r="G323">
        <v>0.41399999999999998</v>
      </c>
      <c r="H323" t="str">
        <f>VLOOKUP(B323,'Full Name'!$A$2:$E$36,2,FALSE)</f>
        <v>Colorado Rockies</v>
      </c>
      <c r="I323" t="str">
        <f>C323&amp;" "&amp;VLOOKUP(B323,'Full Name'!$A$2:$E$36,5,FALSE)</f>
        <v>NL West</v>
      </c>
      <c r="J323">
        <f>COUNTIF($I$296:I323,I323)</f>
        <v>5</v>
      </c>
      <c r="K323" t="str">
        <f t="shared" ref="K323:K386" si="20">IF(J323=1,"1st",IF(J323=2,"2nd",IF(J323=3,"3rd",J323&amp;"th")))</f>
        <v>5th</v>
      </c>
      <c r="M323" t="str">
        <f t="shared" ref="M323:M386" si="21">IF(L323="","Did not advance",L323)</f>
        <v>Did not advance</v>
      </c>
      <c r="N323" t="str">
        <f t="shared" ref="N323:N386" si="22">IF(M323="Won World Series","wswinner",IF(M323="Lost World Series","wsloser",IF(M323="Lost NLCS","nlcsloser",IF(M323="Lost ALCS","alcsloser",IF(M323="Lost LDS","ldsloser",IF(M323="Lost Wild Card","wcloser","dna"))))))</f>
        <v>dna</v>
      </c>
      <c r="O323" t="str">
        <f t="shared" ref="O323:O386" si="23">"{""team"": """&amp;H323&amp;""", ""abbrev"": """&amp;B323&amp;""", ""league"": """&amp;C323&amp;""", ""wins"": "&amp;E323&amp;", ""losses"": "&amp;F323&amp;", ""percentage"" : "&amp;G323&amp;", ""division"": """&amp;I323&amp;""", ""division_place"": """&amp;K323&amp;""", ""result"": """&amp;M323&amp;""", ""result_short"": """&amp;N323&amp;"""},"</f>
        <v>{"team": "Colorado Rockies", "abbrev": "COL", "league": "NL", "wins": 67, "losses": 95, "percentage" : 0.414, "division": "NL West", "division_place": "5th", "result": "Did not advance", "result_short": "dna"},</v>
      </c>
    </row>
    <row r="324" spans="1:15" x14ac:dyDescent="0.25">
      <c r="A324">
        <v>29</v>
      </c>
      <c r="B324" t="s">
        <v>34</v>
      </c>
      <c r="C324" t="s">
        <v>10</v>
      </c>
      <c r="D324">
        <v>162</v>
      </c>
      <c r="E324">
        <v>67</v>
      </c>
      <c r="F324">
        <v>95</v>
      </c>
      <c r="G324">
        <v>0.41399999999999998</v>
      </c>
      <c r="H324" t="str">
        <f>VLOOKUP(B324,'Full Name'!$A$2:$E$36,2,FALSE)</f>
        <v>Pittsburgh Pirates</v>
      </c>
      <c r="I324" t="str">
        <f>C324&amp;" "&amp;VLOOKUP(B324,'Full Name'!$A$2:$E$36,5,FALSE)</f>
        <v>NL Central</v>
      </c>
      <c r="J324">
        <f>COUNTIF($I$296:I324,I324)</f>
        <v>6</v>
      </c>
      <c r="K324" t="str">
        <f t="shared" si="20"/>
        <v>6th</v>
      </c>
      <c r="M324" t="str">
        <f t="shared" si="21"/>
        <v>Did not advance</v>
      </c>
      <c r="N324" t="str">
        <f t="shared" si="22"/>
        <v>dna</v>
      </c>
      <c r="O324" t="str">
        <f t="shared" si="23"/>
        <v>{"team": "Pittsburgh Pirates", "abbrev": "PIT", "league": "NL", "wins": 67, "losses": 95, "percentage" : 0.414, "division": "NL Central", "division_place": "6th", "result": "Did not advance", "result_short": "dna"},</v>
      </c>
    </row>
    <row r="325" spans="1:15" x14ac:dyDescent="0.25">
      <c r="A325">
        <v>30</v>
      </c>
      <c r="B325" t="s">
        <v>22</v>
      </c>
      <c r="C325" t="s">
        <v>8</v>
      </c>
      <c r="D325">
        <v>162</v>
      </c>
      <c r="E325">
        <v>56</v>
      </c>
      <c r="F325">
        <v>106</v>
      </c>
      <c r="G325">
        <v>0.34599999999999997</v>
      </c>
      <c r="H325" t="str">
        <f>VLOOKUP(B325,'Full Name'!$A$2:$E$36,2,FALSE)</f>
        <v>Kansas City Royals</v>
      </c>
      <c r="I325" t="str">
        <f>C325&amp;" "&amp;VLOOKUP(B325,'Full Name'!$A$2:$E$36,5,FALSE)</f>
        <v>AL Central</v>
      </c>
      <c r="J325">
        <f>COUNTIF($I$296:I325,I325)</f>
        <v>5</v>
      </c>
      <c r="K325" t="str">
        <f t="shared" si="20"/>
        <v>5th</v>
      </c>
      <c r="M325" t="str">
        <f t="shared" si="21"/>
        <v>Did not advance</v>
      </c>
      <c r="N325" t="str">
        <f t="shared" si="22"/>
        <v>dna</v>
      </c>
      <c r="O325" t="str">
        <f t="shared" si="23"/>
        <v>{"team": "Kansas City Royals", "abbrev": "KCR", "league": "AL", "wins": 56, "losses": 106, "percentage" : 0.346, "division": "AL Central", "division_place": "5th", "result": "Did not advance", "result_short": "dna"},</v>
      </c>
    </row>
    <row r="326" spans="1:15" x14ac:dyDescent="0.25">
      <c r="A326">
        <v>1</v>
      </c>
      <c r="B326" t="s">
        <v>24</v>
      </c>
      <c r="C326" t="s">
        <v>10</v>
      </c>
      <c r="D326">
        <v>162</v>
      </c>
      <c r="E326">
        <v>97</v>
      </c>
      <c r="F326">
        <v>65</v>
      </c>
      <c r="G326">
        <v>0.59899999999999998</v>
      </c>
      <c r="H326" t="str">
        <f>VLOOKUP(B326,'Full Name'!$A$2:$E$36,2,FALSE)</f>
        <v>New York Mets</v>
      </c>
      <c r="I326" t="str">
        <f>C326&amp;" "&amp;VLOOKUP(B326,'Full Name'!$A$2:$E$36,5,FALSE)</f>
        <v>NL East</v>
      </c>
      <c r="J326">
        <f>COUNTIF($I$326:I326,I326)</f>
        <v>1</v>
      </c>
      <c r="K326" t="str">
        <f t="shared" si="20"/>
        <v>1st</v>
      </c>
      <c r="L326" t="s">
        <v>90</v>
      </c>
      <c r="M326" t="str">
        <f t="shared" si="21"/>
        <v>Lost NLCS</v>
      </c>
      <c r="N326" t="str">
        <f t="shared" si="22"/>
        <v>nlcsloser</v>
      </c>
      <c r="O326" t="str">
        <f t="shared" si="23"/>
        <v>{"team": "New York Mets", "abbrev": "NYM", "league": "NL", "wins": 97, "losses": 65, "percentage" : 0.599, "division": "NL East", "division_place": "1st", "result": "Lost NLCS", "result_short": "nlcsloser"},</v>
      </c>
    </row>
    <row r="327" spans="1:15" x14ac:dyDescent="0.25">
      <c r="A327">
        <v>2</v>
      </c>
      <c r="B327" t="s">
        <v>13</v>
      </c>
      <c r="C327" t="s">
        <v>8</v>
      </c>
      <c r="D327">
        <v>162</v>
      </c>
      <c r="E327">
        <v>97</v>
      </c>
      <c r="F327">
        <v>65</v>
      </c>
      <c r="G327">
        <v>0.59899999999999998</v>
      </c>
      <c r="H327" t="str">
        <f>VLOOKUP(B327,'Full Name'!$A$2:$E$36,2,FALSE)</f>
        <v>New York Yankees</v>
      </c>
      <c r="I327" t="str">
        <f>C327&amp;" "&amp;VLOOKUP(B327,'Full Name'!$A$2:$E$36,5,FALSE)</f>
        <v>AL East</v>
      </c>
      <c r="J327">
        <f>COUNTIF($I$326:I327,I327)</f>
        <v>1</v>
      </c>
      <c r="K327" t="str">
        <f t="shared" si="20"/>
        <v>1st</v>
      </c>
      <c r="L327" t="s">
        <v>89</v>
      </c>
      <c r="M327" t="str">
        <f t="shared" si="21"/>
        <v>Lost LDS</v>
      </c>
      <c r="N327" t="str">
        <f t="shared" si="22"/>
        <v>ldsloser</v>
      </c>
      <c r="O327" t="str">
        <f t="shared" si="23"/>
        <v>{"team": "New York Yankees", "abbrev": "NYY", "league": "AL", "wins": 97, "losses": 65, "percentage" : 0.599, "division": "AL East", "division_place": "1st", "result": "Lost LDS", "result_short": "ldsloser"},</v>
      </c>
    </row>
    <row r="328" spans="1:15" x14ac:dyDescent="0.25">
      <c r="A328">
        <v>3</v>
      </c>
      <c r="B328" t="s">
        <v>36</v>
      </c>
      <c r="C328" t="s">
        <v>8</v>
      </c>
      <c r="D328">
        <v>162</v>
      </c>
      <c r="E328">
        <v>96</v>
      </c>
      <c r="F328">
        <v>66</v>
      </c>
      <c r="G328">
        <v>0.59299999999999997</v>
      </c>
      <c r="H328" t="str">
        <f>VLOOKUP(B328,'Full Name'!$A$2:$E$36,2,FALSE)</f>
        <v>Minnesota Twins</v>
      </c>
      <c r="I328" t="str">
        <f>C328&amp;" "&amp;VLOOKUP(B328,'Full Name'!$A$2:$E$36,5,FALSE)</f>
        <v>AL Central</v>
      </c>
      <c r="J328">
        <f>COUNTIF($I$326:I328,I328)</f>
        <v>1</v>
      </c>
      <c r="K328" t="str">
        <f t="shared" si="20"/>
        <v>1st</v>
      </c>
      <c r="L328" t="s">
        <v>89</v>
      </c>
      <c r="M328" t="str">
        <f t="shared" si="21"/>
        <v>Lost LDS</v>
      </c>
      <c r="N328" t="str">
        <f t="shared" si="22"/>
        <v>ldsloser</v>
      </c>
      <c r="O328" t="str">
        <f t="shared" si="23"/>
        <v>{"team": "Minnesota Twins", "abbrev": "MIN", "league": "AL", "wins": 96, "losses": 66, "percentage" : 0.593, "division": "AL Central", "division_place": "1st", "result": "Lost LDS", "result_short": "ldsloser"},</v>
      </c>
    </row>
    <row r="329" spans="1:15" x14ac:dyDescent="0.25">
      <c r="A329">
        <v>4</v>
      </c>
      <c r="B329" t="s">
        <v>33</v>
      </c>
      <c r="C329" t="s">
        <v>8</v>
      </c>
      <c r="D329">
        <v>162</v>
      </c>
      <c r="E329">
        <v>95</v>
      </c>
      <c r="F329">
        <v>67</v>
      </c>
      <c r="G329">
        <v>0.58599999999999997</v>
      </c>
      <c r="H329" t="str">
        <f>VLOOKUP(B329,'Full Name'!$A$2:$E$36,2,FALSE)</f>
        <v>Detroit Tigers</v>
      </c>
      <c r="I329" t="str">
        <f>C329&amp;" "&amp;VLOOKUP(B329,'Full Name'!$A$2:$E$36,5,FALSE)</f>
        <v>AL Central</v>
      </c>
      <c r="J329">
        <f>COUNTIF($I$326:I329,I329)</f>
        <v>2</v>
      </c>
      <c r="K329" t="str">
        <f t="shared" si="20"/>
        <v>2nd</v>
      </c>
      <c r="L329" t="s">
        <v>87</v>
      </c>
      <c r="M329" t="str">
        <f t="shared" si="21"/>
        <v>Lost World Series</v>
      </c>
      <c r="N329" t="str">
        <f t="shared" si="22"/>
        <v>wsloser</v>
      </c>
      <c r="O329" t="str">
        <f t="shared" si="23"/>
        <v>{"team": "Detroit Tigers", "abbrev": "DET", "league": "AL", "wins": 95, "losses": 67, "percentage" : 0.586, "division": "AL Central", "division_place": "2nd", "result": "Lost World Series", "result_short": "wsloser"},</v>
      </c>
    </row>
    <row r="330" spans="1:15" x14ac:dyDescent="0.25">
      <c r="A330">
        <v>5</v>
      </c>
      <c r="B330" t="s">
        <v>29</v>
      </c>
      <c r="C330" t="s">
        <v>8</v>
      </c>
      <c r="D330">
        <v>162</v>
      </c>
      <c r="E330">
        <v>93</v>
      </c>
      <c r="F330">
        <v>69</v>
      </c>
      <c r="G330">
        <v>0.57399999999999995</v>
      </c>
      <c r="H330" t="str">
        <f>VLOOKUP(B330,'Full Name'!$A$2:$E$36,2,FALSE)</f>
        <v>Oakland Athletics</v>
      </c>
      <c r="I330" t="str">
        <f>C330&amp;" "&amp;VLOOKUP(B330,'Full Name'!$A$2:$E$36,5,FALSE)</f>
        <v>AL West</v>
      </c>
      <c r="J330">
        <f>COUNTIF($I$326:I330,I330)</f>
        <v>1</v>
      </c>
      <c r="K330" t="str">
        <f t="shared" si="20"/>
        <v>1st</v>
      </c>
      <c r="L330" t="s">
        <v>91</v>
      </c>
      <c r="M330" t="str">
        <f t="shared" si="21"/>
        <v>Lost ALCS</v>
      </c>
      <c r="N330" t="str">
        <f t="shared" si="22"/>
        <v>alcsloser</v>
      </c>
      <c r="O330" t="str">
        <f t="shared" si="23"/>
        <v>{"team": "Oakland Athletics", "abbrev": "OAK", "league": "AL", "wins": 93, "losses": 69, "percentage" : 0.574, "division": "AL West", "division_place": "1st", "result": "Lost ALCS", "result_short": "alcsloser"},</v>
      </c>
    </row>
    <row r="331" spans="1:15" x14ac:dyDescent="0.25">
      <c r="A331">
        <v>6</v>
      </c>
      <c r="B331" t="s">
        <v>26</v>
      </c>
      <c r="C331" t="s">
        <v>8</v>
      </c>
      <c r="D331">
        <v>162</v>
      </c>
      <c r="E331">
        <v>90</v>
      </c>
      <c r="F331">
        <v>72</v>
      </c>
      <c r="G331">
        <v>0.55600000000000005</v>
      </c>
      <c r="H331" t="str">
        <f>VLOOKUP(B331,'Full Name'!$A$2:$E$36,2,FALSE)</f>
        <v>Chicago White Sox</v>
      </c>
      <c r="I331" t="str">
        <f>C331&amp;" "&amp;VLOOKUP(B331,'Full Name'!$A$2:$E$36,5,FALSE)</f>
        <v>AL Central</v>
      </c>
      <c r="J331">
        <f>COUNTIF($I$326:I331,I331)</f>
        <v>3</v>
      </c>
      <c r="K331" t="str">
        <f t="shared" si="20"/>
        <v>3rd</v>
      </c>
      <c r="M331" t="str">
        <f t="shared" si="21"/>
        <v>Did not advance</v>
      </c>
      <c r="N331" t="str">
        <f t="shared" si="22"/>
        <v>dna</v>
      </c>
      <c r="O331" t="str">
        <f t="shared" si="23"/>
        <v>{"team": "Chicago White Sox", "abbrev": "CHW", "league": "AL", "wins": 90, "losses": 72, "percentage" : 0.556, "division": "AL Central", "division_place": "3rd", "result": "Did not advance", "result_short": "dna"},</v>
      </c>
    </row>
    <row r="332" spans="1:15" x14ac:dyDescent="0.25">
      <c r="A332">
        <v>7</v>
      </c>
      <c r="B332" t="s">
        <v>74</v>
      </c>
      <c r="C332" t="s">
        <v>8</v>
      </c>
      <c r="D332">
        <v>162</v>
      </c>
      <c r="E332">
        <v>89</v>
      </c>
      <c r="F332">
        <v>73</v>
      </c>
      <c r="G332">
        <v>0.54900000000000004</v>
      </c>
      <c r="H332" t="str">
        <f>VLOOKUP(B332,'Full Name'!$A$2:$E$36,2,FALSE)</f>
        <v>Los Angeles Angels of Anaheim</v>
      </c>
      <c r="I332" t="str">
        <f>C332&amp;" "&amp;VLOOKUP(B332,'Full Name'!$A$2:$E$36,5,FALSE)</f>
        <v>AL West</v>
      </c>
      <c r="J332">
        <f>COUNTIF($I$326:I332,I332)</f>
        <v>2</v>
      </c>
      <c r="K332" t="str">
        <f t="shared" si="20"/>
        <v>2nd</v>
      </c>
      <c r="M332" t="str">
        <f t="shared" si="21"/>
        <v>Did not advance</v>
      </c>
      <c r="N332" t="str">
        <f t="shared" si="22"/>
        <v>dna</v>
      </c>
      <c r="O332" t="str">
        <f t="shared" si="23"/>
        <v>{"team": "Los Angeles Angels of Anaheim", "abbrev": "LAA", "league": "AL", "wins": 89, "losses": 73, "percentage" : 0.549, "division": "AL West", "division_place": "2nd", "result": "Did not advance", "result_short": "dna"},</v>
      </c>
    </row>
    <row r="333" spans="1:15" x14ac:dyDescent="0.25">
      <c r="A333">
        <v>8</v>
      </c>
      <c r="B333" t="s">
        <v>23</v>
      </c>
      <c r="C333" t="s">
        <v>10</v>
      </c>
      <c r="D333">
        <v>162</v>
      </c>
      <c r="E333">
        <v>88</v>
      </c>
      <c r="F333">
        <v>74</v>
      </c>
      <c r="G333">
        <v>0.54300000000000004</v>
      </c>
      <c r="H333" t="str">
        <f>VLOOKUP(B333,'Full Name'!$A$2:$E$36,2,FALSE)</f>
        <v>San Diego Padres</v>
      </c>
      <c r="I333" t="str">
        <f>C333&amp;" "&amp;VLOOKUP(B333,'Full Name'!$A$2:$E$36,5,FALSE)</f>
        <v>NL West</v>
      </c>
      <c r="J333">
        <f>COUNTIF($I$326:I333,I333)</f>
        <v>1</v>
      </c>
      <c r="K333" t="str">
        <f t="shared" si="20"/>
        <v>1st</v>
      </c>
      <c r="L333" t="s">
        <v>89</v>
      </c>
      <c r="M333" t="str">
        <f t="shared" si="21"/>
        <v>Lost LDS</v>
      </c>
      <c r="N333" t="str">
        <f t="shared" si="22"/>
        <v>ldsloser</v>
      </c>
      <c r="O333" t="str">
        <f t="shared" si="23"/>
        <v>{"team": "San Diego Padres", "abbrev": "SDP", "league": "NL", "wins": 88, "losses": 74, "percentage" : 0.543, "division": "NL West", "division_place": "1st", "result": "Lost LDS", "result_short": "ldsloser"},</v>
      </c>
    </row>
    <row r="334" spans="1:15" x14ac:dyDescent="0.25">
      <c r="A334">
        <v>9</v>
      </c>
      <c r="B334" t="s">
        <v>15</v>
      </c>
      <c r="C334" t="s">
        <v>10</v>
      </c>
      <c r="D334">
        <v>162</v>
      </c>
      <c r="E334">
        <v>88</v>
      </c>
      <c r="F334">
        <v>74</v>
      </c>
      <c r="G334">
        <v>0.54300000000000004</v>
      </c>
      <c r="H334" t="str">
        <f>VLOOKUP(B334,'Full Name'!$A$2:$E$36,2,FALSE)</f>
        <v>Los Angeles Dodgers</v>
      </c>
      <c r="I334" t="str">
        <f>C334&amp;" "&amp;VLOOKUP(B334,'Full Name'!$A$2:$E$36,5,FALSE)</f>
        <v>NL West</v>
      </c>
      <c r="J334">
        <f>COUNTIF($I$326:I334,I334)</f>
        <v>2</v>
      </c>
      <c r="K334" t="str">
        <f t="shared" si="20"/>
        <v>2nd</v>
      </c>
      <c r="L334" t="s">
        <v>89</v>
      </c>
      <c r="M334" t="str">
        <f t="shared" si="21"/>
        <v>Lost LDS</v>
      </c>
      <c r="N334" t="str">
        <f t="shared" si="22"/>
        <v>ldsloser</v>
      </c>
      <c r="O334" t="str">
        <f t="shared" si="23"/>
        <v>{"team": "Los Angeles Dodgers", "abbrev": "LAD", "league": "NL", "wins": 88, "losses": 74, "percentage" : 0.543, "division": "NL West", "division_place": "2nd", "result": "Lost LDS", "result_short": "ldsloser"},</v>
      </c>
    </row>
    <row r="335" spans="1:15" x14ac:dyDescent="0.25">
      <c r="A335">
        <v>10</v>
      </c>
      <c r="B335" t="s">
        <v>35</v>
      </c>
      <c r="C335" t="s">
        <v>8</v>
      </c>
      <c r="D335">
        <v>162</v>
      </c>
      <c r="E335">
        <v>87</v>
      </c>
      <c r="F335">
        <v>75</v>
      </c>
      <c r="G335">
        <v>0.53700000000000003</v>
      </c>
      <c r="H335" t="str">
        <f>VLOOKUP(B335,'Full Name'!$A$2:$E$36,2,FALSE)</f>
        <v>Toronto Blue Jays</v>
      </c>
      <c r="I335" t="str">
        <f>C335&amp;" "&amp;VLOOKUP(B335,'Full Name'!$A$2:$E$36,5,FALSE)</f>
        <v>AL East</v>
      </c>
      <c r="J335">
        <f>COUNTIF($I$326:I335,I335)</f>
        <v>2</v>
      </c>
      <c r="K335" t="str">
        <f t="shared" si="20"/>
        <v>2nd</v>
      </c>
      <c r="M335" t="str">
        <f t="shared" si="21"/>
        <v>Did not advance</v>
      </c>
      <c r="N335" t="str">
        <f t="shared" si="22"/>
        <v>dna</v>
      </c>
      <c r="O335" t="str">
        <f t="shared" si="23"/>
        <v>{"team": "Toronto Blue Jays", "abbrev": "TOR", "league": "AL", "wins": 87, "losses": 75, "percentage" : 0.537, "division": "AL East", "division_place": "2nd", "result": "Did not advance", "result_short": "dna"},</v>
      </c>
    </row>
    <row r="336" spans="1:15" x14ac:dyDescent="0.25">
      <c r="A336">
        <v>11</v>
      </c>
      <c r="B336" t="s">
        <v>11</v>
      </c>
      <c r="C336" t="s">
        <v>8</v>
      </c>
      <c r="D336">
        <v>162</v>
      </c>
      <c r="E336">
        <v>86</v>
      </c>
      <c r="F336">
        <v>76</v>
      </c>
      <c r="G336">
        <v>0.53100000000000003</v>
      </c>
      <c r="H336" t="str">
        <f>VLOOKUP(B336,'Full Name'!$A$2:$E$36,2,FALSE)</f>
        <v>Boston Red Sox</v>
      </c>
      <c r="I336" t="str">
        <f>C336&amp;" "&amp;VLOOKUP(B336,'Full Name'!$A$2:$E$36,5,FALSE)</f>
        <v>AL East</v>
      </c>
      <c r="J336">
        <f>COUNTIF($I$326:I336,I336)</f>
        <v>3</v>
      </c>
      <c r="K336" t="str">
        <f t="shared" si="20"/>
        <v>3rd</v>
      </c>
      <c r="M336" t="str">
        <f t="shared" si="21"/>
        <v>Did not advance</v>
      </c>
      <c r="N336" t="str">
        <f t="shared" si="22"/>
        <v>dna</v>
      </c>
      <c r="O336" t="str">
        <f t="shared" si="23"/>
        <v>{"team": "Boston Red Sox", "abbrev": "BOS", "league": "AL", "wins": 86, "losses": 76, "percentage" : 0.531, "division": "AL East", "division_place": "3rd", "result": "Did not advance", "result_short": "dna"},</v>
      </c>
    </row>
    <row r="337" spans="1:15" x14ac:dyDescent="0.25">
      <c r="A337">
        <v>12</v>
      </c>
      <c r="B337" t="s">
        <v>25</v>
      </c>
      <c r="C337" t="s">
        <v>10</v>
      </c>
      <c r="D337">
        <v>162</v>
      </c>
      <c r="E337">
        <v>85</v>
      </c>
      <c r="F337">
        <v>77</v>
      </c>
      <c r="G337">
        <v>0.52500000000000002</v>
      </c>
      <c r="H337" t="str">
        <f>VLOOKUP(B337,'Full Name'!$A$2:$E$36,2,FALSE)</f>
        <v>Philadelphia Phillies</v>
      </c>
      <c r="I337" t="str">
        <f>C337&amp;" "&amp;VLOOKUP(B337,'Full Name'!$A$2:$E$36,5,FALSE)</f>
        <v>NL East</v>
      </c>
      <c r="J337">
        <f>COUNTIF($I$326:I337,I337)</f>
        <v>2</v>
      </c>
      <c r="K337" t="str">
        <f t="shared" si="20"/>
        <v>2nd</v>
      </c>
      <c r="M337" t="str">
        <f t="shared" si="21"/>
        <v>Did not advance</v>
      </c>
      <c r="N337" t="str">
        <f t="shared" si="22"/>
        <v>dna</v>
      </c>
      <c r="O337" t="str">
        <f t="shared" si="23"/>
        <v>{"team": "Philadelphia Phillies", "abbrev": "PHI", "league": "NL", "wins": 85, "losses": 77, "percentage" : 0.525, "division": "NL East", "division_place": "2nd", "result": "Did not advance", "result_short": "dna"},</v>
      </c>
    </row>
    <row r="338" spans="1:15" x14ac:dyDescent="0.25">
      <c r="A338">
        <v>13</v>
      </c>
      <c r="B338" t="s">
        <v>32</v>
      </c>
      <c r="C338" t="s">
        <v>10</v>
      </c>
      <c r="D338">
        <v>161</v>
      </c>
      <c r="E338">
        <v>83</v>
      </c>
      <c r="F338">
        <v>78</v>
      </c>
      <c r="G338">
        <v>0.51500000000000001</v>
      </c>
      <c r="H338" t="str">
        <f>VLOOKUP(B338,'Full Name'!$A$2:$E$36,2,FALSE)</f>
        <v>St. Louis Cardinals</v>
      </c>
      <c r="I338" t="str">
        <f>C338&amp;" "&amp;VLOOKUP(B338,'Full Name'!$A$2:$E$36,5,FALSE)</f>
        <v>NL Central</v>
      </c>
      <c r="J338">
        <f>COUNTIF($I$326:I338,I338)</f>
        <v>1</v>
      </c>
      <c r="K338" t="str">
        <f t="shared" si="20"/>
        <v>1st</v>
      </c>
      <c r="L338" t="s">
        <v>88</v>
      </c>
      <c r="M338" t="str">
        <f t="shared" si="21"/>
        <v>Won World Series</v>
      </c>
      <c r="N338" t="str">
        <f t="shared" si="22"/>
        <v>wswinner</v>
      </c>
      <c r="O338" t="str">
        <f t="shared" si="23"/>
        <v>{"team": "St. Louis Cardinals", "abbrev": "STL", "league": "NL", "wins": 83, "losses": 78, "percentage" : 0.515, "division": "NL Central", "division_place": "1st", "result": "Won World Series", "result_short": "wswinner"},</v>
      </c>
    </row>
    <row r="339" spans="1:15" x14ac:dyDescent="0.25">
      <c r="A339">
        <v>14</v>
      </c>
      <c r="B339" t="s">
        <v>18</v>
      </c>
      <c r="C339" t="s">
        <v>10</v>
      </c>
      <c r="D339">
        <v>162</v>
      </c>
      <c r="E339">
        <v>82</v>
      </c>
      <c r="F339">
        <v>80</v>
      </c>
      <c r="G339">
        <v>0.50600000000000001</v>
      </c>
      <c r="H339" t="str">
        <f>VLOOKUP(B339,'Full Name'!$A$2:$E$36,2,FALSE)</f>
        <v>Houston Astros</v>
      </c>
      <c r="I339" t="str">
        <f>C339&amp;" "&amp;VLOOKUP(B339,'Full Name'!$A$2:$E$36,5,FALSE)</f>
        <v>NL Central</v>
      </c>
      <c r="J339">
        <f>COUNTIF($I$326:I339,I339)</f>
        <v>2</v>
      </c>
      <c r="K339" t="str">
        <f t="shared" si="20"/>
        <v>2nd</v>
      </c>
      <c r="M339" t="str">
        <f t="shared" si="21"/>
        <v>Did not advance</v>
      </c>
      <c r="N339" t="str">
        <f t="shared" si="22"/>
        <v>dna</v>
      </c>
      <c r="O339" t="str">
        <f t="shared" si="23"/>
        <v>{"team": "Houston Astros", "abbrev": "HOU", "league": "NL", "wins": 82, "losses": 80, "percentage" : 0.506, "division": "NL Central", "division_place": "2nd", "result": "Did not advance", "result_short": "dna"},</v>
      </c>
    </row>
    <row r="340" spans="1:15" x14ac:dyDescent="0.25">
      <c r="A340">
        <v>15</v>
      </c>
      <c r="B340" t="s">
        <v>12</v>
      </c>
      <c r="C340" t="s">
        <v>10</v>
      </c>
      <c r="D340">
        <v>162</v>
      </c>
      <c r="E340">
        <v>80</v>
      </c>
      <c r="F340">
        <v>82</v>
      </c>
      <c r="G340">
        <v>0.49399999999999999</v>
      </c>
      <c r="H340" t="str">
        <f>VLOOKUP(B340,'Full Name'!$A$2:$E$36,2,FALSE)</f>
        <v>Cincinnati Reds</v>
      </c>
      <c r="I340" t="str">
        <f>C340&amp;" "&amp;VLOOKUP(B340,'Full Name'!$A$2:$E$36,5,FALSE)</f>
        <v>NL Central</v>
      </c>
      <c r="J340">
        <f>COUNTIF($I$326:I340,I340)</f>
        <v>3</v>
      </c>
      <c r="K340" t="str">
        <f t="shared" si="20"/>
        <v>3rd</v>
      </c>
      <c r="M340" t="str">
        <f t="shared" si="21"/>
        <v>Did not advance</v>
      </c>
      <c r="N340" t="str">
        <f t="shared" si="22"/>
        <v>dna</v>
      </c>
      <c r="O340" t="str">
        <f t="shared" si="23"/>
        <v>{"team": "Cincinnati Reds", "abbrev": "CIN", "league": "NL", "wins": 80, "losses": 82, "percentage" : 0.494, "division": "NL Central", "division_place": "3rd", "result": "Did not advance", "result_short": "dna"},</v>
      </c>
    </row>
    <row r="341" spans="1:15" x14ac:dyDescent="0.25">
      <c r="A341">
        <v>16</v>
      </c>
      <c r="B341" t="s">
        <v>19</v>
      </c>
      <c r="C341" t="s">
        <v>8</v>
      </c>
      <c r="D341">
        <v>162</v>
      </c>
      <c r="E341">
        <v>80</v>
      </c>
      <c r="F341">
        <v>82</v>
      </c>
      <c r="G341">
        <v>0.49399999999999999</v>
      </c>
      <c r="H341" t="str">
        <f>VLOOKUP(B341,'Full Name'!$A$2:$E$36,2,FALSE)</f>
        <v>Texas Rangers</v>
      </c>
      <c r="I341" t="str">
        <f>C341&amp;" "&amp;VLOOKUP(B341,'Full Name'!$A$2:$E$36,5,FALSE)</f>
        <v>AL West</v>
      </c>
      <c r="J341">
        <f>COUNTIF($I$326:I341,I341)</f>
        <v>3</v>
      </c>
      <c r="K341" t="str">
        <f t="shared" si="20"/>
        <v>3rd</v>
      </c>
      <c r="M341" t="str">
        <f t="shared" si="21"/>
        <v>Did not advance</v>
      </c>
      <c r="N341" t="str">
        <f t="shared" si="22"/>
        <v>dna</v>
      </c>
      <c r="O341" t="str">
        <f t="shared" si="23"/>
        <v>{"team": "Texas Rangers", "abbrev": "TEX", "league": "AL", "wins": 80, "losses": 82, "percentage" : 0.494, "division": "AL West", "division_place": "3rd", "result": "Did not advance", "result_short": "dna"},</v>
      </c>
    </row>
    <row r="342" spans="1:15" x14ac:dyDescent="0.25">
      <c r="A342">
        <v>17</v>
      </c>
      <c r="B342" t="s">
        <v>9</v>
      </c>
      <c r="C342" t="s">
        <v>10</v>
      </c>
      <c r="D342">
        <v>162</v>
      </c>
      <c r="E342">
        <v>79</v>
      </c>
      <c r="F342">
        <v>83</v>
      </c>
      <c r="G342">
        <v>0.48799999999999999</v>
      </c>
      <c r="H342" t="str">
        <f>VLOOKUP(B342,'Full Name'!$A$2:$E$36,2,FALSE)</f>
        <v>Atlanta Braves</v>
      </c>
      <c r="I342" t="str">
        <f>C342&amp;" "&amp;VLOOKUP(B342,'Full Name'!$A$2:$E$36,5,FALSE)</f>
        <v>NL East</v>
      </c>
      <c r="J342">
        <f>COUNTIF($I$326:I342,I342)</f>
        <v>3</v>
      </c>
      <c r="K342" t="str">
        <f t="shared" si="20"/>
        <v>3rd</v>
      </c>
      <c r="M342" t="str">
        <f t="shared" si="21"/>
        <v>Did not advance</v>
      </c>
      <c r="N342" t="str">
        <f t="shared" si="22"/>
        <v>dna</v>
      </c>
      <c r="O342" t="str">
        <f t="shared" si="23"/>
        <v>{"team": "Atlanta Braves", "abbrev": "ATL", "league": "NL", "wins": 79, "losses": 83, "percentage" : 0.488, "division": "NL East", "division_place": "3rd", "result": "Did not advance", "result_short": "dna"},</v>
      </c>
    </row>
    <row r="343" spans="1:15" x14ac:dyDescent="0.25">
      <c r="A343">
        <v>18</v>
      </c>
      <c r="B343" t="s">
        <v>27</v>
      </c>
      <c r="C343" t="s">
        <v>10</v>
      </c>
      <c r="D343">
        <v>162</v>
      </c>
      <c r="E343">
        <v>78</v>
      </c>
      <c r="F343">
        <v>84</v>
      </c>
      <c r="G343">
        <v>0.48099999999999998</v>
      </c>
      <c r="H343" t="str">
        <f>VLOOKUP(B343,'Full Name'!$A$2:$E$36,2,FALSE)</f>
        <v>Florida Marlins</v>
      </c>
      <c r="I343" t="str">
        <f>C343&amp;" "&amp;VLOOKUP(B343,'Full Name'!$A$2:$E$36,5,FALSE)</f>
        <v>NL East</v>
      </c>
      <c r="J343">
        <f>COUNTIF($I$326:I343,I343)</f>
        <v>4</v>
      </c>
      <c r="K343" t="str">
        <f t="shared" si="20"/>
        <v>4th</v>
      </c>
      <c r="M343" t="str">
        <f t="shared" si="21"/>
        <v>Did not advance</v>
      </c>
      <c r="N343" t="str">
        <f t="shared" si="22"/>
        <v>dna</v>
      </c>
      <c r="O343" t="str">
        <f t="shared" si="23"/>
        <v>{"team": "Florida Marlins", "abbrev": "FLA", "league": "NL", "wins": 78, "losses": 84, "percentage" : 0.481, "division": "NL East", "division_place": "4th", "result": "Did not advance", "result_short": "dna"},</v>
      </c>
    </row>
    <row r="344" spans="1:15" x14ac:dyDescent="0.25">
      <c r="A344">
        <v>19</v>
      </c>
      <c r="B344" t="s">
        <v>7</v>
      </c>
      <c r="C344" t="s">
        <v>8</v>
      </c>
      <c r="D344">
        <v>162</v>
      </c>
      <c r="E344">
        <v>78</v>
      </c>
      <c r="F344">
        <v>84</v>
      </c>
      <c r="G344">
        <v>0.48099999999999998</v>
      </c>
      <c r="H344" t="str">
        <f>VLOOKUP(B344,'Full Name'!$A$2:$E$36,2,FALSE)</f>
        <v>Cleveland Indians</v>
      </c>
      <c r="I344" t="str">
        <f>C344&amp;" "&amp;VLOOKUP(B344,'Full Name'!$A$2:$E$36,5,FALSE)</f>
        <v>AL Central</v>
      </c>
      <c r="J344">
        <f>COUNTIF($I$326:I344,I344)</f>
        <v>4</v>
      </c>
      <c r="K344" t="str">
        <f t="shared" si="20"/>
        <v>4th</v>
      </c>
      <c r="M344" t="str">
        <f t="shared" si="21"/>
        <v>Did not advance</v>
      </c>
      <c r="N344" t="str">
        <f t="shared" si="22"/>
        <v>dna</v>
      </c>
      <c r="O344" t="str">
        <f t="shared" si="23"/>
        <v>{"team": "Cleveland Indians", "abbrev": "CLE", "league": "AL", "wins": 78, "losses": 84, "percentage" : 0.481, "division": "AL Central", "division_place": "4th", "result": "Did not advance", "result_short": "dna"},</v>
      </c>
    </row>
    <row r="345" spans="1:15" x14ac:dyDescent="0.25">
      <c r="A345">
        <v>20</v>
      </c>
      <c r="B345" t="s">
        <v>14</v>
      </c>
      <c r="C345" t="s">
        <v>8</v>
      </c>
      <c r="D345">
        <v>162</v>
      </c>
      <c r="E345">
        <v>78</v>
      </c>
      <c r="F345">
        <v>84</v>
      </c>
      <c r="G345">
        <v>0.48099999999999998</v>
      </c>
      <c r="H345" t="str">
        <f>VLOOKUP(B345,'Full Name'!$A$2:$E$36,2,FALSE)</f>
        <v>Seattle Mariners</v>
      </c>
      <c r="I345" t="str">
        <f>C345&amp;" "&amp;VLOOKUP(B345,'Full Name'!$A$2:$E$36,5,FALSE)</f>
        <v>AL West</v>
      </c>
      <c r="J345">
        <f>COUNTIF($I$326:I345,I345)</f>
        <v>4</v>
      </c>
      <c r="K345" t="str">
        <f t="shared" si="20"/>
        <v>4th</v>
      </c>
      <c r="M345" t="str">
        <f t="shared" si="21"/>
        <v>Did not advance</v>
      </c>
      <c r="N345" t="str">
        <f t="shared" si="22"/>
        <v>dna</v>
      </c>
      <c r="O345" t="str">
        <f t="shared" si="23"/>
        <v>{"team": "Seattle Mariners", "abbrev": "SEA", "league": "AL", "wins": 78, "losses": 84, "percentage" : 0.481, "division": "AL West", "division_place": "4th", "result": "Did not advance", "result_short": "dna"},</v>
      </c>
    </row>
    <row r="346" spans="1:15" x14ac:dyDescent="0.25">
      <c r="A346">
        <v>21</v>
      </c>
      <c r="B346" t="s">
        <v>28</v>
      </c>
      <c r="C346" t="s">
        <v>10</v>
      </c>
      <c r="D346">
        <v>161</v>
      </c>
      <c r="E346">
        <v>76</v>
      </c>
      <c r="F346">
        <v>85</v>
      </c>
      <c r="G346">
        <v>0.47199999999999998</v>
      </c>
      <c r="H346" t="str">
        <f>VLOOKUP(B346,'Full Name'!$A$2:$E$36,2,FALSE)</f>
        <v>San Francisco Giants</v>
      </c>
      <c r="I346" t="str">
        <f>C346&amp;" "&amp;VLOOKUP(B346,'Full Name'!$A$2:$E$36,5,FALSE)</f>
        <v>NL West</v>
      </c>
      <c r="J346">
        <f>COUNTIF($I$326:I346,I346)</f>
        <v>3</v>
      </c>
      <c r="K346" t="str">
        <f t="shared" si="20"/>
        <v>3rd</v>
      </c>
      <c r="M346" t="str">
        <f t="shared" si="21"/>
        <v>Did not advance</v>
      </c>
      <c r="N346" t="str">
        <f t="shared" si="22"/>
        <v>dna</v>
      </c>
      <c r="O346" t="str">
        <f t="shared" si="23"/>
        <v>{"team": "San Francisco Giants", "abbrev": "SFG", "league": "NL", "wins": 76, "losses": 85, "percentage" : 0.472, "division": "NL West", "division_place": "3rd", "result": "Did not advance", "result_short": "dna"},</v>
      </c>
    </row>
    <row r="347" spans="1:15" x14ac:dyDescent="0.25">
      <c r="A347">
        <v>22</v>
      </c>
      <c r="B347" t="s">
        <v>17</v>
      </c>
      <c r="C347" t="s">
        <v>10</v>
      </c>
      <c r="D347">
        <v>162</v>
      </c>
      <c r="E347">
        <v>76</v>
      </c>
      <c r="F347">
        <v>86</v>
      </c>
      <c r="G347">
        <v>0.46899999999999997</v>
      </c>
      <c r="H347" t="str">
        <f>VLOOKUP(B347,'Full Name'!$A$2:$E$36,2,FALSE)</f>
        <v>Colorado Rockies</v>
      </c>
      <c r="I347" t="str">
        <f>C347&amp;" "&amp;VLOOKUP(B347,'Full Name'!$A$2:$E$36,5,FALSE)</f>
        <v>NL West</v>
      </c>
      <c r="J347">
        <f>COUNTIF($I$326:I347,I347)</f>
        <v>4</v>
      </c>
      <c r="K347" t="str">
        <f t="shared" si="20"/>
        <v>4th</v>
      </c>
      <c r="M347" t="str">
        <f t="shared" si="21"/>
        <v>Did not advance</v>
      </c>
      <c r="N347" t="str">
        <f t="shared" si="22"/>
        <v>dna</v>
      </c>
      <c r="O347" t="str">
        <f t="shared" si="23"/>
        <v>{"team": "Colorado Rockies", "abbrev": "COL", "league": "NL", "wins": 76, "losses": 86, "percentage" : 0.469, "division": "NL West", "division_place": "4th", "result": "Did not advance", "result_short": "dna"},</v>
      </c>
    </row>
    <row r="348" spans="1:15" x14ac:dyDescent="0.25">
      <c r="A348">
        <v>23</v>
      </c>
      <c r="B348" t="s">
        <v>70</v>
      </c>
      <c r="C348" t="s">
        <v>10</v>
      </c>
      <c r="D348">
        <v>162</v>
      </c>
      <c r="E348">
        <v>76</v>
      </c>
      <c r="F348">
        <v>86</v>
      </c>
      <c r="G348">
        <v>0.46899999999999997</v>
      </c>
      <c r="H348" t="str">
        <f>VLOOKUP(B348,'Full Name'!$A$2:$E$36,2,FALSE)</f>
        <v>Arizona Diamondbacks</v>
      </c>
      <c r="I348" t="str">
        <f>C348&amp;" "&amp;VLOOKUP(B348,'Full Name'!$A$2:$E$36,5,FALSE)</f>
        <v>NL West</v>
      </c>
      <c r="J348">
        <f>COUNTIF($I$326:I348,I348)</f>
        <v>5</v>
      </c>
      <c r="K348" t="str">
        <f t="shared" si="20"/>
        <v>5th</v>
      </c>
      <c r="M348" t="str">
        <f t="shared" si="21"/>
        <v>Did not advance</v>
      </c>
      <c r="N348" t="str">
        <f t="shared" si="22"/>
        <v>dna</v>
      </c>
      <c r="O348" t="str">
        <f t="shared" si="23"/>
        <v>{"team": "Arizona Diamondbacks", "abbrev": "ARI", "league": "NL", "wins": 76, "losses": 86, "percentage" : 0.469, "division": "NL West", "division_place": "5th", "result": "Did not advance", "result_short": "dna"},</v>
      </c>
    </row>
    <row r="349" spans="1:15" x14ac:dyDescent="0.25">
      <c r="A349">
        <v>24</v>
      </c>
      <c r="B349" t="s">
        <v>31</v>
      </c>
      <c r="C349" t="s">
        <v>10</v>
      </c>
      <c r="D349">
        <v>162</v>
      </c>
      <c r="E349">
        <v>75</v>
      </c>
      <c r="F349">
        <v>87</v>
      </c>
      <c r="G349">
        <v>0.46300000000000002</v>
      </c>
      <c r="H349" t="str">
        <f>VLOOKUP(B349,'Full Name'!$A$2:$E$36,2,FALSE)</f>
        <v>Milwaukee Brewers</v>
      </c>
      <c r="I349" t="str">
        <f>C349&amp;" "&amp;VLOOKUP(B349,'Full Name'!$A$2:$E$36,5,FALSE)</f>
        <v>NL Central</v>
      </c>
      <c r="J349">
        <f>COUNTIF($I$326:I349,I349)</f>
        <v>4</v>
      </c>
      <c r="K349" t="str">
        <f t="shared" si="20"/>
        <v>4th</v>
      </c>
      <c r="M349" t="str">
        <f t="shared" si="21"/>
        <v>Did not advance</v>
      </c>
      <c r="N349" t="str">
        <f t="shared" si="22"/>
        <v>dna</v>
      </c>
      <c r="O349" t="str">
        <f t="shared" si="23"/>
        <v>{"team": "Milwaukee Brewers", "abbrev": "MIL", "league": "NL", "wins": 75, "losses": 87, "percentage" : 0.463, "division": "NL Central", "division_place": "4th", "result": "Did not advance", "result_short": "dna"},</v>
      </c>
    </row>
    <row r="350" spans="1:15" x14ac:dyDescent="0.25">
      <c r="A350">
        <v>25</v>
      </c>
      <c r="B350" t="s">
        <v>95</v>
      </c>
      <c r="C350" t="s">
        <v>10</v>
      </c>
      <c r="D350">
        <v>162</v>
      </c>
      <c r="E350">
        <v>71</v>
      </c>
      <c r="F350">
        <v>91</v>
      </c>
      <c r="G350">
        <v>0.438</v>
      </c>
      <c r="H350" t="str">
        <f>VLOOKUP(B350,'Full Name'!$A$2:$E$36,2,FALSE)</f>
        <v>Washington Nationals</v>
      </c>
      <c r="I350" t="str">
        <f>C350&amp;" "&amp;VLOOKUP(B350,'Full Name'!$A$2:$E$36,5,FALSE)</f>
        <v>NL East</v>
      </c>
      <c r="J350">
        <f>COUNTIF($I$326:I350,I350)</f>
        <v>5</v>
      </c>
      <c r="K350" t="str">
        <f t="shared" si="20"/>
        <v>5th</v>
      </c>
      <c r="M350" t="str">
        <f t="shared" si="21"/>
        <v>Did not advance</v>
      </c>
      <c r="N350" t="str">
        <f t="shared" si="22"/>
        <v>dna</v>
      </c>
      <c r="O350" t="str">
        <f t="shared" si="23"/>
        <v>{"team": "Washington Nationals", "abbrev": "WSN", "league": "NL", "wins": 71, "losses": 91, "percentage" : 0.438, "division": "NL East", "division_place": "5th", "result": "Did not advance", "result_short": "dna"},</v>
      </c>
    </row>
    <row r="351" spans="1:15" x14ac:dyDescent="0.25">
      <c r="A351">
        <v>26</v>
      </c>
      <c r="B351" t="s">
        <v>21</v>
      </c>
      <c r="C351" t="s">
        <v>8</v>
      </c>
      <c r="D351">
        <v>162</v>
      </c>
      <c r="E351">
        <v>70</v>
      </c>
      <c r="F351">
        <v>92</v>
      </c>
      <c r="G351">
        <v>0.432</v>
      </c>
      <c r="H351" t="str">
        <f>VLOOKUP(B351,'Full Name'!$A$2:$E$36,2,FALSE)</f>
        <v>Baltimore Orioles</v>
      </c>
      <c r="I351" t="str">
        <f>C351&amp;" "&amp;VLOOKUP(B351,'Full Name'!$A$2:$E$36,5,FALSE)</f>
        <v>AL East</v>
      </c>
      <c r="J351">
        <f>COUNTIF($I$326:I351,I351)</f>
        <v>4</v>
      </c>
      <c r="K351" t="str">
        <f t="shared" si="20"/>
        <v>4th</v>
      </c>
      <c r="M351" t="str">
        <f t="shared" si="21"/>
        <v>Did not advance</v>
      </c>
      <c r="N351" t="str">
        <f t="shared" si="22"/>
        <v>dna</v>
      </c>
      <c r="O351" t="str">
        <f t="shared" si="23"/>
        <v>{"team": "Baltimore Orioles", "abbrev": "BAL", "league": "AL", "wins": 70, "losses": 92, "percentage" : 0.432, "division": "AL East", "division_place": "4th", "result": "Did not advance", "result_short": "dna"},</v>
      </c>
    </row>
    <row r="352" spans="1:15" x14ac:dyDescent="0.25">
      <c r="A352">
        <v>27</v>
      </c>
      <c r="B352" t="s">
        <v>34</v>
      </c>
      <c r="C352" t="s">
        <v>10</v>
      </c>
      <c r="D352">
        <v>162</v>
      </c>
      <c r="E352">
        <v>67</v>
      </c>
      <c r="F352">
        <v>95</v>
      </c>
      <c r="G352">
        <v>0.41399999999999998</v>
      </c>
      <c r="H352" t="str">
        <f>VLOOKUP(B352,'Full Name'!$A$2:$E$36,2,FALSE)</f>
        <v>Pittsburgh Pirates</v>
      </c>
      <c r="I352" t="str">
        <f>C352&amp;" "&amp;VLOOKUP(B352,'Full Name'!$A$2:$E$36,5,FALSE)</f>
        <v>NL Central</v>
      </c>
      <c r="J352">
        <f>COUNTIF($I$326:I352,I352)</f>
        <v>5</v>
      </c>
      <c r="K352" t="str">
        <f t="shared" si="20"/>
        <v>5th</v>
      </c>
      <c r="M352" t="str">
        <f t="shared" si="21"/>
        <v>Did not advance</v>
      </c>
      <c r="N352" t="str">
        <f t="shared" si="22"/>
        <v>dna</v>
      </c>
      <c r="O352" t="str">
        <f t="shared" si="23"/>
        <v>{"team": "Pittsburgh Pirates", "abbrev": "PIT", "league": "NL", "wins": 67, "losses": 95, "percentage" : 0.414, "division": "NL Central", "division_place": "5th", "result": "Did not advance", "result_short": "dna"},</v>
      </c>
    </row>
    <row r="353" spans="1:15" x14ac:dyDescent="0.25">
      <c r="A353">
        <v>28</v>
      </c>
      <c r="B353" t="s">
        <v>20</v>
      </c>
      <c r="C353" t="s">
        <v>10</v>
      </c>
      <c r="D353">
        <v>162</v>
      </c>
      <c r="E353">
        <v>66</v>
      </c>
      <c r="F353">
        <v>96</v>
      </c>
      <c r="G353">
        <v>0.40699999999999997</v>
      </c>
      <c r="H353" t="str">
        <f>VLOOKUP(B353,'Full Name'!$A$2:$E$36,2,FALSE)</f>
        <v>Chicago Cubs</v>
      </c>
      <c r="I353" t="str">
        <f>C353&amp;" "&amp;VLOOKUP(B353,'Full Name'!$A$2:$E$36,5,FALSE)</f>
        <v>NL Central</v>
      </c>
      <c r="J353">
        <f>COUNTIF($I$326:I353,I353)</f>
        <v>6</v>
      </c>
      <c r="K353" t="str">
        <f t="shared" si="20"/>
        <v>6th</v>
      </c>
      <c r="M353" t="str">
        <f t="shared" si="21"/>
        <v>Did not advance</v>
      </c>
      <c r="N353" t="str">
        <f t="shared" si="22"/>
        <v>dna</v>
      </c>
      <c r="O353" t="str">
        <f t="shared" si="23"/>
        <v>{"team": "Chicago Cubs", "abbrev": "CHC", "league": "NL", "wins": 66, "losses": 96, "percentage" : 0.407, "division": "NL Central", "division_place": "6th", "result": "Did not advance", "result_short": "dna"},</v>
      </c>
    </row>
    <row r="354" spans="1:15" x14ac:dyDescent="0.25">
      <c r="A354">
        <v>29</v>
      </c>
      <c r="B354" t="s">
        <v>22</v>
      </c>
      <c r="C354" t="s">
        <v>8</v>
      </c>
      <c r="D354">
        <v>162</v>
      </c>
      <c r="E354">
        <v>62</v>
      </c>
      <c r="F354">
        <v>100</v>
      </c>
      <c r="G354">
        <v>0.38300000000000001</v>
      </c>
      <c r="H354" t="str">
        <f>VLOOKUP(B354,'Full Name'!$A$2:$E$36,2,FALSE)</f>
        <v>Kansas City Royals</v>
      </c>
      <c r="I354" t="str">
        <f>C354&amp;" "&amp;VLOOKUP(B354,'Full Name'!$A$2:$E$36,5,FALSE)</f>
        <v>AL Central</v>
      </c>
      <c r="J354">
        <f>COUNTIF($I$326:I354,I354)</f>
        <v>5</v>
      </c>
      <c r="K354" t="str">
        <f t="shared" si="20"/>
        <v>5th</v>
      </c>
      <c r="M354" t="str">
        <f t="shared" si="21"/>
        <v>Did not advance</v>
      </c>
      <c r="N354" t="str">
        <f t="shared" si="22"/>
        <v>dna</v>
      </c>
      <c r="O354" t="str">
        <f t="shared" si="23"/>
        <v>{"team": "Kansas City Royals", "abbrev": "KCR", "league": "AL", "wins": 62, "losses": 100, "percentage" : 0.383, "division": "AL Central", "division_place": "5th", "result": "Did not advance", "result_short": "dna"},</v>
      </c>
    </row>
    <row r="355" spans="1:15" x14ac:dyDescent="0.25">
      <c r="A355">
        <v>30</v>
      </c>
      <c r="B355" t="s">
        <v>81</v>
      </c>
      <c r="C355" t="s">
        <v>8</v>
      </c>
      <c r="D355">
        <v>162</v>
      </c>
      <c r="E355">
        <v>61</v>
      </c>
      <c r="F355">
        <v>101</v>
      </c>
      <c r="G355">
        <v>0.377</v>
      </c>
      <c r="H355" t="str">
        <f>VLOOKUP(B355,'Full Name'!$A$2:$E$36,2,FALSE)</f>
        <v>Tampa Bay Devil Rays</v>
      </c>
      <c r="I355" t="str">
        <f>C355&amp;" "&amp;VLOOKUP(B355,'Full Name'!$A$2:$E$36,5,FALSE)</f>
        <v>AL East</v>
      </c>
      <c r="J355">
        <f>COUNTIF($I$326:I355,I355)</f>
        <v>5</v>
      </c>
      <c r="K355" t="str">
        <f t="shared" si="20"/>
        <v>5th</v>
      </c>
      <c r="M355" t="str">
        <f t="shared" si="21"/>
        <v>Did not advance</v>
      </c>
      <c r="N355" t="str">
        <f t="shared" si="22"/>
        <v>dna</v>
      </c>
      <c r="O355" t="str">
        <f t="shared" si="23"/>
        <v>{"team": "Tampa Bay Devil Rays", "abbrev": "TBD", "league": "AL", "wins": 61, "losses": 101, "percentage" : 0.377, "division": "AL East", "division_place": "5th", "result": "Did not advance", "result_short": "dna"},</v>
      </c>
    </row>
    <row r="356" spans="1:15" x14ac:dyDescent="0.25">
      <c r="A356">
        <v>1</v>
      </c>
      <c r="B356" t="s">
        <v>11</v>
      </c>
      <c r="C356" t="s">
        <v>8</v>
      </c>
      <c r="D356">
        <v>162</v>
      </c>
      <c r="E356">
        <v>96</v>
      </c>
      <c r="F356">
        <v>66</v>
      </c>
      <c r="G356">
        <v>0.59299999999999997</v>
      </c>
      <c r="H356" t="str">
        <f>VLOOKUP(B356,'Full Name'!$A$2:$E$36,2,FALSE)</f>
        <v>Boston Red Sox</v>
      </c>
      <c r="I356" t="str">
        <f>C356&amp;" "&amp;VLOOKUP(B356,'Full Name'!$A$2:$E$36,5,FALSE)</f>
        <v>AL East</v>
      </c>
      <c r="J356">
        <f>COUNTIF($I$356:I356,I356)</f>
        <v>1</v>
      </c>
      <c r="K356" t="str">
        <f t="shared" si="20"/>
        <v>1st</v>
      </c>
      <c r="L356" t="s">
        <v>88</v>
      </c>
      <c r="M356" t="str">
        <f t="shared" si="21"/>
        <v>Won World Series</v>
      </c>
      <c r="N356" t="str">
        <f t="shared" si="22"/>
        <v>wswinner</v>
      </c>
      <c r="O356" t="str">
        <f t="shared" si="23"/>
        <v>{"team": "Boston Red Sox", "abbrev": "BOS", "league": "AL", "wins": 96, "losses": 66, "percentage" : 0.593, "division": "AL East", "division_place": "1st", "result": "Won World Series", "result_short": "wswinner"},</v>
      </c>
    </row>
    <row r="357" spans="1:15" x14ac:dyDescent="0.25">
      <c r="A357">
        <v>2</v>
      </c>
      <c r="B357" t="s">
        <v>7</v>
      </c>
      <c r="C357" t="s">
        <v>8</v>
      </c>
      <c r="D357">
        <v>162</v>
      </c>
      <c r="E357">
        <v>96</v>
      </c>
      <c r="F357">
        <v>66</v>
      </c>
      <c r="G357">
        <v>0.59299999999999997</v>
      </c>
      <c r="H357" t="str">
        <f>VLOOKUP(B357,'Full Name'!$A$2:$E$36,2,FALSE)</f>
        <v>Cleveland Indians</v>
      </c>
      <c r="I357" t="str">
        <f>C357&amp;" "&amp;VLOOKUP(B357,'Full Name'!$A$2:$E$36,5,FALSE)</f>
        <v>AL Central</v>
      </c>
      <c r="J357">
        <f>COUNTIF($I$356:I357,I357)</f>
        <v>1</v>
      </c>
      <c r="K357" t="str">
        <f t="shared" si="20"/>
        <v>1st</v>
      </c>
      <c r="L357" t="s">
        <v>91</v>
      </c>
      <c r="M357" t="str">
        <f t="shared" si="21"/>
        <v>Lost ALCS</v>
      </c>
      <c r="N357" t="str">
        <f t="shared" si="22"/>
        <v>alcsloser</v>
      </c>
      <c r="O357" t="str">
        <f t="shared" si="23"/>
        <v>{"team": "Cleveland Indians", "abbrev": "CLE", "league": "AL", "wins": 96, "losses": 66, "percentage" : 0.593, "division": "AL Central", "division_place": "1st", "result": "Lost ALCS", "result_short": "alcsloser"},</v>
      </c>
    </row>
    <row r="358" spans="1:15" x14ac:dyDescent="0.25">
      <c r="A358">
        <v>3</v>
      </c>
      <c r="B358" t="s">
        <v>74</v>
      </c>
      <c r="C358" t="s">
        <v>8</v>
      </c>
      <c r="D358">
        <v>162</v>
      </c>
      <c r="E358">
        <v>94</v>
      </c>
      <c r="F358">
        <v>68</v>
      </c>
      <c r="G358">
        <v>0.57999999999999996</v>
      </c>
      <c r="H358" t="str">
        <f>VLOOKUP(B358,'Full Name'!$A$2:$E$36,2,FALSE)</f>
        <v>Los Angeles Angels of Anaheim</v>
      </c>
      <c r="I358" t="str">
        <f>C358&amp;" "&amp;VLOOKUP(B358,'Full Name'!$A$2:$E$36,5,FALSE)</f>
        <v>AL West</v>
      </c>
      <c r="J358">
        <f>COUNTIF($I$356:I358,I358)</f>
        <v>1</v>
      </c>
      <c r="K358" t="str">
        <f t="shared" si="20"/>
        <v>1st</v>
      </c>
      <c r="L358" t="s">
        <v>89</v>
      </c>
      <c r="M358" t="str">
        <f t="shared" si="21"/>
        <v>Lost LDS</v>
      </c>
      <c r="N358" t="str">
        <f t="shared" si="22"/>
        <v>ldsloser</v>
      </c>
      <c r="O358" t="str">
        <f t="shared" si="23"/>
        <v>{"team": "Los Angeles Angels of Anaheim", "abbrev": "LAA", "league": "AL", "wins": 94, "losses": 68, "percentage" : 0.58, "division": "AL West", "division_place": "1st", "result": "Lost LDS", "result_short": "ldsloser"},</v>
      </c>
    </row>
    <row r="359" spans="1:15" x14ac:dyDescent="0.25">
      <c r="A359">
        <v>4</v>
      </c>
      <c r="B359" t="s">
        <v>13</v>
      </c>
      <c r="C359" t="s">
        <v>8</v>
      </c>
      <c r="D359">
        <v>162</v>
      </c>
      <c r="E359">
        <v>94</v>
      </c>
      <c r="F359">
        <v>68</v>
      </c>
      <c r="G359">
        <v>0.57999999999999996</v>
      </c>
      <c r="H359" t="str">
        <f>VLOOKUP(B359,'Full Name'!$A$2:$E$36,2,FALSE)</f>
        <v>New York Yankees</v>
      </c>
      <c r="I359" t="str">
        <f>C359&amp;" "&amp;VLOOKUP(B359,'Full Name'!$A$2:$E$36,5,FALSE)</f>
        <v>AL East</v>
      </c>
      <c r="J359">
        <f>COUNTIF($I$356:I359,I359)</f>
        <v>2</v>
      </c>
      <c r="K359" t="str">
        <f t="shared" si="20"/>
        <v>2nd</v>
      </c>
      <c r="L359" t="s">
        <v>89</v>
      </c>
      <c r="M359" t="str">
        <f t="shared" si="21"/>
        <v>Lost LDS</v>
      </c>
      <c r="N359" t="str">
        <f t="shared" si="22"/>
        <v>ldsloser</v>
      </c>
      <c r="O359" t="str">
        <f t="shared" si="23"/>
        <v>{"team": "New York Yankees", "abbrev": "NYY", "league": "AL", "wins": 94, "losses": 68, "percentage" : 0.58, "division": "AL East", "division_place": "2nd", "result": "Lost LDS", "result_short": "ldsloser"},</v>
      </c>
    </row>
    <row r="360" spans="1:15" x14ac:dyDescent="0.25">
      <c r="A360">
        <v>5</v>
      </c>
      <c r="B360" t="s">
        <v>70</v>
      </c>
      <c r="C360" t="s">
        <v>10</v>
      </c>
      <c r="D360">
        <v>162</v>
      </c>
      <c r="E360">
        <v>90</v>
      </c>
      <c r="F360">
        <v>72</v>
      </c>
      <c r="G360">
        <v>0.55600000000000005</v>
      </c>
      <c r="H360" t="str">
        <f>VLOOKUP(B360,'Full Name'!$A$2:$E$36,2,FALSE)</f>
        <v>Arizona Diamondbacks</v>
      </c>
      <c r="I360" t="str">
        <f>C360&amp;" "&amp;VLOOKUP(B360,'Full Name'!$A$2:$E$36,5,FALSE)</f>
        <v>NL West</v>
      </c>
      <c r="J360">
        <f>COUNTIF($I$356:I360,I360)</f>
        <v>1</v>
      </c>
      <c r="K360" t="str">
        <f t="shared" si="20"/>
        <v>1st</v>
      </c>
      <c r="L360" t="s">
        <v>90</v>
      </c>
      <c r="M360" t="str">
        <f t="shared" si="21"/>
        <v>Lost NLCS</v>
      </c>
      <c r="N360" t="str">
        <f t="shared" si="22"/>
        <v>nlcsloser</v>
      </c>
      <c r="O360" t="str">
        <f t="shared" si="23"/>
        <v>{"team": "Arizona Diamondbacks", "abbrev": "ARI", "league": "NL", "wins": 90, "losses": 72, "percentage" : 0.556, "division": "NL West", "division_place": "1st", "result": "Lost NLCS", "result_short": "nlcsloser"},</v>
      </c>
    </row>
    <row r="361" spans="1:15" x14ac:dyDescent="0.25">
      <c r="A361">
        <v>6</v>
      </c>
      <c r="B361" t="s">
        <v>17</v>
      </c>
      <c r="C361" t="s">
        <v>10</v>
      </c>
      <c r="D361">
        <v>163</v>
      </c>
      <c r="E361">
        <v>90</v>
      </c>
      <c r="F361">
        <v>73</v>
      </c>
      <c r="G361">
        <v>0.55200000000000005</v>
      </c>
      <c r="H361" t="str">
        <f>VLOOKUP(B361,'Full Name'!$A$2:$E$36,2,FALSE)</f>
        <v>Colorado Rockies</v>
      </c>
      <c r="I361" t="str">
        <f>C361&amp;" "&amp;VLOOKUP(B361,'Full Name'!$A$2:$E$36,5,FALSE)</f>
        <v>NL West</v>
      </c>
      <c r="J361">
        <f>COUNTIF($I$356:I361,I361)</f>
        <v>2</v>
      </c>
      <c r="K361" t="str">
        <f t="shared" si="20"/>
        <v>2nd</v>
      </c>
      <c r="L361" t="s">
        <v>87</v>
      </c>
      <c r="M361" t="str">
        <f t="shared" si="21"/>
        <v>Lost World Series</v>
      </c>
      <c r="N361" t="str">
        <f t="shared" si="22"/>
        <v>wsloser</v>
      </c>
      <c r="O361" t="str">
        <f t="shared" si="23"/>
        <v>{"team": "Colorado Rockies", "abbrev": "COL", "league": "NL", "wins": 90, "losses": 73, "percentage" : 0.552, "division": "NL West", "division_place": "2nd", "result": "Lost World Series", "result_short": "wsloser"},</v>
      </c>
    </row>
    <row r="362" spans="1:15" x14ac:dyDescent="0.25">
      <c r="A362">
        <v>7</v>
      </c>
      <c r="B362" t="s">
        <v>25</v>
      </c>
      <c r="C362" t="s">
        <v>10</v>
      </c>
      <c r="D362">
        <v>162</v>
      </c>
      <c r="E362">
        <v>89</v>
      </c>
      <c r="F362">
        <v>73</v>
      </c>
      <c r="G362">
        <v>0.54900000000000004</v>
      </c>
      <c r="H362" t="str">
        <f>VLOOKUP(B362,'Full Name'!$A$2:$E$36,2,FALSE)</f>
        <v>Philadelphia Phillies</v>
      </c>
      <c r="I362" t="str">
        <f>C362&amp;" "&amp;VLOOKUP(B362,'Full Name'!$A$2:$E$36,5,FALSE)</f>
        <v>NL East</v>
      </c>
      <c r="J362">
        <f>COUNTIF($I$356:I362,I362)</f>
        <v>1</v>
      </c>
      <c r="K362" t="str">
        <f t="shared" si="20"/>
        <v>1st</v>
      </c>
      <c r="L362" t="s">
        <v>89</v>
      </c>
      <c r="M362" t="str">
        <f t="shared" si="21"/>
        <v>Lost LDS</v>
      </c>
      <c r="N362" t="str">
        <f t="shared" si="22"/>
        <v>ldsloser</v>
      </c>
      <c r="O362" t="str">
        <f t="shared" si="23"/>
        <v>{"team": "Philadelphia Phillies", "abbrev": "PHI", "league": "NL", "wins": 89, "losses": 73, "percentage" : 0.549, "division": "NL East", "division_place": "1st", "result": "Lost LDS", "result_short": "ldsloser"},</v>
      </c>
    </row>
    <row r="363" spans="1:15" x14ac:dyDescent="0.25">
      <c r="A363">
        <v>8</v>
      </c>
      <c r="B363" t="s">
        <v>23</v>
      </c>
      <c r="C363" t="s">
        <v>10</v>
      </c>
      <c r="D363">
        <v>163</v>
      </c>
      <c r="E363">
        <v>89</v>
      </c>
      <c r="F363">
        <v>74</v>
      </c>
      <c r="G363">
        <v>0.54600000000000004</v>
      </c>
      <c r="H363" t="str">
        <f>VLOOKUP(B363,'Full Name'!$A$2:$E$36,2,FALSE)</f>
        <v>San Diego Padres</v>
      </c>
      <c r="I363" t="str">
        <f>C363&amp;" "&amp;VLOOKUP(B363,'Full Name'!$A$2:$E$36,5,FALSE)</f>
        <v>NL West</v>
      </c>
      <c r="J363">
        <f>COUNTIF($I$356:I363,I363)</f>
        <v>3</v>
      </c>
      <c r="K363" t="str">
        <f t="shared" si="20"/>
        <v>3rd</v>
      </c>
      <c r="M363" t="str">
        <f t="shared" si="21"/>
        <v>Did not advance</v>
      </c>
      <c r="N363" t="str">
        <f t="shared" si="22"/>
        <v>dna</v>
      </c>
      <c r="O363" t="str">
        <f t="shared" si="23"/>
        <v>{"team": "San Diego Padres", "abbrev": "SDP", "league": "NL", "wins": 89, "losses": 74, "percentage" : 0.546, "division": "NL West", "division_place": "3rd", "result": "Did not advance", "result_short": "dna"},</v>
      </c>
    </row>
    <row r="364" spans="1:15" x14ac:dyDescent="0.25">
      <c r="A364">
        <v>9</v>
      </c>
      <c r="B364" t="s">
        <v>24</v>
      </c>
      <c r="C364" t="s">
        <v>10</v>
      </c>
      <c r="D364">
        <v>162</v>
      </c>
      <c r="E364">
        <v>88</v>
      </c>
      <c r="F364">
        <v>74</v>
      </c>
      <c r="G364">
        <v>0.54300000000000004</v>
      </c>
      <c r="H364" t="str">
        <f>VLOOKUP(B364,'Full Name'!$A$2:$E$36,2,FALSE)</f>
        <v>New York Mets</v>
      </c>
      <c r="I364" t="str">
        <f>C364&amp;" "&amp;VLOOKUP(B364,'Full Name'!$A$2:$E$36,5,FALSE)</f>
        <v>NL East</v>
      </c>
      <c r="J364">
        <f>COUNTIF($I$356:I364,I364)</f>
        <v>2</v>
      </c>
      <c r="K364" t="str">
        <f t="shared" si="20"/>
        <v>2nd</v>
      </c>
      <c r="M364" t="str">
        <f t="shared" si="21"/>
        <v>Did not advance</v>
      </c>
      <c r="N364" t="str">
        <f t="shared" si="22"/>
        <v>dna</v>
      </c>
      <c r="O364" t="str">
        <f t="shared" si="23"/>
        <v>{"team": "New York Mets", "abbrev": "NYM", "league": "NL", "wins": 88, "losses": 74, "percentage" : 0.543, "division": "NL East", "division_place": "2nd", "result": "Did not advance", "result_short": "dna"},</v>
      </c>
    </row>
    <row r="365" spans="1:15" x14ac:dyDescent="0.25">
      <c r="A365">
        <v>10</v>
      </c>
      <c r="B365" t="s">
        <v>33</v>
      </c>
      <c r="C365" t="s">
        <v>8</v>
      </c>
      <c r="D365">
        <v>162</v>
      </c>
      <c r="E365">
        <v>88</v>
      </c>
      <c r="F365">
        <v>74</v>
      </c>
      <c r="G365">
        <v>0.54300000000000004</v>
      </c>
      <c r="H365" t="str">
        <f>VLOOKUP(B365,'Full Name'!$A$2:$E$36,2,FALSE)</f>
        <v>Detroit Tigers</v>
      </c>
      <c r="I365" t="str">
        <f>C365&amp;" "&amp;VLOOKUP(B365,'Full Name'!$A$2:$E$36,5,FALSE)</f>
        <v>AL Central</v>
      </c>
      <c r="J365">
        <f>COUNTIF($I$356:I365,I365)</f>
        <v>2</v>
      </c>
      <c r="K365" t="str">
        <f t="shared" si="20"/>
        <v>2nd</v>
      </c>
      <c r="M365" t="str">
        <f t="shared" si="21"/>
        <v>Did not advance</v>
      </c>
      <c r="N365" t="str">
        <f t="shared" si="22"/>
        <v>dna</v>
      </c>
      <c r="O365" t="str">
        <f t="shared" si="23"/>
        <v>{"team": "Detroit Tigers", "abbrev": "DET", "league": "AL", "wins": 88, "losses": 74, "percentage" : 0.543, "division": "AL Central", "division_place": "2nd", "result": "Did not advance", "result_short": "dna"},</v>
      </c>
    </row>
    <row r="366" spans="1:15" x14ac:dyDescent="0.25">
      <c r="A366">
        <v>11</v>
      </c>
      <c r="B366" t="s">
        <v>14</v>
      </c>
      <c r="C366" t="s">
        <v>8</v>
      </c>
      <c r="D366">
        <v>162</v>
      </c>
      <c r="E366">
        <v>88</v>
      </c>
      <c r="F366">
        <v>74</v>
      </c>
      <c r="G366">
        <v>0.54300000000000004</v>
      </c>
      <c r="H366" t="str">
        <f>VLOOKUP(B366,'Full Name'!$A$2:$E$36,2,FALSE)</f>
        <v>Seattle Mariners</v>
      </c>
      <c r="I366" t="str">
        <f>C366&amp;" "&amp;VLOOKUP(B366,'Full Name'!$A$2:$E$36,5,FALSE)</f>
        <v>AL West</v>
      </c>
      <c r="J366">
        <f>COUNTIF($I$356:I366,I366)</f>
        <v>2</v>
      </c>
      <c r="K366" t="str">
        <f t="shared" si="20"/>
        <v>2nd</v>
      </c>
      <c r="M366" t="str">
        <f t="shared" si="21"/>
        <v>Did not advance</v>
      </c>
      <c r="N366" t="str">
        <f t="shared" si="22"/>
        <v>dna</v>
      </c>
      <c r="O366" t="str">
        <f t="shared" si="23"/>
        <v>{"team": "Seattle Mariners", "abbrev": "SEA", "league": "AL", "wins": 88, "losses": 74, "percentage" : 0.543, "division": "AL West", "division_place": "2nd", "result": "Did not advance", "result_short": "dna"},</v>
      </c>
    </row>
    <row r="367" spans="1:15" x14ac:dyDescent="0.25">
      <c r="A367">
        <v>12</v>
      </c>
      <c r="B367" t="s">
        <v>20</v>
      </c>
      <c r="C367" t="s">
        <v>10</v>
      </c>
      <c r="D367">
        <v>162</v>
      </c>
      <c r="E367">
        <v>85</v>
      </c>
      <c r="F367">
        <v>77</v>
      </c>
      <c r="G367">
        <v>0.52500000000000002</v>
      </c>
      <c r="H367" t="str">
        <f>VLOOKUP(B367,'Full Name'!$A$2:$E$36,2,FALSE)</f>
        <v>Chicago Cubs</v>
      </c>
      <c r="I367" t="str">
        <f>C367&amp;" "&amp;VLOOKUP(B367,'Full Name'!$A$2:$E$36,5,FALSE)</f>
        <v>NL Central</v>
      </c>
      <c r="J367">
        <f>COUNTIF($I$356:I367,I367)</f>
        <v>1</v>
      </c>
      <c r="K367" t="str">
        <f t="shared" si="20"/>
        <v>1st</v>
      </c>
      <c r="L367" t="s">
        <v>89</v>
      </c>
      <c r="M367" t="str">
        <f t="shared" si="21"/>
        <v>Lost LDS</v>
      </c>
      <c r="N367" t="str">
        <f t="shared" si="22"/>
        <v>ldsloser</v>
      </c>
      <c r="O367" t="str">
        <f t="shared" si="23"/>
        <v>{"team": "Chicago Cubs", "abbrev": "CHC", "league": "NL", "wins": 85, "losses": 77, "percentage" : 0.525, "division": "NL Central", "division_place": "1st", "result": "Lost LDS", "result_short": "ldsloser"},</v>
      </c>
    </row>
    <row r="368" spans="1:15" x14ac:dyDescent="0.25">
      <c r="A368">
        <v>13</v>
      </c>
      <c r="B368" t="s">
        <v>9</v>
      </c>
      <c r="C368" t="s">
        <v>10</v>
      </c>
      <c r="D368">
        <v>162</v>
      </c>
      <c r="E368">
        <v>84</v>
      </c>
      <c r="F368">
        <v>78</v>
      </c>
      <c r="G368">
        <v>0.51800000000000002</v>
      </c>
      <c r="H368" t="str">
        <f>VLOOKUP(B368,'Full Name'!$A$2:$E$36,2,FALSE)</f>
        <v>Atlanta Braves</v>
      </c>
      <c r="I368" t="str">
        <f>C368&amp;" "&amp;VLOOKUP(B368,'Full Name'!$A$2:$E$36,5,FALSE)</f>
        <v>NL East</v>
      </c>
      <c r="J368">
        <f>COUNTIF($I$356:I368,I368)</f>
        <v>3</v>
      </c>
      <c r="K368" t="str">
        <f t="shared" si="20"/>
        <v>3rd</v>
      </c>
      <c r="M368" t="str">
        <f t="shared" si="21"/>
        <v>Did not advance</v>
      </c>
      <c r="N368" t="str">
        <f t="shared" si="22"/>
        <v>dna</v>
      </c>
      <c r="O368" t="str">
        <f t="shared" si="23"/>
        <v>{"team": "Atlanta Braves", "abbrev": "ATL", "league": "NL", "wins": 84, "losses": 78, "percentage" : 0.518, "division": "NL East", "division_place": "3rd", "result": "Did not advance", "result_short": "dna"},</v>
      </c>
    </row>
    <row r="369" spans="1:15" x14ac:dyDescent="0.25">
      <c r="A369">
        <v>14</v>
      </c>
      <c r="B369" t="s">
        <v>31</v>
      </c>
      <c r="C369" t="s">
        <v>10</v>
      </c>
      <c r="D369">
        <v>162</v>
      </c>
      <c r="E369">
        <v>83</v>
      </c>
      <c r="F369">
        <v>79</v>
      </c>
      <c r="G369">
        <v>0.51200000000000001</v>
      </c>
      <c r="H369" t="str">
        <f>VLOOKUP(B369,'Full Name'!$A$2:$E$36,2,FALSE)</f>
        <v>Milwaukee Brewers</v>
      </c>
      <c r="I369" t="str">
        <f>C369&amp;" "&amp;VLOOKUP(B369,'Full Name'!$A$2:$E$36,5,FALSE)</f>
        <v>NL Central</v>
      </c>
      <c r="J369">
        <f>COUNTIF($I$356:I369,I369)</f>
        <v>2</v>
      </c>
      <c r="K369" t="str">
        <f t="shared" si="20"/>
        <v>2nd</v>
      </c>
      <c r="M369" t="str">
        <f t="shared" si="21"/>
        <v>Did not advance</v>
      </c>
      <c r="N369" t="str">
        <f t="shared" si="22"/>
        <v>dna</v>
      </c>
      <c r="O369" t="str">
        <f t="shared" si="23"/>
        <v>{"team": "Milwaukee Brewers", "abbrev": "MIL", "league": "NL", "wins": 83, "losses": 79, "percentage" : 0.512, "division": "NL Central", "division_place": "2nd", "result": "Did not advance", "result_short": "dna"},</v>
      </c>
    </row>
    <row r="370" spans="1:15" x14ac:dyDescent="0.25">
      <c r="A370">
        <v>15</v>
      </c>
      <c r="B370" t="s">
        <v>35</v>
      </c>
      <c r="C370" t="s">
        <v>8</v>
      </c>
      <c r="D370">
        <v>162</v>
      </c>
      <c r="E370">
        <v>83</v>
      </c>
      <c r="F370">
        <v>79</v>
      </c>
      <c r="G370">
        <v>0.51200000000000001</v>
      </c>
      <c r="H370" t="str">
        <f>VLOOKUP(B370,'Full Name'!$A$2:$E$36,2,FALSE)</f>
        <v>Toronto Blue Jays</v>
      </c>
      <c r="I370" t="str">
        <f>C370&amp;" "&amp;VLOOKUP(B370,'Full Name'!$A$2:$E$36,5,FALSE)</f>
        <v>AL East</v>
      </c>
      <c r="J370">
        <f>COUNTIF($I$356:I370,I370)</f>
        <v>3</v>
      </c>
      <c r="K370" t="str">
        <f t="shared" si="20"/>
        <v>3rd</v>
      </c>
      <c r="M370" t="str">
        <f t="shared" si="21"/>
        <v>Did not advance</v>
      </c>
      <c r="N370" t="str">
        <f t="shared" si="22"/>
        <v>dna</v>
      </c>
      <c r="O370" t="str">
        <f t="shared" si="23"/>
        <v>{"team": "Toronto Blue Jays", "abbrev": "TOR", "league": "AL", "wins": 83, "losses": 79, "percentage" : 0.512, "division": "AL East", "division_place": "3rd", "result": "Did not advance", "result_short": "dna"},</v>
      </c>
    </row>
    <row r="371" spans="1:15" x14ac:dyDescent="0.25">
      <c r="A371">
        <v>16</v>
      </c>
      <c r="B371" t="s">
        <v>15</v>
      </c>
      <c r="C371" t="s">
        <v>10</v>
      </c>
      <c r="D371">
        <v>162</v>
      </c>
      <c r="E371">
        <v>82</v>
      </c>
      <c r="F371">
        <v>80</v>
      </c>
      <c r="G371">
        <v>0.50600000000000001</v>
      </c>
      <c r="H371" t="str">
        <f>VLOOKUP(B371,'Full Name'!$A$2:$E$36,2,FALSE)</f>
        <v>Los Angeles Dodgers</v>
      </c>
      <c r="I371" t="str">
        <f>C371&amp;" "&amp;VLOOKUP(B371,'Full Name'!$A$2:$E$36,5,FALSE)</f>
        <v>NL West</v>
      </c>
      <c r="J371">
        <f>COUNTIF($I$356:I371,I371)</f>
        <v>4</v>
      </c>
      <c r="K371" t="str">
        <f t="shared" si="20"/>
        <v>4th</v>
      </c>
      <c r="M371" t="str">
        <f t="shared" si="21"/>
        <v>Did not advance</v>
      </c>
      <c r="N371" t="str">
        <f t="shared" si="22"/>
        <v>dna</v>
      </c>
      <c r="O371" t="str">
        <f t="shared" si="23"/>
        <v>{"team": "Los Angeles Dodgers", "abbrev": "LAD", "league": "NL", "wins": 82, "losses": 80, "percentage" : 0.506, "division": "NL West", "division_place": "4th", "result": "Did not advance", "result_short": "dna"},</v>
      </c>
    </row>
    <row r="372" spans="1:15" x14ac:dyDescent="0.25">
      <c r="A372">
        <v>17</v>
      </c>
      <c r="B372" t="s">
        <v>36</v>
      </c>
      <c r="C372" t="s">
        <v>8</v>
      </c>
      <c r="D372">
        <v>162</v>
      </c>
      <c r="E372">
        <v>79</v>
      </c>
      <c r="F372">
        <v>83</v>
      </c>
      <c r="G372">
        <v>0.48799999999999999</v>
      </c>
      <c r="H372" t="str">
        <f>VLOOKUP(B372,'Full Name'!$A$2:$E$36,2,FALSE)</f>
        <v>Minnesota Twins</v>
      </c>
      <c r="I372" t="str">
        <f>C372&amp;" "&amp;VLOOKUP(B372,'Full Name'!$A$2:$E$36,5,FALSE)</f>
        <v>AL Central</v>
      </c>
      <c r="J372">
        <f>COUNTIF($I$356:I372,I372)</f>
        <v>3</v>
      </c>
      <c r="K372" t="str">
        <f t="shared" si="20"/>
        <v>3rd</v>
      </c>
      <c r="M372" t="str">
        <f t="shared" si="21"/>
        <v>Did not advance</v>
      </c>
      <c r="N372" t="str">
        <f t="shared" si="22"/>
        <v>dna</v>
      </c>
      <c r="O372" t="str">
        <f t="shared" si="23"/>
        <v>{"team": "Minnesota Twins", "abbrev": "MIN", "league": "AL", "wins": 79, "losses": 83, "percentage" : 0.488, "division": "AL Central", "division_place": "3rd", "result": "Did not advance", "result_short": "dna"},</v>
      </c>
    </row>
    <row r="373" spans="1:15" x14ac:dyDescent="0.25">
      <c r="A373">
        <v>18</v>
      </c>
      <c r="B373" t="s">
        <v>32</v>
      </c>
      <c r="C373" t="s">
        <v>10</v>
      </c>
      <c r="D373">
        <v>162</v>
      </c>
      <c r="E373">
        <v>78</v>
      </c>
      <c r="F373">
        <v>84</v>
      </c>
      <c r="G373">
        <v>0.48099999999999998</v>
      </c>
      <c r="H373" t="str">
        <f>VLOOKUP(B373,'Full Name'!$A$2:$E$36,2,FALSE)</f>
        <v>St. Louis Cardinals</v>
      </c>
      <c r="I373" t="str">
        <f>C373&amp;" "&amp;VLOOKUP(B373,'Full Name'!$A$2:$E$36,5,FALSE)</f>
        <v>NL Central</v>
      </c>
      <c r="J373">
        <f>COUNTIF($I$356:I373,I373)</f>
        <v>3</v>
      </c>
      <c r="K373" t="str">
        <f t="shared" si="20"/>
        <v>3rd</v>
      </c>
      <c r="M373" t="str">
        <f t="shared" si="21"/>
        <v>Did not advance</v>
      </c>
      <c r="N373" t="str">
        <f t="shared" si="22"/>
        <v>dna</v>
      </c>
      <c r="O373" t="str">
        <f t="shared" si="23"/>
        <v>{"team": "St. Louis Cardinals", "abbrev": "STL", "league": "NL", "wins": 78, "losses": 84, "percentage" : 0.481, "division": "NL Central", "division_place": "3rd", "result": "Did not advance", "result_short": "dna"},</v>
      </c>
    </row>
    <row r="374" spans="1:15" x14ac:dyDescent="0.25">
      <c r="A374">
        <v>19</v>
      </c>
      <c r="B374" t="s">
        <v>29</v>
      </c>
      <c r="C374" t="s">
        <v>8</v>
      </c>
      <c r="D374">
        <v>162</v>
      </c>
      <c r="E374">
        <v>76</v>
      </c>
      <c r="F374">
        <v>86</v>
      </c>
      <c r="G374">
        <v>0.46899999999999997</v>
      </c>
      <c r="H374" t="str">
        <f>VLOOKUP(B374,'Full Name'!$A$2:$E$36,2,FALSE)</f>
        <v>Oakland Athletics</v>
      </c>
      <c r="I374" t="str">
        <f>C374&amp;" "&amp;VLOOKUP(B374,'Full Name'!$A$2:$E$36,5,FALSE)</f>
        <v>AL West</v>
      </c>
      <c r="J374">
        <f>COUNTIF($I$356:I374,I374)</f>
        <v>3</v>
      </c>
      <c r="K374" t="str">
        <f t="shared" si="20"/>
        <v>3rd</v>
      </c>
      <c r="M374" t="str">
        <f t="shared" si="21"/>
        <v>Did not advance</v>
      </c>
      <c r="N374" t="str">
        <f t="shared" si="22"/>
        <v>dna</v>
      </c>
      <c r="O374" t="str">
        <f t="shared" si="23"/>
        <v>{"team": "Oakland Athletics", "abbrev": "OAK", "league": "AL", "wins": 76, "losses": 86, "percentage" : 0.469, "division": "AL West", "division_place": "3rd", "result": "Did not advance", "result_short": "dna"},</v>
      </c>
    </row>
    <row r="375" spans="1:15" x14ac:dyDescent="0.25">
      <c r="A375">
        <v>20</v>
      </c>
      <c r="B375" t="s">
        <v>19</v>
      </c>
      <c r="C375" t="s">
        <v>8</v>
      </c>
      <c r="D375">
        <v>162</v>
      </c>
      <c r="E375">
        <v>75</v>
      </c>
      <c r="F375">
        <v>87</v>
      </c>
      <c r="G375">
        <v>0.46300000000000002</v>
      </c>
      <c r="H375" t="str">
        <f>VLOOKUP(B375,'Full Name'!$A$2:$E$36,2,FALSE)</f>
        <v>Texas Rangers</v>
      </c>
      <c r="I375" t="str">
        <f>C375&amp;" "&amp;VLOOKUP(B375,'Full Name'!$A$2:$E$36,5,FALSE)</f>
        <v>AL West</v>
      </c>
      <c r="J375">
        <f>COUNTIF($I$356:I375,I375)</f>
        <v>4</v>
      </c>
      <c r="K375" t="str">
        <f t="shared" si="20"/>
        <v>4th</v>
      </c>
      <c r="M375" t="str">
        <f t="shared" si="21"/>
        <v>Did not advance</v>
      </c>
      <c r="N375" t="str">
        <f t="shared" si="22"/>
        <v>dna</v>
      </c>
      <c r="O375" t="str">
        <f t="shared" si="23"/>
        <v>{"team": "Texas Rangers", "abbrev": "TEX", "league": "AL", "wins": 75, "losses": 87, "percentage" : 0.463, "division": "AL West", "division_place": "4th", "result": "Did not advance", "result_short": "dna"},</v>
      </c>
    </row>
    <row r="376" spans="1:15" x14ac:dyDescent="0.25">
      <c r="A376">
        <v>21</v>
      </c>
      <c r="B376" t="s">
        <v>95</v>
      </c>
      <c r="C376" t="s">
        <v>10</v>
      </c>
      <c r="D376">
        <v>162</v>
      </c>
      <c r="E376">
        <v>73</v>
      </c>
      <c r="F376">
        <v>89</v>
      </c>
      <c r="G376">
        <v>0.45100000000000001</v>
      </c>
      <c r="H376" t="str">
        <f>VLOOKUP(B376,'Full Name'!$A$2:$E$36,2,FALSE)</f>
        <v>Washington Nationals</v>
      </c>
      <c r="I376" t="str">
        <f>C376&amp;" "&amp;VLOOKUP(B376,'Full Name'!$A$2:$E$36,5,FALSE)</f>
        <v>NL East</v>
      </c>
      <c r="J376">
        <f>COUNTIF($I$356:I376,I376)</f>
        <v>4</v>
      </c>
      <c r="K376" t="str">
        <f t="shared" si="20"/>
        <v>4th</v>
      </c>
      <c r="M376" t="str">
        <f t="shared" si="21"/>
        <v>Did not advance</v>
      </c>
      <c r="N376" t="str">
        <f t="shared" si="22"/>
        <v>dna</v>
      </c>
      <c r="O376" t="str">
        <f t="shared" si="23"/>
        <v>{"team": "Washington Nationals", "abbrev": "WSN", "league": "NL", "wins": 73, "losses": 89, "percentage" : 0.451, "division": "NL East", "division_place": "4th", "result": "Did not advance", "result_short": "dna"},</v>
      </c>
    </row>
    <row r="377" spans="1:15" x14ac:dyDescent="0.25">
      <c r="A377">
        <v>22</v>
      </c>
      <c r="B377" t="s">
        <v>18</v>
      </c>
      <c r="C377" t="s">
        <v>10</v>
      </c>
      <c r="D377">
        <v>162</v>
      </c>
      <c r="E377">
        <v>73</v>
      </c>
      <c r="F377">
        <v>89</v>
      </c>
      <c r="G377">
        <v>0.45100000000000001</v>
      </c>
      <c r="H377" t="str">
        <f>VLOOKUP(B377,'Full Name'!$A$2:$E$36,2,FALSE)</f>
        <v>Houston Astros</v>
      </c>
      <c r="I377" t="str">
        <f>C377&amp;" "&amp;VLOOKUP(B377,'Full Name'!$A$2:$E$36,5,FALSE)</f>
        <v>NL Central</v>
      </c>
      <c r="J377">
        <f>COUNTIF($I$356:I377,I377)</f>
        <v>4</v>
      </c>
      <c r="K377" t="str">
        <f t="shared" si="20"/>
        <v>4th</v>
      </c>
      <c r="M377" t="str">
        <f t="shared" si="21"/>
        <v>Did not advance</v>
      </c>
      <c r="N377" t="str">
        <f t="shared" si="22"/>
        <v>dna</v>
      </c>
      <c r="O377" t="str">
        <f t="shared" si="23"/>
        <v>{"team": "Houston Astros", "abbrev": "HOU", "league": "NL", "wins": 73, "losses": 89, "percentage" : 0.451, "division": "NL Central", "division_place": "4th", "result": "Did not advance", "result_short": "dna"},</v>
      </c>
    </row>
    <row r="378" spans="1:15" x14ac:dyDescent="0.25">
      <c r="A378">
        <v>23</v>
      </c>
      <c r="B378" t="s">
        <v>26</v>
      </c>
      <c r="C378" t="s">
        <v>8</v>
      </c>
      <c r="D378">
        <v>162</v>
      </c>
      <c r="E378">
        <v>72</v>
      </c>
      <c r="F378">
        <v>90</v>
      </c>
      <c r="G378">
        <v>0.44400000000000001</v>
      </c>
      <c r="H378" t="str">
        <f>VLOOKUP(B378,'Full Name'!$A$2:$E$36,2,FALSE)</f>
        <v>Chicago White Sox</v>
      </c>
      <c r="I378" t="str">
        <f>C378&amp;" "&amp;VLOOKUP(B378,'Full Name'!$A$2:$E$36,5,FALSE)</f>
        <v>AL Central</v>
      </c>
      <c r="J378">
        <f>COUNTIF($I$356:I378,I378)</f>
        <v>4</v>
      </c>
      <c r="K378" t="str">
        <f t="shared" si="20"/>
        <v>4th</v>
      </c>
      <c r="M378" t="str">
        <f t="shared" si="21"/>
        <v>Did not advance</v>
      </c>
      <c r="N378" t="str">
        <f t="shared" si="22"/>
        <v>dna</v>
      </c>
      <c r="O378" t="str">
        <f t="shared" si="23"/>
        <v>{"team": "Chicago White Sox", "abbrev": "CHW", "league": "AL", "wins": 72, "losses": 90, "percentage" : 0.444, "division": "AL Central", "division_place": "4th", "result": "Did not advance", "result_short": "dna"},</v>
      </c>
    </row>
    <row r="379" spans="1:15" x14ac:dyDescent="0.25">
      <c r="A379">
        <v>24</v>
      </c>
      <c r="B379" t="s">
        <v>12</v>
      </c>
      <c r="C379" t="s">
        <v>10</v>
      </c>
      <c r="D379">
        <v>162</v>
      </c>
      <c r="E379">
        <v>72</v>
      </c>
      <c r="F379">
        <v>90</v>
      </c>
      <c r="G379">
        <v>0.44400000000000001</v>
      </c>
      <c r="H379" t="str">
        <f>VLOOKUP(B379,'Full Name'!$A$2:$E$36,2,FALSE)</f>
        <v>Cincinnati Reds</v>
      </c>
      <c r="I379" t="str">
        <f>C379&amp;" "&amp;VLOOKUP(B379,'Full Name'!$A$2:$E$36,5,FALSE)</f>
        <v>NL Central</v>
      </c>
      <c r="J379">
        <f>COUNTIF($I$356:I379,I379)</f>
        <v>5</v>
      </c>
      <c r="K379" t="str">
        <f t="shared" si="20"/>
        <v>5th</v>
      </c>
      <c r="M379" t="str">
        <f t="shared" si="21"/>
        <v>Did not advance</v>
      </c>
      <c r="N379" t="str">
        <f t="shared" si="22"/>
        <v>dna</v>
      </c>
      <c r="O379" t="str">
        <f t="shared" si="23"/>
        <v>{"team": "Cincinnati Reds", "abbrev": "CIN", "league": "NL", "wins": 72, "losses": 90, "percentage" : 0.444, "division": "NL Central", "division_place": "5th", "result": "Did not advance", "result_short": "dna"},</v>
      </c>
    </row>
    <row r="380" spans="1:15" x14ac:dyDescent="0.25">
      <c r="A380">
        <v>25</v>
      </c>
      <c r="B380" t="s">
        <v>28</v>
      </c>
      <c r="C380" t="s">
        <v>10</v>
      </c>
      <c r="D380">
        <v>162</v>
      </c>
      <c r="E380">
        <v>71</v>
      </c>
      <c r="F380">
        <v>91</v>
      </c>
      <c r="G380">
        <v>0.438</v>
      </c>
      <c r="H380" t="str">
        <f>VLOOKUP(B380,'Full Name'!$A$2:$E$36,2,FALSE)</f>
        <v>San Francisco Giants</v>
      </c>
      <c r="I380" t="str">
        <f>C380&amp;" "&amp;VLOOKUP(B380,'Full Name'!$A$2:$E$36,5,FALSE)</f>
        <v>NL West</v>
      </c>
      <c r="J380">
        <f>COUNTIF($I$356:I380,I380)</f>
        <v>5</v>
      </c>
      <c r="K380" t="str">
        <f t="shared" si="20"/>
        <v>5th</v>
      </c>
      <c r="M380" t="str">
        <f t="shared" si="21"/>
        <v>Did not advance</v>
      </c>
      <c r="N380" t="str">
        <f t="shared" si="22"/>
        <v>dna</v>
      </c>
      <c r="O380" t="str">
        <f t="shared" si="23"/>
        <v>{"team": "San Francisco Giants", "abbrev": "SFG", "league": "NL", "wins": 71, "losses": 91, "percentage" : 0.438, "division": "NL West", "division_place": "5th", "result": "Did not advance", "result_short": "dna"},</v>
      </c>
    </row>
    <row r="381" spans="1:15" x14ac:dyDescent="0.25">
      <c r="A381">
        <v>26</v>
      </c>
      <c r="B381" t="s">
        <v>27</v>
      </c>
      <c r="C381" t="s">
        <v>10</v>
      </c>
      <c r="D381">
        <v>162</v>
      </c>
      <c r="E381">
        <v>71</v>
      </c>
      <c r="F381">
        <v>91</v>
      </c>
      <c r="G381">
        <v>0.438</v>
      </c>
      <c r="H381" t="str">
        <f>VLOOKUP(B381,'Full Name'!$A$2:$E$36,2,FALSE)</f>
        <v>Florida Marlins</v>
      </c>
      <c r="I381" t="str">
        <f>C381&amp;" "&amp;VLOOKUP(B381,'Full Name'!$A$2:$E$36,5,FALSE)</f>
        <v>NL East</v>
      </c>
      <c r="J381">
        <f>COUNTIF($I$356:I381,I381)</f>
        <v>5</v>
      </c>
      <c r="K381" t="str">
        <f t="shared" si="20"/>
        <v>5th</v>
      </c>
      <c r="M381" t="str">
        <f t="shared" si="21"/>
        <v>Did not advance</v>
      </c>
      <c r="N381" t="str">
        <f t="shared" si="22"/>
        <v>dna</v>
      </c>
      <c r="O381" t="str">
        <f t="shared" si="23"/>
        <v>{"team": "Florida Marlins", "abbrev": "FLA", "league": "NL", "wins": 71, "losses": 91, "percentage" : 0.438, "division": "NL East", "division_place": "5th", "result": "Did not advance", "result_short": "dna"},</v>
      </c>
    </row>
    <row r="382" spans="1:15" x14ac:dyDescent="0.25">
      <c r="A382">
        <v>27</v>
      </c>
      <c r="B382" t="s">
        <v>21</v>
      </c>
      <c r="C382" t="s">
        <v>8</v>
      </c>
      <c r="D382">
        <v>162</v>
      </c>
      <c r="E382">
        <v>69</v>
      </c>
      <c r="F382">
        <v>93</v>
      </c>
      <c r="G382">
        <v>0.42599999999999999</v>
      </c>
      <c r="H382" t="str">
        <f>VLOOKUP(B382,'Full Name'!$A$2:$E$36,2,FALSE)</f>
        <v>Baltimore Orioles</v>
      </c>
      <c r="I382" t="str">
        <f>C382&amp;" "&amp;VLOOKUP(B382,'Full Name'!$A$2:$E$36,5,FALSE)</f>
        <v>AL East</v>
      </c>
      <c r="J382">
        <f>COUNTIF($I$356:I382,I382)</f>
        <v>4</v>
      </c>
      <c r="K382" t="str">
        <f t="shared" si="20"/>
        <v>4th</v>
      </c>
      <c r="M382" t="str">
        <f t="shared" si="21"/>
        <v>Did not advance</v>
      </c>
      <c r="N382" t="str">
        <f t="shared" si="22"/>
        <v>dna</v>
      </c>
      <c r="O382" t="str">
        <f t="shared" si="23"/>
        <v>{"team": "Baltimore Orioles", "abbrev": "BAL", "league": "AL", "wins": 69, "losses": 93, "percentage" : 0.426, "division": "AL East", "division_place": "4th", "result": "Did not advance", "result_short": "dna"},</v>
      </c>
    </row>
    <row r="383" spans="1:15" x14ac:dyDescent="0.25">
      <c r="A383">
        <v>28</v>
      </c>
      <c r="B383" t="s">
        <v>22</v>
      </c>
      <c r="C383" t="s">
        <v>8</v>
      </c>
      <c r="D383">
        <v>162</v>
      </c>
      <c r="E383">
        <v>69</v>
      </c>
      <c r="F383">
        <v>93</v>
      </c>
      <c r="G383">
        <v>0.42599999999999999</v>
      </c>
      <c r="H383" t="str">
        <f>VLOOKUP(B383,'Full Name'!$A$2:$E$36,2,FALSE)</f>
        <v>Kansas City Royals</v>
      </c>
      <c r="I383" t="str">
        <f>C383&amp;" "&amp;VLOOKUP(B383,'Full Name'!$A$2:$E$36,5,FALSE)</f>
        <v>AL Central</v>
      </c>
      <c r="J383">
        <f>COUNTIF($I$356:I383,I383)</f>
        <v>5</v>
      </c>
      <c r="K383" t="str">
        <f t="shared" si="20"/>
        <v>5th</v>
      </c>
      <c r="M383" t="str">
        <f t="shared" si="21"/>
        <v>Did not advance</v>
      </c>
      <c r="N383" t="str">
        <f t="shared" si="22"/>
        <v>dna</v>
      </c>
      <c r="O383" t="str">
        <f t="shared" si="23"/>
        <v>{"team": "Kansas City Royals", "abbrev": "KCR", "league": "AL", "wins": 69, "losses": 93, "percentage" : 0.426, "division": "AL Central", "division_place": "5th", "result": "Did not advance", "result_short": "dna"},</v>
      </c>
    </row>
    <row r="384" spans="1:15" x14ac:dyDescent="0.25">
      <c r="A384">
        <v>29</v>
      </c>
      <c r="B384" t="s">
        <v>34</v>
      </c>
      <c r="C384" t="s">
        <v>10</v>
      </c>
      <c r="D384">
        <v>162</v>
      </c>
      <c r="E384">
        <v>68</v>
      </c>
      <c r="F384">
        <v>94</v>
      </c>
      <c r="G384">
        <v>0.42</v>
      </c>
      <c r="H384" t="str">
        <f>VLOOKUP(B384,'Full Name'!$A$2:$E$36,2,FALSE)</f>
        <v>Pittsburgh Pirates</v>
      </c>
      <c r="I384" t="str">
        <f>C384&amp;" "&amp;VLOOKUP(B384,'Full Name'!$A$2:$E$36,5,FALSE)</f>
        <v>NL Central</v>
      </c>
      <c r="J384">
        <f>COUNTIF($I$356:I384,I384)</f>
        <v>6</v>
      </c>
      <c r="K384" t="str">
        <f t="shared" si="20"/>
        <v>6th</v>
      </c>
      <c r="M384" t="str">
        <f t="shared" si="21"/>
        <v>Did not advance</v>
      </c>
      <c r="N384" t="str">
        <f t="shared" si="22"/>
        <v>dna</v>
      </c>
      <c r="O384" t="str">
        <f t="shared" si="23"/>
        <v>{"team": "Pittsburgh Pirates", "abbrev": "PIT", "league": "NL", "wins": 68, "losses": 94, "percentage" : 0.42, "division": "NL Central", "division_place": "6th", "result": "Did not advance", "result_short": "dna"},</v>
      </c>
    </row>
    <row r="385" spans="1:15" x14ac:dyDescent="0.25">
      <c r="A385">
        <v>30</v>
      </c>
      <c r="B385" t="s">
        <v>81</v>
      </c>
      <c r="C385" t="s">
        <v>8</v>
      </c>
      <c r="D385">
        <v>162</v>
      </c>
      <c r="E385">
        <v>66</v>
      </c>
      <c r="F385">
        <v>96</v>
      </c>
      <c r="G385">
        <v>0.40699999999999997</v>
      </c>
      <c r="H385" t="str">
        <f>VLOOKUP(B385,'Full Name'!$A$2:$E$36,2,FALSE)</f>
        <v>Tampa Bay Devil Rays</v>
      </c>
      <c r="I385" t="str">
        <f>C385&amp;" "&amp;VLOOKUP(B385,'Full Name'!$A$2:$E$36,5,FALSE)</f>
        <v>AL East</v>
      </c>
      <c r="J385">
        <f>COUNTIF($I$356:I385,I385)</f>
        <v>5</v>
      </c>
      <c r="K385" t="str">
        <f t="shared" si="20"/>
        <v>5th</v>
      </c>
      <c r="M385" t="str">
        <f t="shared" si="21"/>
        <v>Did not advance</v>
      </c>
      <c r="N385" t="str">
        <f t="shared" si="22"/>
        <v>dna</v>
      </c>
      <c r="O385" t="str">
        <f t="shared" si="23"/>
        <v>{"team": "Tampa Bay Devil Rays", "abbrev": "TBD", "league": "AL", "wins": 66, "losses": 96, "percentage" : 0.407, "division": "AL East", "division_place": "5th", "result": "Did not advance", "result_short": "dna"},</v>
      </c>
    </row>
    <row r="386" spans="1:15" x14ac:dyDescent="0.25">
      <c r="A386">
        <v>1</v>
      </c>
      <c r="B386" t="s">
        <v>74</v>
      </c>
      <c r="C386" t="s">
        <v>8</v>
      </c>
      <c r="D386">
        <v>162</v>
      </c>
      <c r="E386">
        <v>100</v>
      </c>
      <c r="F386">
        <v>62</v>
      </c>
      <c r="G386">
        <v>0.61699999999999999</v>
      </c>
      <c r="H386" t="str">
        <f>VLOOKUP(B386,'Full Name'!$A$2:$E$36,2,FALSE)</f>
        <v>Los Angeles Angels of Anaheim</v>
      </c>
      <c r="I386" t="str">
        <f>C386&amp;" "&amp;VLOOKUP(B386,'Full Name'!$A$2:$E$36,5,FALSE)</f>
        <v>AL West</v>
      </c>
      <c r="J386">
        <f>COUNTIF($I$386:I386,I386)</f>
        <v>1</v>
      </c>
      <c r="K386" t="str">
        <f t="shared" si="20"/>
        <v>1st</v>
      </c>
      <c r="L386" t="s">
        <v>89</v>
      </c>
      <c r="M386" t="str">
        <f t="shared" si="21"/>
        <v>Lost LDS</v>
      </c>
      <c r="N386" t="str">
        <f t="shared" si="22"/>
        <v>ldsloser</v>
      </c>
      <c r="O386" t="str">
        <f t="shared" si="23"/>
        <v>{"team": "Los Angeles Angels of Anaheim", "abbrev": "LAA", "league": "AL", "wins": 100, "losses": 62, "percentage" : 0.617, "division": "AL West", "division_place": "1st", "result": "Lost LDS", "result_short": "ldsloser"},</v>
      </c>
    </row>
    <row r="387" spans="1:15" x14ac:dyDescent="0.25">
      <c r="A387">
        <v>2</v>
      </c>
      <c r="B387" t="s">
        <v>20</v>
      </c>
      <c r="C387" t="s">
        <v>10</v>
      </c>
      <c r="D387">
        <v>161</v>
      </c>
      <c r="E387">
        <v>97</v>
      </c>
      <c r="F387">
        <v>64</v>
      </c>
      <c r="G387">
        <v>0.60299999999999998</v>
      </c>
      <c r="H387" t="str">
        <f>VLOOKUP(B387,'Full Name'!$A$2:$E$36,2,FALSE)</f>
        <v>Chicago Cubs</v>
      </c>
      <c r="I387" t="str">
        <f>C387&amp;" "&amp;VLOOKUP(B387,'Full Name'!$A$2:$E$36,5,FALSE)</f>
        <v>NL Central</v>
      </c>
      <c r="J387">
        <f>COUNTIF($I$386:I387,I387)</f>
        <v>1</v>
      </c>
      <c r="K387" t="str">
        <f t="shared" ref="K387:K450" si="24">IF(J387=1,"1st",IF(J387=2,"2nd",IF(J387=3,"3rd",J387&amp;"th")))</f>
        <v>1st</v>
      </c>
      <c r="L387" t="s">
        <v>89</v>
      </c>
      <c r="M387" t="str">
        <f t="shared" ref="M387:M450" si="25">IF(L387="","Did not advance",L387)</f>
        <v>Lost LDS</v>
      </c>
      <c r="N387" t="str">
        <f t="shared" ref="N387:N450" si="26">IF(M387="Won World Series","wswinner",IF(M387="Lost World Series","wsloser",IF(M387="Lost NLCS","nlcsloser",IF(M387="Lost ALCS","alcsloser",IF(M387="Lost LDS","ldsloser",IF(M387="Lost Wild Card","wcloser","dna"))))))</f>
        <v>ldsloser</v>
      </c>
      <c r="O387" t="str">
        <f t="shared" ref="O387:O450" si="27">"{""team"": """&amp;H387&amp;""", ""abbrev"": """&amp;B387&amp;""", ""league"": """&amp;C387&amp;""", ""wins"": "&amp;E387&amp;", ""losses"": "&amp;F387&amp;", ""percentage"" : "&amp;G387&amp;", ""division"": """&amp;I387&amp;""", ""division_place"": """&amp;K387&amp;""", ""result"": """&amp;M387&amp;""", ""result_short"": """&amp;N387&amp;"""},"</f>
        <v>{"team": "Chicago Cubs", "abbrev": "CHC", "league": "NL", "wins": 97, "losses": 64, "percentage" : 0.603, "division": "NL Central", "division_place": "1st", "result": "Lost LDS", "result_short": "ldsloser"},</v>
      </c>
    </row>
    <row r="388" spans="1:15" x14ac:dyDescent="0.25">
      <c r="A388">
        <v>3</v>
      </c>
      <c r="B388" t="s">
        <v>83</v>
      </c>
      <c r="C388" t="s">
        <v>8</v>
      </c>
      <c r="D388">
        <v>162</v>
      </c>
      <c r="E388">
        <v>97</v>
      </c>
      <c r="F388">
        <v>65</v>
      </c>
      <c r="G388">
        <v>0.59899999999999998</v>
      </c>
      <c r="H388" t="str">
        <f>VLOOKUP(B388,'Full Name'!$A$2:$E$36,2,FALSE)</f>
        <v>Tampa Bay Rays</v>
      </c>
      <c r="I388" t="str">
        <f>C388&amp;" "&amp;VLOOKUP(B388,'Full Name'!$A$2:$E$36,5,FALSE)</f>
        <v>AL East</v>
      </c>
      <c r="J388">
        <f>COUNTIF($I$386:I388,I388)</f>
        <v>1</v>
      </c>
      <c r="K388" t="str">
        <f t="shared" si="24"/>
        <v>1st</v>
      </c>
      <c r="L388" t="s">
        <v>87</v>
      </c>
      <c r="M388" t="str">
        <f t="shared" si="25"/>
        <v>Lost World Series</v>
      </c>
      <c r="N388" t="str">
        <f t="shared" si="26"/>
        <v>wsloser</v>
      </c>
      <c r="O388" t="str">
        <f t="shared" si="27"/>
        <v>{"team": "Tampa Bay Rays", "abbrev": "TBR", "league": "AL", "wins": 97, "losses": 65, "percentage" : 0.599, "division": "AL East", "division_place": "1st", "result": "Lost World Series", "result_short": "wsloser"},</v>
      </c>
    </row>
    <row r="389" spans="1:15" x14ac:dyDescent="0.25">
      <c r="A389">
        <v>4</v>
      </c>
      <c r="B389" t="s">
        <v>11</v>
      </c>
      <c r="C389" t="s">
        <v>8</v>
      </c>
      <c r="D389">
        <v>162</v>
      </c>
      <c r="E389">
        <v>95</v>
      </c>
      <c r="F389">
        <v>67</v>
      </c>
      <c r="G389">
        <v>0.58599999999999997</v>
      </c>
      <c r="H389" t="str">
        <f>VLOOKUP(B389,'Full Name'!$A$2:$E$36,2,FALSE)</f>
        <v>Boston Red Sox</v>
      </c>
      <c r="I389" t="str">
        <f>C389&amp;" "&amp;VLOOKUP(B389,'Full Name'!$A$2:$E$36,5,FALSE)</f>
        <v>AL East</v>
      </c>
      <c r="J389">
        <f>COUNTIF($I$386:I389,I389)</f>
        <v>2</v>
      </c>
      <c r="K389" t="str">
        <f t="shared" si="24"/>
        <v>2nd</v>
      </c>
      <c r="L389" t="s">
        <v>91</v>
      </c>
      <c r="M389" t="str">
        <f t="shared" si="25"/>
        <v>Lost ALCS</v>
      </c>
      <c r="N389" t="str">
        <f t="shared" si="26"/>
        <v>alcsloser</v>
      </c>
      <c r="O389" t="str">
        <f t="shared" si="27"/>
        <v>{"team": "Boston Red Sox", "abbrev": "BOS", "league": "AL", "wins": 95, "losses": 67, "percentage" : 0.586, "division": "AL East", "division_place": "2nd", "result": "Lost ALCS", "result_short": "alcsloser"},</v>
      </c>
    </row>
    <row r="390" spans="1:15" x14ac:dyDescent="0.25">
      <c r="A390">
        <v>5</v>
      </c>
      <c r="B390" t="s">
        <v>25</v>
      </c>
      <c r="C390" t="s">
        <v>10</v>
      </c>
      <c r="D390">
        <v>162</v>
      </c>
      <c r="E390">
        <v>92</v>
      </c>
      <c r="F390">
        <v>70</v>
      </c>
      <c r="G390">
        <v>0.56799999999999995</v>
      </c>
      <c r="H390" t="str">
        <f>VLOOKUP(B390,'Full Name'!$A$2:$E$36,2,FALSE)</f>
        <v>Philadelphia Phillies</v>
      </c>
      <c r="I390" t="str">
        <f>C390&amp;" "&amp;VLOOKUP(B390,'Full Name'!$A$2:$E$36,5,FALSE)</f>
        <v>NL East</v>
      </c>
      <c r="J390">
        <f>COUNTIF($I$386:I390,I390)</f>
        <v>1</v>
      </c>
      <c r="K390" t="str">
        <f t="shared" si="24"/>
        <v>1st</v>
      </c>
      <c r="L390" t="s">
        <v>88</v>
      </c>
      <c r="M390" t="str">
        <f t="shared" si="25"/>
        <v>Won World Series</v>
      </c>
      <c r="N390" t="str">
        <f t="shared" si="26"/>
        <v>wswinner</v>
      </c>
      <c r="O390" t="str">
        <f t="shared" si="27"/>
        <v>{"team": "Philadelphia Phillies", "abbrev": "PHI", "league": "NL", "wins": 92, "losses": 70, "percentage" : 0.568, "division": "NL East", "division_place": "1st", "result": "Won World Series", "result_short": "wswinner"},</v>
      </c>
    </row>
    <row r="391" spans="1:15" x14ac:dyDescent="0.25">
      <c r="A391">
        <v>6</v>
      </c>
      <c r="B391" t="s">
        <v>31</v>
      </c>
      <c r="C391" t="s">
        <v>10</v>
      </c>
      <c r="D391">
        <v>162</v>
      </c>
      <c r="E391">
        <v>90</v>
      </c>
      <c r="F391">
        <v>72</v>
      </c>
      <c r="G391">
        <v>0.55600000000000005</v>
      </c>
      <c r="H391" t="str">
        <f>VLOOKUP(B391,'Full Name'!$A$2:$E$36,2,FALSE)</f>
        <v>Milwaukee Brewers</v>
      </c>
      <c r="I391" t="str">
        <f>C391&amp;" "&amp;VLOOKUP(B391,'Full Name'!$A$2:$E$36,5,FALSE)</f>
        <v>NL Central</v>
      </c>
      <c r="J391">
        <f>COUNTIF($I$386:I391,I391)</f>
        <v>2</v>
      </c>
      <c r="K391" t="str">
        <f t="shared" si="24"/>
        <v>2nd</v>
      </c>
      <c r="L391" t="s">
        <v>89</v>
      </c>
      <c r="M391" t="str">
        <f t="shared" si="25"/>
        <v>Lost LDS</v>
      </c>
      <c r="N391" t="str">
        <f t="shared" si="26"/>
        <v>ldsloser</v>
      </c>
      <c r="O391" t="str">
        <f t="shared" si="27"/>
        <v>{"team": "Milwaukee Brewers", "abbrev": "MIL", "league": "NL", "wins": 90, "losses": 72, "percentage" : 0.556, "division": "NL Central", "division_place": "2nd", "result": "Lost LDS", "result_short": "ldsloser"},</v>
      </c>
    </row>
    <row r="392" spans="1:15" x14ac:dyDescent="0.25">
      <c r="A392">
        <v>7</v>
      </c>
      <c r="B392" t="s">
        <v>24</v>
      </c>
      <c r="C392" t="s">
        <v>10</v>
      </c>
      <c r="D392">
        <v>162</v>
      </c>
      <c r="E392">
        <v>89</v>
      </c>
      <c r="F392">
        <v>73</v>
      </c>
      <c r="G392">
        <v>0.54900000000000004</v>
      </c>
      <c r="H392" t="str">
        <f>VLOOKUP(B392,'Full Name'!$A$2:$E$36,2,FALSE)</f>
        <v>New York Mets</v>
      </c>
      <c r="I392" t="str">
        <f>C392&amp;" "&amp;VLOOKUP(B392,'Full Name'!$A$2:$E$36,5,FALSE)</f>
        <v>NL East</v>
      </c>
      <c r="J392">
        <f>COUNTIF($I$386:I392,I392)</f>
        <v>2</v>
      </c>
      <c r="K392" t="str">
        <f t="shared" si="24"/>
        <v>2nd</v>
      </c>
      <c r="M392" t="str">
        <f t="shared" si="25"/>
        <v>Did not advance</v>
      </c>
      <c r="N392" t="str">
        <f t="shared" si="26"/>
        <v>dna</v>
      </c>
      <c r="O392" t="str">
        <f t="shared" si="27"/>
        <v>{"team": "New York Mets", "abbrev": "NYM", "league": "NL", "wins": 89, "losses": 73, "percentage" : 0.549, "division": "NL East", "division_place": "2nd", "result": "Did not advance", "result_short": "dna"},</v>
      </c>
    </row>
    <row r="393" spans="1:15" x14ac:dyDescent="0.25">
      <c r="A393">
        <v>8</v>
      </c>
      <c r="B393" t="s">
        <v>13</v>
      </c>
      <c r="C393" t="s">
        <v>8</v>
      </c>
      <c r="D393">
        <v>162</v>
      </c>
      <c r="E393">
        <v>89</v>
      </c>
      <c r="F393">
        <v>73</v>
      </c>
      <c r="G393">
        <v>0.54900000000000004</v>
      </c>
      <c r="H393" t="str">
        <f>VLOOKUP(B393,'Full Name'!$A$2:$E$36,2,FALSE)</f>
        <v>New York Yankees</v>
      </c>
      <c r="I393" t="str">
        <f>C393&amp;" "&amp;VLOOKUP(B393,'Full Name'!$A$2:$E$36,5,FALSE)</f>
        <v>AL East</v>
      </c>
      <c r="J393">
        <f>COUNTIF($I$386:I393,I393)</f>
        <v>3</v>
      </c>
      <c r="K393" t="str">
        <f t="shared" si="24"/>
        <v>3rd</v>
      </c>
      <c r="M393" t="str">
        <f t="shared" si="25"/>
        <v>Did not advance</v>
      </c>
      <c r="N393" t="str">
        <f t="shared" si="26"/>
        <v>dna</v>
      </c>
      <c r="O393" t="str">
        <f t="shared" si="27"/>
        <v>{"team": "New York Yankees", "abbrev": "NYY", "league": "AL", "wins": 89, "losses": 73, "percentage" : 0.549, "division": "AL East", "division_place": "3rd", "result": "Did not advance", "result_short": "dna"},</v>
      </c>
    </row>
    <row r="394" spans="1:15" x14ac:dyDescent="0.25">
      <c r="A394">
        <v>9</v>
      </c>
      <c r="B394" t="s">
        <v>26</v>
      </c>
      <c r="C394" t="s">
        <v>8</v>
      </c>
      <c r="D394">
        <v>163</v>
      </c>
      <c r="E394">
        <v>89</v>
      </c>
      <c r="F394">
        <v>74</v>
      </c>
      <c r="G394">
        <v>0.54600000000000004</v>
      </c>
      <c r="H394" t="str">
        <f>VLOOKUP(B394,'Full Name'!$A$2:$E$36,2,FALSE)</f>
        <v>Chicago White Sox</v>
      </c>
      <c r="I394" t="str">
        <f>C394&amp;" "&amp;VLOOKUP(B394,'Full Name'!$A$2:$E$36,5,FALSE)</f>
        <v>AL Central</v>
      </c>
      <c r="J394">
        <f>COUNTIF($I$386:I394,I394)</f>
        <v>1</v>
      </c>
      <c r="K394" t="str">
        <f t="shared" si="24"/>
        <v>1st</v>
      </c>
      <c r="L394" t="s">
        <v>89</v>
      </c>
      <c r="M394" t="str">
        <f t="shared" si="25"/>
        <v>Lost LDS</v>
      </c>
      <c r="N394" t="str">
        <f t="shared" si="26"/>
        <v>ldsloser</v>
      </c>
      <c r="O394" t="str">
        <f t="shared" si="27"/>
        <v>{"team": "Chicago White Sox", "abbrev": "CHW", "league": "AL", "wins": 89, "losses": 74, "percentage" : 0.546, "division": "AL Central", "division_place": "1st", "result": "Lost LDS", "result_short": "ldsloser"},</v>
      </c>
    </row>
    <row r="395" spans="1:15" x14ac:dyDescent="0.25">
      <c r="A395">
        <v>10</v>
      </c>
      <c r="B395" t="s">
        <v>36</v>
      </c>
      <c r="C395" t="s">
        <v>8</v>
      </c>
      <c r="D395">
        <v>163</v>
      </c>
      <c r="E395">
        <v>88</v>
      </c>
      <c r="F395">
        <v>75</v>
      </c>
      <c r="G395">
        <v>0.54</v>
      </c>
      <c r="H395" t="str">
        <f>VLOOKUP(B395,'Full Name'!$A$2:$E$36,2,FALSE)</f>
        <v>Minnesota Twins</v>
      </c>
      <c r="I395" t="str">
        <f>C395&amp;" "&amp;VLOOKUP(B395,'Full Name'!$A$2:$E$36,5,FALSE)</f>
        <v>AL Central</v>
      </c>
      <c r="J395">
        <f>COUNTIF($I$386:I395,I395)</f>
        <v>2</v>
      </c>
      <c r="K395" t="str">
        <f t="shared" si="24"/>
        <v>2nd</v>
      </c>
      <c r="M395" t="str">
        <f t="shared" si="25"/>
        <v>Did not advance</v>
      </c>
      <c r="N395" t="str">
        <f t="shared" si="26"/>
        <v>dna</v>
      </c>
      <c r="O395" t="str">
        <f t="shared" si="27"/>
        <v>{"team": "Minnesota Twins", "abbrev": "MIN", "league": "AL", "wins": 88, "losses": 75, "percentage" : 0.54, "division": "AL Central", "division_place": "2nd", "result": "Did not advance", "result_short": "dna"},</v>
      </c>
    </row>
    <row r="396" spans="1:15" x14ac:dyDescent="0.25">
      <c r="A396">
        <v>11</v>
      </c>
      <c r="B396" t="s">
        <v>18</v>
      </c>
      <c r="C396" t="s">
        <v>10</v>
      </c>
      <c r="D396">
        <v>161</v>
      </c>
      <c r="E396">
        <v>86</v>
      </c>
      <c r="F396">
        <v>75</v>
      </c>
      <c r="G396">
        <v>0.53400000000000003</v>
      </c>
      <c r="H396" t="str">
        <f>VLOOKUP(B396,'Full Name'!$A$2:$E$36,2,FALSE)</f>
        <v>Houston Astros</v>
      </c>
      <c r="I396" t="str">
        <f>C396&amp;" "&amp;VLOOKUP(B396,'Full Name'!$A$2:$E$36,5,FALSE)</f>
        <v>NL Central</v>
      </c>
      <c r="J396">
        <f>COUNTIF($I$386:I396,I396)</f>
        <v>3</v>
      </c>
      <c r="K396" t="str">
        <f t="shared" si="24"/>
        <v>3rd</v>
      </c>
      <c r="M396" t="str">
        <f t="shared" si="25"/>
        <v>Did not advance</v>
      </c>
      <c r="N396" t="str">
        <f t="shared" si="26"/>
        <v>dna</v>
      </c>
      <c r="O396" t="str">
        <f t="shared" si="27"/>
        <v>{"team": "Houston Astros", "abbrev": "HOU", "league": "NL", "wins": 86, "losses": 75, "percentage" : 0.534, "division": "NL Central", "division_place": "3rd", "result": "Did not advance", "result_short": "dna"},</v>
      </c>
    </row>
    <row r="397" spans="1:15" x14ac:dyDescent="0.25">
      <c r="A397">
        <v>12</v>
      </c>
      <c r="B397" t="s">
        <v>32</v>
      </c>
      <c r="C397" t="s">
        <v>10</v>
      </c>
      <c r="D397">
        <v>162</v>
      </c>
      <c r="E397">
        <v>86</v>
      </c>
      <c r="F397">
        <v>76</v>
      </c>
      <c r="G397">
        <v>0.53100000000000003</v>
      </c>
      <c r="H397" t="str">
        <f>VLOOKUP(B397,'Full Name'!$A$2:$E$36,2,FALSE)</f>
        <v>St. Louis Cardinals</v>
      </c>
      <c r="I397" t="str">
        <f>C397&amp;" "&amp;VLOOKUP(B397,'Full Name'!$A$2:$E$36,5,FALSE)</f>
        <v>NL Central</v>
      </c>
      <c r="J397">
        <f>COUNTIF($I$386:I397,I397)</f>
        <v>4</v>
      </c>
      <c r="K397" t="str">
        <f t="shared" si="24"/>
        <v>4th</v>
      </c>
      <c r="M397" t="str">
        <f t="shared" si="25"/>
        <v>Did not advance</v>
      </c>
      <c r="N397" t="str">
        <f t="shared" si="26"/>
        <v>dna</v>
      </c>
      <c r="O397" t="str">
        <f t="shared" si="27"/>
        <v>{"team": "St. Louis Cardinals", "abbrev": "STL", "league": "NL", "wins": 86, "losses": 76, "percentage" : 0.531, "division": "NL Central", "division_place": "4th", "result": "Did not advance", "result_short": "dna"},</v>
      </c>
    </row>
    <row r="398" spans="1:15" x14ac:dyDescent="0.25">
      <c r="A398">
        <v>13</v>
      </c>
      <c r="B398" t="s">
        <v>35</v>
      </c>
      <c r="C398" t="s">
        <v>8</v>
      </c>
      <c r="D398">
        <v>162</v>
      </c>
      <c r="E398">
        <v>86</v>
      </c>
      <c r="F398">
        <v>76</v>
      </c>
      <c r="G398">
        <v>0.53100000000000003</v>
      </c>
      <c r="H398" t="str">
        <f>VLOOKUP(B398,'Full Name'!$A$2:$E$36,2,FALSE)</f>
        <v>Toronto Blue Jays</v>
      </c>
      <c r="I398" t="str">
        <f>C398&amp;" "&amp;VLOOKUP(B398,'Full Name'!$A$2:$E$36,5,FALSE)</f>
        <v>AL East</v>
      </c>
      <c r="J398">
        <f>COUNTIF($I$386:I398,I398)</f>
        <v>4</v>
      </c>
      <c r="K398" t="str">
        <f t="shared" si="24"/>
        <v>4th</v>
      </c>
      <c r="M398" t="str">
        <f t="shared" si="25"/>
        <v>Did not advance</v>
      </c>
      <c r="N398" t="str">
        <f t="shared" si="26"/>
        <v>dna</v>
      </c>
      <c r="O398" t="str">
        <f t="shared" si="27"/>
        <v>{"team": "Toronto Blue Jays", "abbrev": "TOR", "league": "AL", "wins": 86, "losses": 76, "percentage" : 0.531, "division": "AL East", "division_place": "4th", "result": "Did not advance", "result_short": "dna"},</v>
      </c>
    </row>
    <row r="399" spans="1:15" x14ac:dyDescent="0.25">
      <c r="A399">
        <v>14</v>
      </c>
      <c r="B399" t="s">
        <v>27</v>
      </c>
      <c r="C399" t="s">
        <v>10</v>
      </c>
      <c r="D399">
        <v>161</v>
      </c>
      <c r="E399">
        <v>84</v>
      </c>
      <c r="F399">
        <v>77</v>
      </c>
      <c r="G399">
        <v>0.52200000000000002</v>
      </c>
      <c r="H399" t="str">
        <f>VLOOKUP(B399,'Full Name'!$A$2:$E$36,2,FALSE)</f>
        <v>Florida Marlins</v>
      </c>
      <c r="I399" t="str">
        <f>C399&amp;" "&amp;VLOOKUP(B399,'Full Name'!$A$2:$E$36,5,FALSE)</f>
        <v>NL East</v>
      </c>
      <c r="J399">
        <f>COUNTIF($I$386:I399,I399)</f>
        <v>3</v>
      </c>
      <c r="K399" t="str">
        <f t="shared" si="24"/>
        <v>3rd</v>
      </c>
      <c r="M399" t="str">
        <f t="shared" si="25"/>
        <v>Did not advance</v>
      </c>
      <c r="N399" t="str">
        <f t="shared" si="26"/>
        <v>dna</v>
      </c>
      <c r="O399" t="str">
        <f t="shared" si="27"/>
        <v>{"team": "Florida Marlins", "abbrev": "FLA", "league": "NL", "wins": 84, "losses": 77, "percentage" : 0.522, "division": "NL East", "division_place": "3rd", "result": "Did not advance", "result_short": "dna"},</v>
      </c>
    </row>
    <row r="400" spans="1:15" x14ac:dyDescent="0.25">
      <c r="A400">
        <v>15</v>
      </c>
      <c r="B400" t="s">
        <v>15</v>
      </c>
      <c r="C400" t="s">
        <v>10</v>
      </c>
      <c r="D400">
        <v>162</v>
      </c>
      <c r="E400">
        <v>84</v>
      </c>
      <c r="F400">
        <v>78</v>
      </c>
      <c r="G400">
        <v>0.51800000000000002</v>
      </c>
      <c r="H400" t="str">
        <f>VLOOKUP(B400,'Full Name'!$A$2:$E$36,2,FALSE)</f>
        <v>Los Angeles Dodgers</v>
      </c>
      <c r="I400" t="str">
        <f>C400&amp;" "&amp;VLOOKUP(B400,'Full Name'!$A$2:$E$36,5,FALSE)</f>
        <v>NL West</v>
      </c>
      <c r="J400">
        <f>COUNTIF($I$386:I400,I400)</f>
        <v>1</v>
      </c>
      <c r="K400" t="str">
        <f t="shared" si="24"/>
        <v>1st</v>
      </c>
      <c r="L400" t="s">
        <v>90</v>
      </c>
      <c r="M400" t="str">
        <f t="shared" si="25"/>
        <v>Lost NLCS</v>
      </c>
      <c r="N400" t="str">
        <f t="shared" si="26"/>
        <v>nlcsloser</v>
      </c>
      <c r="O400" t="str">
        <f t="shared" si="27"/>
        <v>{"team": "Los Angeles Dodgers", "abbrev": "LAD", "league": "NL", "wins": 84, "losses": 78, "percentage" : 0.518, "division": "NL West", "division_place": "1st", "result": "Lost NLCS", "result_short": "nlcsloser"},</v>
      </c>
    </row>
    <row r="401" spans="1:15" x14ac:dyDescent="0.25">
      <c r="A401">
        <v>16</v>
      </c>
      <c r="B401" t="s">
        <v>70</v>
      </c>
      <c r="C401" t="s">
        <v>10</v>
      </c>
      <c r="D401">
        <v>162</v>
      </c>
      <c r="E401">
        <v>82</v>
      </c>
      <c r="F401">
        <v>80</v>
      </c>
      <c r="G401">
        <v>0.50600000000000001</v>
      </c>
      <c r="H401" t="str">
        <f>VLOOKUP(B401,'Full Name'!$A$2:$E$36,2,FALSE)</f>
        <v>Arizona Diamondbacks</v>
      </c>
      <c r="I401" t="str">
        <f>C401&amp;" "&amp;VLOOKUP(B401,'Full Name'!$A$2:$E$36,5,FALSE)</f>
        <v>NL West</v>
      </c>
      <c r="J401">
        <f>COUNTIF($I$386:I401,I401)</f>
        <v>2</v>
      </c>
      <c r="K401" t="str">
        <f t="shared" si="24"/>
        <v>2nd</v>
      </c>
      <c r="M401" t="str">
        <f t="shared" si="25"/>
        <v>Did not advance</v>
      </c>
      <c r="N401" t="str">
        <f t="shared" si="26"/>
        <v>dna</v>
      </c>
      <c r="O401" t="str">
        <f t="shared" si="27"/>
        <v>{"team": "Arizona Diamondbacks", "abbrev": "ARI", "league": "NL", "wins": 82, "losses": 80, "percentage" : 0.506, "division": "NL West", "division_place": "2nd", "result": "Did not advance", "result_short": "dna"},</v>
      </c>
    </row>
    <row r="402" spans="1:15" x14ac:dyDescent="0.25">
      <c r="A402">
        <v>17</v>
      </c>
      <c r="B402" t="s">
        <v>7</v>
      </c>
      <c r="C402" t="s">
        <v>8</v>
      </c>
      <c r="D402">
        <v>162</v>
      </c>
      <c r="E402">
        <v>81</v>
      </c>
      <c r="F402">
        <v>81</v>
      </c>
      <c r="G402">
        <v>0.5</v>
      </c>
      <c r="H402" t="str">
        <f>VLOOKUP(B402,'Full Name'!$A$2:$E$36,2,FALSE)</f>
        <v>Cleveland Indians</v>
      </c>
      <c r="I402" t="str">
        <f>C402&amp;" "&amp;VLOOKUP(B402,'Full Name'!$A$2:$E$36,5,FALSE)</f>
        <v>AL Central</v>
      </c>
      <c r="J402">
        <f>COUNTIF($I$386:I402,I402)</f>
        <v>3</v>
      </c>
      <c r="K402" t="str">
        <f t="shared" si="24"/>
        <v>3rd</v>
      </c>
      <c r="M402" t="str">
        <f t="shared" si="25"/>
        <v>Did not advance</v>
      </c>
      <c r="N402" t="str">
        <f t="shared" si="26"/>
        <v>dna</v>
      </c>
      <c r="O402" t="str">
        <f t="shared" si="27"/>
        <v>{"team": "Cleveland Indians", "abbrev": "CLE", "league": "AL", "wins": 81, "losses": 81, "percentage" : 0.5, "division": "AL Central", "division_place": "3rd", "result": "Did not advance", "result_short": "dna"},</v>
      </c>
    </row>
    <row r="403" spans="1:15" x14ac:dyDescent="0.25">
      <c r="A403">
        <v>18</v>
      </c>
      <c r="B403" t="s">
        <v>19</v>
      </c>
      <c r="C403" t="s">
        <v>8</v>
      </c>
      <c r="D403">
        <v>162</v>
      </c>
      <c r="E403">
        <v>79</v>
      </c>
      <c r="F403">
        <v>83</v>
      </c>
      <c r="G403">
        <v>0.48799999999999999</v>
      </c>
      <c r="H403" t="str">
        <f>VLOOKUP(B403,'Full Name'!$A$2:$E$36,2,FALSE)</f>
        <v>Texas Rangers</v>
      </c>
      <c r="I403" t="str">
        <f>C403&amp;" "&amp;VLOOKUP(B403,'Full Name'!$A$2:$E$36,5,FALSE)</f>
        <v>AL West</v>
      </c>
      <c r="J403">
        <f>COUNTIF($I$386:I403,I403)</f>
        <v>2</v>
      </c>
      <c r="K403" t="str">
        <f t="shared" si="24"/>
        <v>2nd</v>
      </c>
      <c r="M403" t="str">
        <f t="shared" si="25"/>
        <v>Did not advance</v>
      </c>
      <c r="N403" t="str">
        <f t="shared" si="26"/>
        <v>dna</v>
      </c>
      <c r="O403" t="str">
        <f t="shared" si="27"/>
        <v>{"team": "Texas Rangers", "abbrev": "TEX", "league": "AL", "wins": 79, "losses": 83, "percentage" : 0.488, "division": "AL West", "division_place": "2nd", "result": "Did not advance", "result_short": "dna"},</v>
      </c>
    </row>
    <row r="404" spans="1:15" x14ac:dyDescent="0.25">
      <c r="A404">
        <v>19</v>
      </c>
      <c r="B404" t="s">
        <v>29</v>
      </c>
      <c r="C404" t="s">
        <v>8</v>
      </c>
      <c r="D404">
        <v>161</v>
      </c>
      <c r="E404">
        <v>75</v>
      </c>
      <c r="F404">
        <v>86</v>
      </c>
      <c r="G404">
        <v>0.46600000000000003</v>
      </c>
      <c r="H404" t="str">
        <f>VLOOKUP(B404,'Full Name'!$A$2:$E$36,2,FALSE)</f>
        <v>Oakland Athletics</v>
      </c>
      <c r="I404" t="str">
        <f>C404&amp;" "&amp;VLOOKUP(B404,'Full Name'!$A$2:$E$36,5,FALSE)</f>
        <v>AL West</v>
      </c>
      <c r="J404">
        <f>COUNTIF($I$386:I404,I404)</f>
        <v>3</v>
      </c>
      <c r="K404" t="str">
        <f t="shared" si="24"/>
        <v>3rd</v>
      </c>
      <c r="M404" t="str">
        <f t="shared" si="25"/>
        <v>Did not advance</v>
      </c>
      <c r="N404" t="str">
        <f t="shared" si="26"/>
        <v>dna</v>
      </c>
      <c r="O404" t="str">
        <f t="shared" si="27"/>
        <v>{"team": "Oakland Athletics", "abbrev": "OAK", "league": "AL", "wins": 75, "losses": 86, "percentage" : 0.466, "division": "AL West", "division_place": "3rd", "result": "Did not advance", "result_short": "dna"},</v>
      </c>
    </row>
    <row r="405" spans="1:15" x14ac:dyDescent="0.25">
      <c r="A405">
        <v>20</v>
      </c>
      <c r="B405" t="s">
        <v>22</v>
      </c>
      <c r="C405" t="s">
        <v>8</v>
      </c>
      <c r="D405">
        <v>162</v>
      </c>
      <c r="E405">
        <v>75</v>
      </c>
      <c r="F405">
        <v>87</v>
      </c>
      <c r="G405">
        <v>0.46300000000000002</v>
      </c>
      <c r="H405" t="str">
        <f>VLOOKUP(B405,'Full Name'!$A$2:$E$36,2,FALSE)</f>
        <v>Kansas City Royals</v>
      </c>
      <c r="I405" t="str">
        <f>C405&amp;" "&amp;VLOOKUP(B405,'Full Name'!$A$2:$E$36,5,FALSE)</f>
        <v>AL Central</v>
      </c>
      <c r="J405">
        <f>COUNTIF($I$386:I405,I405)</f>
        <v>4</v>
      </c>
      <c r="K405" t="str">
        <f t="shared" si="24"/>
        <v>4th</v>
      </c>
      <c r="M405" t="str">
        <f t="shared" si="25"/>
        <v>Did not advance</v>
      </c>
      <c r="N405" t="str">
        <f t="shared" si="26"/>
        <v>dna</v>
      </c>
      <c r="O405" t="str">
        <f t="shared" si="27"/>
        <v>{"team": "Kansas City Royals", "abbrev": "KCR", "league": "AL", "wins": 75, "losses": 87, "percentage" : 0.463, "division": "AL Central", "division_place": "4th", "result": "Did not advance", "result_short": "dna"},</v>
      </c>
    </row>
    <row r="406" spans="1:15" x14ac:dyDescent="0.25">
      <c r="A406">
        <v>21</v>
      </c>
      <c r="B406" t="s">
        <v>17</v>
      </c>
      <c r="C406" t="s">
        <v>10</v>
      </c>
      <c r="D406">
        <v>162</v>
      </c>
      <c r="E406">
        <v>74</v>
      </c>
      <c r="F406">
        <v>88</v>
      </c>
      <c r="G406">
        <v>0.45700000000000002</v>
      </c>
      <c r="H406" t="str">
        <f>VLOOKUP(B406,'Full Name'!$A$2:$E$36,2,FALSE)</f>
        <v>Colorado Rockies</v>
      </c>
      <c r="I406" t="str">
        <f>C406&amp;" "&amp;VLOOKUP(B406,'Full Name'!$A$2:$E$36,5,FALSE)</f>
        <v>NL West</v>
      </c>
      <c r="J406">
        <f>COUNTIF($I$386:I406,I406)</f>
        <v>3</v>
      </c>
      <c r="K406" t="str">
        <f t="shared" si="24"/>
        <v>3rd</v>
      </c>
      <c r="M406" t="str">
        <f t="shared" si="25"/>
        <v>Did not advance</v>
      </c>
      <c r="N406" t="str">
        <f t="shared" si="26"/>
        <v>dna</v>
      </c>
      <c r="O406" t="str">
        <f t="shared" si="27"/>
        <v>{"team": "Colorado Rockies", "abbrev": "COL", "league": "NL", "wins": 74, "losses": 88, "percentage" : 0.457, "division": "NL West", "division_place": "3rd", "result": "Did not advance", "result_short": "dna"},</v>
      </c>
    </row>
    <row r="407" spans="1:15" x14ac:dyDescent="0.25">
      <c r="A407">
        <v>22</v>
      </c>
      <c r="B407" t="s">
        <v>12</v>
      </c>
      <c r="C407" t="s">
        <v>10</v>
      </c>
      <c r="D407">
        <v>162</v>
      </c>
      <c r="E407">
        <v>74</v>
      </c>
      <c r="F407">
        <v>88</v>
      </c>
      <c r="G407">
        <v>0.45700000000000002</v>
      </c>
      <c r="H407" t="str">
        <f>VLOOKUP(B407,'Full Name'!$A$2:$E$36,2,FALSE)</f>
        <v>Cincinnati Reds</v>
      </c>
      <c r="I407" t="str">
        <f>C407&amp;" "&amp;VLOOKUP(B407,'Full Name'!$A$2:$E$36,5,FALSE)</f>
        <v>NL Central</v>
      </c>
      <c r="J407">
        <f>COUNTIF($I$386:I407,I407)</f>
        <v>5</v>
      </c>
      <c r="K407" t="str">
        <f t="shared" si="24"/>
        <v>5th</v>
      </c>
      <c r="M407" t="str">
        <f t="shared" si="25"/>
        <v>Did not advance</v>
      </c>
      <c r="N407" t="str">
        <f t="shared" si="26"/>
        <v>dna</v>
      </c>
      <c r="O407" t="str">
        <f t="shared" si="27"/>
        <v>{"team": "Cincinnati Reds", "abbrev": "CIN", "league": "NL", "wins": 74, "losses": 88, "percentage" : 0.457, "division": "NL Central", "division_place": "5th", "result": "Did not advance", "result_short": "dna"},</v>
      </c>
    </row>
    <row r="408" spans="1:15" x14ac:dyDescent="0.25">
      <c r="A408">
        <v>23</v>
      </c>
      <c r="B408" t="s">
        <v>33</v>
      </c>
      <c r="C408" t="s">
        <v>8</v>
      </c>
      <c r="D408">
        <v>162</v>
      </c>
      <c r="E408">
        <v>74</v>
      </c>
      <c r="F408">
        <v>88</v>
      </c>
      <c r="G408">
        <v>0.45700000000000002</v>
      </c>
      <c r="H408" t="str">
        <f>VLOOKUP(B408,'Full Name'!$A$2:$E$36,2,FALSE)</f>
        <v>Detroit Tigers</v>
      </c>
      <c r="I408" t="str">
        <f>C408&amp;" "&amp;VLOOKUP(B408,'Full Name'!$A$2:$E$36,5,FALSE)</f>
        <v>AL Central</v>
      </c>
      <c r="J408">
        <f>COUNTIF($I$386:I408,I408)</f>
        <v>5</v>
      </c>
      <c r="K408" t="str">
        <f t="shared" si="24"/>
        <v>5th</v>
      </c>
      <c r="M408" t="str">
        <f t="shared" si="25"/>
        <v>Did not advance</v>
      </c>
      <c r="N408" t="str">
        <f t="shared" si="26"/>
        <v>dna</v>
      </c>
      <c r="O408" t="str">
        <f t="shared" si="27"/>
        <v>{"team": "Detroit Tigers", "abbrev": "DET", "league": "AL", "wins": 74, "losses": 88, "percentage" : 0.457, "division": "AL Central", "division_place": "5th", "result": "Did not advance", "result_short": "dna"},</v>
      </c>
    </row>
    <row r="409" spans="1:15" x14ac:dyDescent="0.25">
      <c r="A409">
        <v>24</v>
      </c>
      <c r="B409" t="s">
        <v>28</v>
      </c>
      <c r="C409" t="s">
        <v>10</v>
      </c>
      <c r="D409">
        <v>162</v>
      </c>
      <c r="E409">
        <v>72</v>
      </c>
      <c r="F409">
        <v>90</v>
      </c>
      <c r="G409">
        <v>0.44400000000000001</v>
      </c>
      <c r="H409" t="str">
        <f>VLOOKUP(B409,'Full Name'!$A$2:$E$36,2,FALSE)</f>
        <v>San Francisco Giants</v>
      </c>
      <c r="I409" t="str">
        <f>C409&amp;" "&amp;VLOOKUP(B409,'Full Name'!$A$2:$E$36,5,FALSE)</f>
        <v>NL West</v>
      </c>
      <c r="J409">
        <f>COUNTIF($I$386:I409,I409)</f>
        <v>4</v>
      </c>
      <c r="K409" t="str">
        <f t="shared" si="24"/>
        <v>4th</v>
      </c>
      <c r="M409" t="str">
        <f t="shared" si="25"/>
        <v>Did not advance</v>
      </c>
      <c r="N409" t="str">
        <f t="shared" si="26"/>
        <v>dna</v>
      </c>
      <c r="O409" t="str">
        <f t="shared" si="27"/>
        <v>{"team": "San Francisco Giants", "abbrev": "SFG", "league": "NL", "wins": 72, "losses": 90, "percentage" : 0.444, "division": "NL West", "division_place": "4th", "result": "Did not advance", "result_short": "dna"},</v>
      </c>
    </row>
    <row r="410" spans="1:15" x14ac:dyDescent="0.25">
      <c r="A410">
        <v>25</v>
      </c>
      <c r="B410" t="s">
        <v>9</v>
      </c>
      <c r="C410" t="s">
        <v>10</v>
      </c>
      <c r="D410">
        <v>162</v>
      </c>
      <c r="E410">
        <v>72</v>
      </c>
      <c r="F410">
        <v>90</v>
      </c>
      <c r="G410">
        <v>0.44400000000000001</v>
      </c>
      <c r="H410" t="str">
        <f>VLOOKUP(B410,'Full Name'!$A$2:$E$36,2,FALSE)</f>
        <v>Atlanta Braves</v>
      </c>
      <c r="I410" t="str">
        <f>C410&amp;" "&amp;VLOOKUP(B410,'Full Name'!$A$2:$E$36,5,FALSE)</f>
        <v>NL East</v>
      </c>
      <c r="J410">
        <f>COUNTIF($I$386:I410,I410)</f>
        <v>4</v>
      </c>
      <c r="K410" t="str">
        <f t="shared" si="24"/>
        <v>4th</v>
      </c>
      <c r="M410" t="str">
        <f t="shared" si="25"/>
        <v>Did not advance</v>
      </c>
      <c r="N410" t="str">
        <f t="shared" si="26"/>
        <v>dna</v>
      </c>
      <c r="O410" t="str">
        <f t="shared" si="27"/>
        <v>{"team": "Atlanta Braves", "abbrev": "ATL", "league": "NL", "wins": 72, "losses": 90, "percentage" : 0.444, "division": "NL East", "division_place": "4th", "result": "Did not advance", "result_short": "dna"},</v>
      </c>
    </row>
    <row r="411" spans="1:15" x14ac:dyDescent="0.25">
      <c r="A411">
        <v>26</v>
      </c>
      <c r="B411" t="s">
        <v>21</v>
      </c>
      <c r="C411" t="s">
        <v>8</v>
      </c>
      <c r="D411">
        <v>161</v>
      </c>
      <c r="E411">
        <v>68</v>
      </c>
      <c r="F411">
        <v>93</v>
      </c>
      <c r="G411">
        <v>0.42199999999999999</v>
      </c>
      <c r="H411" t="str">
        <f>VLOOKUP(B411,'Full Name'!$A$2:$E$36,2,FALSE)</f>
        <v>Baltimore Orioles</v>
      </c>
      <c r="I411" t="str">
        <f>C411&amp;" "&amp;VLOOKUP(B411,'Full Name'!$A$2:$E$36,5,FALSE)</f>
        <v>AL East</v>
      </c>
      <c r="J411">
        <f>COUNTIF($I$386:I411,I411)</f>
        <v>5</v>
      </c>
      <c r="K411" t="str">
        <f t="shared" si="24"/>
        <v>5th</v>
      </c>
      <c r="M411" t="str">
        <f t="shared" si="25"/>
        <v>Did not advance</v>
      </c>
      <c r="N411" t="str">
        <f t="shared" si="26"/>
        <v>dna</v>
      </c>
      <c r="O411" t="str">
        <f t="shared" si="27"/>
        <v>{"team": "Baltimore Orioles", "abbrev": "BAL", "league": "AL", "wins": 68, "losses": 93, "percentage" : 0.422, "division": "AL East", "division_place": "5th", "result": "Did not advance", "result_short": "dna"},</v>
      </c>
    </row>
    <row r="412" spans="1:15" x14ac:dyDescent="0.25">
      <c r="A412">
        <v>27</v>
      </c>
      <c r="B412" t="s">
        <v>34</v>
      </c>
      <c r="C412" t="s">
        <v>10</v>
      </c>
      <c r="D412">
        <v>162</v>
      </c>
      <c r="E412">
        <v>67</v>
      </c>
      <c r="F412">
        <v>95</v>
      </c>
      <c r="G412">
        <v>0.41399999999999998</v>
      </c>
      <c r="H412" t="str">
        <f>VLOOKUP(B412,'Full Name'!$A$2:$E$36,2,FALSE)</f>
        <v>Pittsburgh Pirates</v>
      </c>
      <c r="I412" t="str">
        <f>C412&amp;" "&amp;VLOOKUP(B412,'Full Name'!$A$2:$E$36,5,FALSE)</f>
        <v>NL Central</v>
      </c>
      <c r="J412">
        <f>COUNTIF($I$386:I412,I412)</f>
        <v>6</v>
      </c>
      <c r="K412" t="str">
        <f t="shared" si="24"/>
        <v>6th</v>
      </c>
      <c r="M412" t="str">
        <f t="shared" si="25"/>
        <v>Did not advance</v>
      </c>
      <c r="N412" t="str">
        <f t="shared" si="26"/>
        <v>dna</v>
      </c>
      <c r="O412" t="str">
        <f t="shared" si="27"/>
        <v>{"team": "Pittsburgh Pirates", "abbrev": "PIT", "league": "NL", "wins": 67, "losses": 95, "percentage" : 0.414, "division": "NL Central", "division_place": "6th", "result": "Did not advance", "result_short": "dna"},</v>
      </c>
    </row>
    <row r="413" spans="1:15" x14ac:dyDescent="0.25">
      <c r="A413">
        <v>28</v>
      </c>
      <c r="B413" t="s">
        <v>23</v>
      </c>
      <c r="C413" t="s">
        <v>10</v>
      </c>
      <c r="D413">
        <v>162</v>
      </c>
      <c r="E413">
        <v>63</v>
      </c>
      <c r="F413">
        <v>99</v>
      </c>
      <c r="G413">
        <v>0.38900000000000001</v>
      </c>
      <c r="H413" t="str">
        <f>VLOOKUP(B413,'Full Name'!$A$2:$E$36,2,FALSE)</f>
        <v>San Diego Padres</v>
      </c>
      <c r="I413" t="str">
        <f>C413&amp;" "&amp;VLOOKUP(B413,'Full Name'!$A$2:$E$36,5,FALSE)</f>
        <v>NL West</v>
      </c>
      <c r="J413">
        <f>COUNTIF($I$386:I413,I413)</f>
        <v>5</v>
      </c>
      <c r="K413" t="str">
        <f t="shared" si="24"/>
        <v>5th</v>
      </c>
      <c r="M413" t="str">
        <f t="shared" si="25"/>
        <v>Did not advance</v>
      </c>
      <c r="N413" t="str">
        <f t="shared" si="26"/>
        <v>dna</v>
      </c>
      <c r="O413" t="str">
        <f t="shared" si="27"/>
        <v>{"team": "San Diego Padres", "abbrev": "SDP", "league": "NL", "wins": 63, "losses": 99, "percentage" : 0.389, "division": "NL West", "division_place": "5th", "result": "Did not advance", "result_short": "dna"},</v>
      </c>
    </row>
    <row r="414" spans="1:15" x14ac:dyDescent="0.25">
      <c r="A414">
        <v>29</v>
      </c>
      <c r="B414" t="s">
        <v>14</v>
      </c>
      <c r="C414" t="s">
        <v>8</v>
      </c>
      <c r="D414">
        <v>162</v>
      </c>
      <c r="E414">
        <v>61</v>
      </c>
      <c r="F414">
        <v>101</v>
      </c>
      <c r="G414">
        <v>0.377</v>
      </c>
      <c r="H414" t="str">
        <f>VLOOKUP(B414,'Full Name'!$A$2:$E$36,2,FALSE)</f>
        <v>Seattle Mariners</v>
      </c>
      <c r="I414" t="str">
        <f>C414&amp;" "&amp;VLOOKUP(B414,'Full Name'!$A$2:$E$36,5,FALSE)</f>
        <v>AL West</v>
      </c>
      <c r="J414">
        <f>COUNTIF($I$386:I414,I414)</f>
        <v>4</v>
      </c>
      <c r="K414" t="str">
        <f t="shared" si="24"/>
        <v>4th</v>
      </c>
      <c r="M414" t="str">
        <f t="shared" si="25"/>
        <v>Did not advance</v>
      </c>
      <c r="N414" t="str">
        <f t="shared" si="26"/>
        <v>dna</v>
      </c>
      <c r="O414" t="str">
        <f t="shared" si="27"/>
        <v>{"team": "Seattle Mariners", "abbrev": "SEA", "league": "AL", "wins": 61, "losses": 101, "percentage" : 0.377, "division": "AL West", "division_place": "4th", "result": "Did not advance", "result_short": "dna"},</v>
      </c>
    </row>
    <row r="415" spans="1:15" x14ac:dyDescent="0.25">
      <c r="A415">
        <v>30</v>
      </c>
      <c r="B415" t="s">
        <v>95</v>
      </c>
      <c r="C415" t="s">
        <v>10</v>
      </c>
      <c r="D415">
        <v>161</v>
      </c>
      <c r="E415">
        <v>59</v>
      </c>
      <c r="F415">
        <v>102</v>
      </c>
      <c r="G415">
        <v>0.36599999999999999</v>
      </c>
      <c r="H415" t="str">
        <f>VLOOKUP(B415,'Full Name'!$A$2:$E$36,2,FALSE)</f>
        <v>Washington Nationals</v>
      </c>
      <c r="I415" t="str">
        <f>C415&amp;" "&amp;VLOOKUP(B415,'Full Name'!$A$2:$E$36,5,FALSE)</f>
        <v>NL East</v>
      </c>
      <c r="J415">
        <f>COUNTIF($I$386:I415,I415)</f>
        <v>5</v>
      </c>
      <c r="K415" t="str">
        <f t="shared" si="24"/>
        <v>5th</v>
      </c>
      <c r="M415" t="str">
        <f t="shared" si="25"/>
        <v>Did not advance</v>
      </c>
      <c r="N415" t="str">
        <f t="shared" si="26"/>
        <v>dna</v>
      </c>
      <c r="O415" t="str">
        <f t="shared" si="27"/>
        <v>{"team": "Washington Nationals", "abbrev": "WSN", "league": "NL", "wins": 59, "losses": 102, "percentage" : 0.366, "division": "NL East", "division_place": "5th", "result": "Did not advance", "result_short": "dna"},</v>
      </c>
    </row>
    <row r="416" spans="1:15" x14ac:dyDescent="0.25">
      <c r="A416">
        <v>1</v>
      </c>
      <c r="B416" t="s">
        <v>13</v>
      </c>
      <c r="C416" t="s">
        <v>8</v>
      </c>
      <c r="D416">
        <v>162</v>
      </c>
      <c r="E416">
        <v>103</v>
      </c>
      <c r="F416">
        <v>59</v>
      </c>
      <c r="G416">
        <v>0.63600000000000001</v>
      </c>
      <c r="H416" t="str">
        <f>VLOOKUP(B416,'Full Name'!$A$2:$E$36,2,FALSE)</f>
        <v>New York Yankees</v>
      </c>
      <c r="I416" t="str">
        <f>C416&amp;" "&amp;VLOOKUP(B416,'Full Name'!$A$2:$E$36,5,FALSE)</f>
        <v>AL East</v>
      </c>
      <c r="J416">
        <f>COUNTIF($I$416:I416,I416)</f>
        <v>1</v>
      </c>
      <c r="K416" t="str">
        <f t="shared" si="24"/>
        <v>1st</v>
      </c>
      <c r="L416" t="s">
        <v>88</v>
      </c>
      <c r="M416" t="str">
        <f t="shared" si="25"/>
        <v>Won World Series</v>
      </c>
      <c r="N416" t="str">
        <f t="shared" si="26"/>
        <v>wswinner</v>
      </c>
      <c r="O416" t="str">
        <f t="shared" si="27"/>
        <v>{"team": "New York Yankees", "abbrev": "NYY", "league": "AL", "wins": 103, "losses": 59, "percentage" : 0.636, "division": "AL East", "division_place": "1st", "result": "Won World Series", "result_short": "wswinner"},</v>
      </c>
    </row>
    <row r="417" spans="1:15" x14ac:dyDescent="0.25">
      <c r="A417">
        <v>2</v>
      </c>
      <c r="B417" t="s">
        <v>74</v>
      </c>
      <c r="C417" t="s">
        <v>8</v>
      </c>
      <c r="D417">
        <v>162</v>
      </c>
      <c r="E417">
        <v>97</v>
      </c>
      <c r="F417">
        <v>65</v>
      </c>
      <c r="G417">
        <v>0.59899999999999998</v>
      </c>
      <c r="H417" t="str">
        <f>VLOOKUP(B417,'Full Name'!$A$2:$E$36,2,FALSE)</f>
        <v>Los Angeles Angels of Anaheim</v>
      </c>
      <c r="I417" t="str">
        <f>C417&amp;" "&amp;VLOOKUP(B417,'Full Name'!$A$2:$E$36,5,FALSE)</f>
        <v>AL West</v>
      </c>
      <c r="J417">
        <f>COUNTIF($I$416:I417,I417)</f>
        <v>1</v>
      </c>
      <c r="K417" t="str">
        <f t="shared" si="24"/>
        <v>1st</v>
      </c>
      <c r="L417" t="s">
        <v>91</v>
      </c>
      <c r="M417" t="str">
        <f t="shared" si="25"/>
        <v>Lost ALCS</v>
      </c>
      <c r="N417" t="str">
        <f t="shared" si="26"/>
        <v>alcsloser</v>
      </c>
      <c r="O417" t="str">
        <f t="shared" si="27"/>
        <v>{"team": "Los Angeles Angels of Anaheim", "abbrev": "LAA", "league": "AL", "wins": 97, "losses": 65, "percentage" : 0.599, "division": "AL West", "division_place": "1st", "result": "Lost ALCS", "result_short": "alcsloser"},</v>
      </c>
    </row>
    <row r="418" spans="1:15" x14ac:dyDescent="0.25">
      <c r="A418">
        <v>3</v>
      </c>
      <c r="B418" t="s">
        <v>15</v>
      </c>
      <c r="C418" t="s">
        <v>10</v>
      </c>
      <c r="D418">
        <v>162</v>
      </c>
      <c r="E418">
        <v>95</v>
      </c>
      <c r="F418">
        <v>67</v>
      </c>
      <c r="G418">
        <v>0.58599999999999997</v>
      </c>
      <c r="H418" t="str">
        <f>VLOOKUP(B418,'Full Name'!$A$2:$E$36,2,FALSE)</f>
        <v>Los Angeles Dodgers</v>
      </c>
      <c r="I418" t="str">
        <f>C418&amp;" "&amp;VLOOKUP(B418,'Full Name'!$A$2:$E$36,5,FALSE)</f>
        <v>NL West</v>
      </c>
      <c r="J418">
        <f>COUNTIF($I$416:I418,I418)</f>
        <v>1</v>
      </c>
      <c r="K418" t="str">
        <f t="shared" si="24"/>
        <v>1st</v>
      </c>
      <c r="L418" t="s">
        <v>90</v>
      </c>
      <c r="M418" t="str">
        <f t="shared" si="25"/>
        <v>Lost NLCS</v>
      </c>
      <c r="N418" t="str">
        <f t="shared" si="26"/>
        <v>nlcsloser</v>
      </c>
      <c r="O418" t="str">
        <f t="shared" si="27"/>
        <v>{"team": "Los Angeles Dodgers", "abbrev": "LAD", "league": "NL", "wins": 95, "losses": 67, "percentage" : 0.586, "division": "NL West", "division_place": "1st", "result": "Lost NLCS", "result_short": "nlcsloser"},</v>
      </c>
    </row>
    <row r="419" spans="1:15" x14ac:dyDescent="0.25">
      <c r="A419">
        <v>4</v>
      </c>
      <c r="B419" t="s">
        <v>11</v>
      </c>
      <c r="C419" t="s">
        <v>8</v>
      </c>
      <c r="D419">
        <v>162</v>
      </c>
      <c r="E419">
        <v>95</v>
      </c>
      <c r="F419">
        <v>67</v>
      </c>
      <c r="G419">
        <v>0.58599999999999997</v>
      </c>
      <c r="H419" t="str">
        <f>VLOOKUP(B419,'Full Name'!$A$2:$E$36,2,FALSE)</f>
        <v>Boston Red Sox</v>
      </c>
      <c r="I419" t="str">
        <f>C419&amp;" "&amp;VLOOKUP(B419,'Full Name'!$A$2:$E$36,5,FALSE)</f>
        <v>AL East</v>
      </c>
      <c r="J419">
        <f>COUNTIF($I$416:I419,I419)</f>
        <v>2</v>
      </c>
      <c r="K419" t="str">
        <f t="shared" si="24"/>
        <v>2nd</v>
      </c>
      <c r="L419" t="s">
        <v>89</v>
      </c>
      <c r="M419" t="str">
        <f t="shared" si="25"/>
        <v>Lost LDS</v>
      </c>
      <c r="N419" t="str">
        <f t="shared" si="26"/>
        <v>ldsloser</v>
      </c>
      <c r="O419" t="str">
        <f t="shared" si="27"/>
        <v>{"team": "Boston Red Sox", "abbrev": "BOS", "league": "AL", "wins": 95, "losses": 67, "percentage" : 0.586, "division": "AL East", "division_place": "2nd", "result": "Lost LDS", "result_short": "ldsloser"},</v>
      </c>
    </row>
    <row r="420" spans="1:15" x14ac:dyDescent="0.25">
      <c r="A420">
        <v>5</v>
      </c>
      <c r="B420" t="s">
        <v>25</v>
      </c>
      <c r="C420" t="s">
        <v>10</v>
      </c>
      <c r="D420">
        <v>162</v>
      </c>
      <c r="E420">
        <v>93</v>
      </c>
      <c r="F420">
        <v>69</v>
      </c>
      <c r="G420">
        <v>0.57399999999999995</v>
      </c>
      <c r="H420" t="str">
        <f>VLOOKUP(B420,'Full Name'!$A$2:$E$36,2,FALSE)</f>
        <v>Philadelphia Phillies</v>
      </c>
      <c r="I420" t="str">
        <f>C420&amp;" "&amp;VLOOKUP(B420,'Full Name'!$A$2:$E$36,5,FALSE)</f>
        <v>NL East</v>
      </c>
      <c r="J420">
        <f>COUNTIF($I$416:I420,I420)</f>
        <v>1</v>
      </c>
      <c r="K420" t="str">
        <f t="shared" si="24"/>
        <v>1st</v>
      </c>
      <c r="L420" t="s">
        <v>87</v>
      </c>
      <c r="M420" t="str">
        <f t="shared" si="25"/>
        <v>Lost World Series</v>
      </c>
      <c r="N420" t="str">
        <f t="shared" si="26"/>
        <v>wsloser</v>
      </c>
      <c r="O420" t="str">
        <f t="shared" si="27"/>
        <v>{"team": "Philadelphia Phillies", "abbrev": "PHI", "league": "NL", "wins": 93, "losses": 69, "percentage" : 0.574, "division": "NL East", "division_place": "1st", "result": "Lost World Series", "result_short": "wsloser"},</v>
      </c>
    </row>
    <row r="421" spans="1:15" x14ac:dyDescent="0.25">
      <c r="A421">
        <v>6</v>
      </c>
      <c r="B421" t="s">
        <v>17</v>
      </c>
      <c r="C421" t="s">
        <v>10</v>
      </c>
      <c r="D421">
        <v>162</v>
      </c>
      <c r="E421">
        <v>92</v>
      </c>
      <c r="F421">
        <v>70</v>
      </c>
      <c r="G421">
        <v>0.56799999999999995</v>
      </c>
      <c r="H421" t="str">
        <f>VLOOKUP(B421,'Full Name'!$A$2:$E$36,2,FALSE)</f>
        <v>Colorado Rockies</v>
      </c>
      <c r="I421" t="str">
        <f>C421&amp;" "&amp;VLOOKUP(B421,'Full Name'!$A$2:$E$36,5,FALSE)</f>
        <v>NL West</v>
      </c>
      <c r="J421">
        <f>COUNTIF($I$416:I421,I421)</f>
        <v>2</v>
      </c>
      <c r="K421" t="str">
        <f t="shared" si="24"/>
        <v>2nd</v>
      </c>
      <c r="L421" t="s">
        <v>89</v>
      </c>
      <c r="M421" t="str">
        <f t="shared" si="25"/>
        <v>Lost LDS</v>
      </c>
      <c r="N421" t="str">
        <f t="shared" si="26"/>
        <v>ldsloser</v>
      </c>
      <c r="O421" t="str">
        <f t="shared" si="27"/>
        <v>{"team": "Colorado Rockies", "abbrev": "COL", "league": "NL", "wins": 92, "losses": 70, "percentage" : 0.568, "division": "NL West", "division_place": "2nd", "result": "Lost LDS", "result_short": "ldsloser"},</v>
      </c>
    </row>
    <row r="422" spans="1:15" x14ac:dyDescent="0.25">
      <c r="A422">
        <v>7</v>
      </c>
      <c r="B422" t="s">
        <v>32</v>
      </c>
      <c r="C422" t="s">
        <v>10</v>
      </c>
      <c r="D422">
        <v>162</v>
      </c>
      <c r="E422">
        <v>91</v>
      </c>
      <c r="F422">
        <v>71</v>
      </c>
      <c r="G422">
        <v>0.56200000000000006</v>
      </c>
      <c r="H422" t="str">
        <f>VLOOKUP(B422,'Full Name'!$A$2:$E$36,2,FALSE)</f>
        <v>St. Louis Cardinals</v>
      </c>
      <c r="I422" t="str">
        <f>C422&amp;" "&amp;VLOOKUP(B422,'Full Name'!$A$2:$E$36,5,FALSE)</f>
        <v>NL Central</v>
      </c>
      <c r="J422">
        <f>COUNTIF($I$416:I422,I422)</f>
        <v>1</v>
      </c>
      <c r="K422" t="str">
        <f t="shared" si="24"/>
        <v>1st</v>
      </c>
      <c r="L422" t="s">
        <v>89</v>
      </c>
      <c r="M422" t="str">
        <f t="shared" si="25"/>
        <v>Lost LDS</v>
      </c>
      <c r="N422" t="str">
        <f t="shared" si="26"/>
        <v>ldsloser</v>
      </c>
      <c r="O422" t="str">
        <f t="shared" si="27"/>
        <v>{"team": "St. Louis Cardinals", "abbrev": "STL", "league": "NL", "wins": 91, "losses": 71, "percentage" : 0.562, "division": "NL Central", "division_place": "1st", "result": "Lost LDS", "result_short": "ldsloser"},</v>
      </c>
    </row>
    <row r="423" spans="1:15" x14ac:dyDescent="0.25">
      <c r="A423">
        <v>8</v>
      </c>
      <c r="B423" t="s">
        <v>28</v>
      </c>
      <c r="C423" t="s">
        <v>10</v>
      </c>
      <c r="D423">
        <v>162</v>
      </c>
      <c r="E423">
        <v>88</v>
      </c>
      <c r="F423">
        <v>74</v>
      </c>
      <c r="G423">
        <v>0.54300000000000004</v>
      </c>
      <c r="H423" t="str">
        <f>VLOOKUP(B423,'Full Name'!$A$2:$E$36,2,FALSE)</f>
        <v>San Francisco Giants</v>
      </c>
      <c r="I423" t="str">
        <f>C423&amp;" "&amp;VLOOKUP(B423,'Full Name'!$A$2:$E$36,5,FALSE)</f>
        <v>NL West</v>
      </c>
      <c r="J423">
        <f>COUNTIF($I$416:I423,I423)</f>
        <v>3</v>
      </c>
      <c r="K423" t="str">
        <f t="shared" si="24"/>
        <v>3rd</v>
      </c>
      <c r="M423" t="str">
        <f t="shared" si="25"/>
        <v>Did not advance</v>
      </c>
      <c r="N423" t="str">
        <f t="shared" si="26"/>
        <v>dna</v>
      </c>
      <c r="O423" t="str">
        <f t="shared" si="27"/>
        <v>{"team": "San Francisco Giants", "abbrev": "SFG", "league": "NL", "wins": 88, "losses": 74, "percentage" : 0.543, "division": "NL West", "division_place": "3rd", "result": "Did not advance", "result_short": "dna"},</v>
      </c>
    </row>
    <row r="424" spans="1:15" x14ac:dyDescent="0.25">
      <c r="A424">
        <v>9</v>
      </c>
      <c r="B424" t="s">
        <v>19</v>
      </c>
      <c r="C424" t="s">
        <v>8</v>
      </c>
      <c r="D424">
        <v>162</v>
      </c>
      <c r="E424">
        <v>87</v>
      </c>
      <c r="F424">
        <v>75</v>
      </c>
      <c r="G424">
        <v>0.53700000000000003</v>
      </c>
      <c r="H424" t="str">
        <f>VLOOKUP(B424,'Full Name'!$A$2:$E$36,2,FALSE)</f>
        <v>Texas Rangers</v>
      </c>
      <c r="I424" t="str">
        <f>C424&amp;" "&amp;VLOOKUP(B424,'Full Name'!$A$2:$E$36,5,FALSE)</f>
        <v>AL West</v>
      </c>
      <c r="J424">
        <f>COUNTIF($I$416:I424,I424)</f>
        <v>2</v>
      </c>
      <c r="K424" t="str">
        <f t="shared" si="24"/>
        <v>2nd</v>
      </c>
      <c r="M424" t="str">
        <f t="shared" si="25"/>
        <v>Did not advance</v>
      </c>
      <c r="N424" t="str">
        <f t="shared" si="26"/>
        <v>dna</v>
      </c>
      <c r="O424" t="str">
        <f t="shared" si="27"/>
        <v>{"team": "Texas Rangers", "abbrev": "TEX", "league": "AL", "wins": 87, "losses": 75, "percentage" : 0.537, "division": "AL West", "division_place": "2nd", "result": "Did not advance", "result_short": "dna"},</v>
      </c>
    </row>
    <row r="425" spans="1:15" x14ac:dyDescent="0.25">
      <c r="A425">
        <v>10</v>
      </c>
      <c r="B425" t="s">
        <v>27</v>
      </c>
      <c r="C425" t="s">
        <v>10</v>
      </c>
      <c r="D425">
        <v>162</v>
      </c>
      <c r="E425">
        <v>87</v>
      </c>
      <c r="F425">
        <v>75</v>
      </c>
      <c r="G425">
        <v>0.53700000000000003</v>
      </c>
      <c r="H425" t="str">
        <f>VLOOKUP(B425,'Full Name'!$A$2:$E$36,2,FALSE)</f>
        <v>Florida Marlins</v>
      </c>
      <c r="I425" t="str">
        <f>C425&amp;" "&amp;VLOOKUP(B425,'Full Name'!$A$2:$E$36,5,FALSE)</f>
        <v>NL East</v>
      </c>
      <c r="J425">
        <f>COUNTIF($I$416:I425,I425)</f>
        <v>2</v>
      </c>
      <c r="K425" t="str">
        <f t="shared" si="24"/>
        <v>2nd</v>
      </c>
      <c r="M425" t="str">
        <f t="shared" si="25"/>
        <v>Did not advance</v>
      </c>
      <c r="N425" t="str">
        <f t="shared" si="26"/>
        <v>dna</v>
      </c>
      <c r="O425" t="str">
        <f t="shared" si="27"/>
        <v>{"team": "Florida Marlins", "abbrev": "FLA", "league": "NL", "wins": 87, "losses": 75, "percentage" : 0.537, "division": "NL East", "division_place": "2nd", "result": "Did not advance", "result_short": "dna"},</v>
      </c>
    </row>
    <row r="426" spans="1:15" x14ac:dyDescent="0.25">
      <c r="A426">
        <v>11</v>
      </c>
      <c r="B426" t="s">
        <v>36</v>
      </c>
      <c r="C426" t="s">
        <v>8</v>
      </c>
      <c r="D426">
        <v>163</v>
      </c>
      <c r="E426">
        <v>87</v>
      </c>
      <c r="F426">
        <v>76</v>
      </c>
      <c r="G426">
        <v>0.53400000000000003</v>
      </c>
      <c r="H426" t="str">
        <f>VLOOKUP(B426,'Full Name'!$A$2:$E$36,2,FALSE)</f>
        <v>Minnesota Twins</v>
      </c>
      <c r="I426" t="str">
        <f>C426&amp;" "&amp;VLOOKUP(B426,'Full Name'!$A$2:$E$36,5,FALSE)</f>
        <v>AL Central</v>
      </c>
      <c r="J426">
        <f>COUNTIF($I$416:I426,I426)</f>
        <v>1</v>
      </c>
      <c r="K426" t="str">
        <f t="shared" si="24"/>
        <v>1st</v>
      </c>
      <c r="L426" t="s">
        <v>89</v>
      </c>
      <c r="M426" t="str">
        <f t="shared" si="25"/>
        <v>Lost LDS</v>
      </c>
      <c r="N426" t="str">
        <f t="shared" si="26"/>
        <v>ldsloser</v>
      </c>
      <c r="O426" t="str">
        <f t="shared" si="27"/>
        <v>{"team": "Minnesota Twins", "abbrev": "MIN", "league": "AL", "wins": 87, "losses": 76, "percentage" : 0.534, "division": "AL Central", "division_place": "1st", "result": "Lost LDS", "result_short": "ldsloser"},</v>
      </c>
    </row>
    <row r="427" spans="1:15" x14ac:dyDescent="0.25">
      <c r="A427">
        <v>12</v>
      </c>
      <c r="B427" t="s">
        <v>9</v>
      </c>
      <c r="C427" t="s">
        <v>10</v>
      </c>
      <c r="D427">
        <v>162</v>
      </c>
      <c r="E427">
        <v>86</v>
      </c>
      <c r="F427">
        <v>76</v>
      </c>
      <c r="G427">
        <v>0.53100000000000003</v>
      </c>
      <c r="H427" t="str">
        <f>VLOOKUP(B427,'Full Name'!$A$2:$E$36,2,FALSE)</f>
        <v>Atlanta Braves</v>
      </c>
      <c r="I427" t="str">
        <f>C427&amp;" "&amp;VLOOKUP(B427,'Full Name'!$A$2:$E$36,5,FALSE)</f>
        <v>NL East</v>
      </c>
      <c r="J427">
        <f>COUNTIF($I$416:I427,I427)</f>
        <v>3</v>
      </c>
      <c r="K427" t="str">
        <f t="shared" si="24"/>
        <v>3rd</v>
      </c>
      <c r="M427" t="str">
        <f t="shared" si="25"/>
        <v>Did not advance</v>
      </c>
      <c r="N427" t="str">
        <f t="shared" si="26"/>
        <v>dna</v>
      </c>
      <c r="O427" t="str">
        <f t="shared" si="27"/>
        <v>{"team": "Atlanta Braves", "abbrev": "ATL", "league": "NL", "wins": 86, "losses": 76, "percentage" : 0.531, "division": "NL East", "division_place": "3rd", "result": "Did not advance", "result_short": "dna"},</v>
      </c>
    </row>
    <row r="428" spans="1:15" x14ac:dyDescent="0.25">
      <c r="A428">
        <v>13</v>
      </c>
      <c r="B428" t="s">
        <v>33</v>
      </c>
      <c r="C428" t="s">
        <v>8</v>
      </c>
      <c r="D428">
        <v>163</v>
      </c>
      <c r="E428">
        <v>86</v>
      </c>
      <c r="F428">
        <v>77</v>
      </c>
      <c r="G428">
        <v>0.52800000000000002</v>
      </c>
      <c r="H428" t="str">
        <f>VLOOKUP(B428,'Full Name'!$A$2:$E$36,2,FALSE)</f>
        <v>Detroit Tigers</v>
      </c>
      <c r="I428" t="str">
        <f>C428&amp;" "&amp;VLOOKUP(B428,'Full Name'!$A$2:$E$36,5,FALSE)</f>
        <v>AL Central</v>
      </c>
      <c r="J428">
        <f>COUNTIF($I$416:I428,I428)</f>
        <v>2</v>
      </c>
      <c r="K428" t="str">
        <f t="shared" si="24"/>
        <v>2nd</v>
      </c>
      <c r="M428" t="str">
        <f t="shared" si="25"/>
        <v>Did not advance</v>
      </c>
      <c r="N428" t="str">
        <f t="shared" si="26"/>
        <v>dna</v>
      </c>
      <c r="O428" t="str">
        <f t="shared" si="27"/>
        <v>{"team": "Detroit Tigers", "abbrev": "DET", "league": "AL", "wins": 86, "losses": 77, "percentage" : 0.528, "division": "AL Central", "division_place": "2nd", "result": "Did not advance", "result_short": "dna"},</v>
      </c>
    </row>
    <row r="429" spans="1:15" x14ac:dyDescent="0.25">
      <c r="A429">
        <v>14</v>
      </c>
      <c r="B429" t="s">
        <v>14</v>
      </c>
      <c r="C429" t="s">
        <v>8</v>
      </c>
      <c r="D429">
        <v>162</v>
      </c>
      <c r="E429">
        <v>85</v>
      </c>
      <c r="F429">
        <v>77</v>
      </c>
      <c r="G429">
        <v>0.52500000000000002</v>
      </c>
      <c r="H429" t="str">
        <f>VLOOKUP(B429,'Full Name'!$A$2:$E$36,2,FALSE)</f>
        <v>Seattle Mariners</v>
      </c>
      <c r="I429" t="str">
        <f>C429&amp;" "&amp;VLOOKUP(B429,'Full Name'!$A$2:$E$36,5,FALSE)</f>
        <v>AL West</v>
      </c>
      <c r="J429">
        <f>COUNTIF($I$416:I429,I429)</f>
        <v>3</v>
      </c>
      <c r="K429" t="str">
        <f t="shared" si="24"/>
        <v>3rd</v>
      </c>
      <c r="M429" t="str">
        <f t="shared" si="25"/>
        <v>Did not advance</v>
      </c>
      <c r="N429" t="str">
        <f t="shared" si="26"/>
        <v>dna</v>
      </c>
      <c r="O429" t="str">
        <f t="shared" si="27"/>
        <v>{"team": "Seattle Mariners", "abbrev": "SEA", "league": "AL", "wins": 85, "losses": 77, "percentage" : 0.525, "division": "AL West", "division_place": "3rd", "result": "Did not advance", "result_short": "dna"},</v>
      </c>
    </row>
    <row r="430" spans="1:15" x14ac:dyDescent="0.25">
      <c r="A430">
        <v>15</v>
      </c>
      <c r="B430" t="s">
        <v>83</v>
      </c>
      <c r="C430" t="s">
        <v>8</v>
      </c>
      <c r="D430">
        <v>162</v>
      </c>
      <c r="E430">
        <v>84</v>
      </c>
      <c r="F430">
        <v>78</v>
      </c>
      <c r="G430">
        <v>0.51800000000000002</v>
      </c>
      <c r="H430" t="str">
        <f>VLOOKUP(B430,'Full Name'!$A$2:$E$36,2,FALSE)</f>
        <v>Tampa Bay Rays</v>
      </c>
      <c r="I430" t="str">
        <f>C430&amp;" "&amp;VLOOKUP(B430,'Full Name'!$A$2:$E$36,5,FALSE)</f>
        <v>AL East</v>
      </c>
      <c r="J430">
        <f>COUNTIF($I$416:I430,I430)</f>
        <v>3</v>
      </c>
      <c r="K430" t="str">
        <f t="shared" si="24"/>
        <v>3rd</v>
      </c>
      <c r="M430" t="str">
        <f t="shared" si="25"/>
        <v>Did not advance</v>
      </c>
      <c r="N430" t="str">
        <f t="shared" si="26"/>
        <v>dna</v>
      </c>
      <c r="O430" t="str">
        <f t="shared" si="27"/>
        <v>{"team": "Tampa Bay Rays", "abbrev": "TBR", "league": "AL", "wins": 84, "losses": 78, "percentage" : 0.518, "division": "AL East", "division_place": "3rd", "result": "Did not advance", "result_short": "dna"},</v>
      </c>
    </row>
    <row r="431" spans="1:15" x14ac:dyDescent="0.25">
      <c r="A431">
        <v>16</v>
      </c>
      <c r="B431" t="s">
        <v>20</v>
      </c>
      <c r="C431" t="s">
        <v>10</v>
      </c>
      <c r="D431">
        <v>161</v>
      </c>
      <c r="E431">
        <v>83</v>
      </c>
      <c r="F431">
        <v>78</v>
      </c>
      <c r="G431">
        <v>0.51500000000000001</v>
      </c>
      <c r="H431" t="str">
        <f>VLOOKUP(B431,'Full Name'!$A$2:$E$36,2,FALSE)</f>
        <v>Chicago Cubs</v>
      </c>
      <c r="I431" t="str">
        <f>C431&amp;" "&amp;VLOOKUP(B431,'Full Name'!$A$2:$E$36,5,FALSE)</f>
        <v>NL Central</v>
      </c>
      <c r="J431">
        <f>COUNTIF($I$416:I431,I431)</f>
        <v>2</v>
      </c>
      <c r="K431" t="str">
        <f t="shared" si="24"/>
        <v>2nd</v>
      </c>
      <c r="M431" t="str">
        <f t="shared" si="25"/>
        <v>Did not advance</v>
      </c>
      <c r="N431" t="str">
        <f t="shared" si="26"/>
        <v>dna</v>
      </c>
      <c r="O431" t="str">
        <f t="shared" si="27"/>
        <v>{"team": "Chicago Cubs", "abbrev": "CHC", "league": "NL", "wins": 83, "losses": 78, "percentage" : 0.515, "division": "NL Central", "division_place": "2nd", "result": "Did not advance", "result_short": "dna"},</v>
      </c>
    </row>
    <row r="432" spans="1:15" x14ac:dyDescent="0.25">
      <c r="A432">
        <v>17</v>
      </c>
      <c r="B432" t="s">
        <v>31</v>
      </c>
      <c r="C432" t="s">
        <v>10</v>
      </c>
      <c r="D432">
        <v>162</v>
      </c>
      <c r="E432">
        <v>80</v>
      </c>
      <c r="F432">
        <v>82</v>
      </c>
      <c r="G432">
        <v>0.49399999999999999</v>
      </c>
      <c r="H432" t="str">
        <f>VLOOKUP(B432,'Full Name'!$A$2:$E$36,2,FALSE)</f>
        <v>Milwaukee Brewers</v>
      </c>
      <c r="I432" t="str">
        <f>C432&amp;" "&amp;VLOOKUP(B432,'Full Name'!$A$2:$E$36,5,FALSE)</f>
        <v>NL Central</v>
      </c>
      <c r="J432">
        <f>COUNTIF($I$416:I432,I432)</f>
        <v>3</v>
      </c>
      <c r="K432" t="str">
        <f t="shared" si="24"/>
        <v>3rd</v>
      </c>
      <c r="M432" t="str">
        <f t="shared" si="25"/>
        <v>Did not advance</v>
      </c>
      <c r="N432" t="str">
        <f t="shared" si="26"/>
        <v>dna</v>
      </c>
      <c r="O432" t="str">
        <f t="shared" si="27"/>
        <v>{"team": "Milwaukee Brewers", "abbrev": "MIL", "league": "NL", "wins": 80, "losses": 82, "percentage" : 0.494, "division": "NL Central", "division_place": "3rd", "result": "Did not advance", "result_short": "dna"},</v>
      </c>
    </row>
    <row r="433" spans="1:15" x14ac:dyDescent="0.25">
      <c r="A433">
        <v>18</v>
      </c>
      <c r="B433" t="s">
        <v>26</v>
      </c>
      <c r="C433" t="s">
        <v>8</v>
      </c>
      <c r="D433">
        <v>162</v>
      </c>
      <c r="E433">
        <v>79</v>
      </c>
      <c r="F433">
        <v>83</v>
      </c>
      <c r="G433">
        <v>0.48799999999999999</v>
      </c>
      <c r="H433" t="str">
        <f>VLOOKUP(B433,'Full Name'!$A$2:$E$36,2,FALSE)</f>
        <v>Chicago White Sox</v>
      </c>
      <c r="I433" t="str">
        <f>C433&amp;" "&amp;VLOOKUP(B433,'Full Name'!$A$2:$E$36,5,FALSE)</f>
        <v>AL Central</v>
      </c>
      <c r="J433">
        <f>COUNTIF($I$416:I433,I433)</f>
        <v>3</v>
      </c>
      <c r="K433" t="str">
        <f t="shared" si="24"/>
        <v>3rd</v>
      </c>
      <c r="M433" t="str">
        <f t="shared" si="25"/>
        <v>Did not advance</v>
      </c>
      <c r="N433" t="str">
        <f t="shared" si="26"/>
        <v>dna</v>
      </c>
      <c r="O433" t="str">
        <f t="shared" si="27"/>
        <v>{"team": "Chicago White Sox", "abbrev": "CHW", "league": "AL", "wins": 79, "losses": 83, "percentage" : 0.488, "division": "AL Central", "division_place": "3rd", "result": "Did not advance", "result_short": "dna"},</v>
      </c>
    </row>
    <row r="434" spans="1:15" x14ac:dyDescent="0.25">
      <c r="A434">
        <v>19</v>
      </c>
      <c r="B434" t="s">
        <v>12</v>
      </c>
      <c r="C434" t="s">
        <v>10</v>
      </c>
      <c r="D434">
        <v>162</v>
      </c>
      <c r="E434">
        <v>78</v>
      </c>
      <c r="F434">
        <v>84</v>
      </c>
      <c r="G434">
        <v>0.48099999999999998</v>
      </c>
      <c r="H434" t="str">
        <f>VLOOKUP(B434,'Full Name'!$A$2:$E$36,2,FALSE)</f>
        <v>Cincinnati Reds</v>
      </c>
      <c r="I434" t="str">
        <f>C434&amp;" "&amp;VLOOKUP(B434,'Full Name'!$A$2:$E$36,5,FALSE)</f>
        <v>NL Central</v>
      </c>
      <c r="J434">
        <f>COUNTIF($I$416:I434,I434)</f>
        <v>4</v>
      </c>
      <c r="K434" t="str">
        <f t="shared" si="24"/>
        <v>4th</v>
      </c>
      <c r="M434" t="str">
        <f t="shared" si="25"/>
        <v>Did not advance</v>
      </c>
      <c r="N434" t="str">
        <f t="shared" si="26"/>
        <v>dna</v>
      </c>
      <c r="O434" t="str">
        <f t="shared" si="27"/>
        <v>{"team": "Cincinnati Reds", "abbrev": "CIN", "league": "NL", "wins": 78, "losses": 84, "percentage" : 0.481, "division": "NL Central", "division_place": "4th", "result": "Did not advance", "result_short": "dna"},</v>
      </c>
    </row>
    <row r="435" spans="1:15" x14ac:dyDescent="0.25">
      <c r="A435">
        <v>20</v>
      </c>
      <c r="B435" t="s">
        <v>35</v>
      </c>
      <c r="C435" t="s">
        <v>8</v>
      </c>
      <c r="D435">
        <v>162</v>
      </c>
      <c r="E435">
        <v>75</v>
      </c>
      <c r="F435">
        <v>87</v>
      </c>
      <c r="G435">
        <v>0.46300000000000002</v>
      </c>
      <c r="H435" t="str">
        <f>VLOOKUP(B435,'Full Name'!$A$2:$E$36,2,FALSE)</f>
        <v>Toronto Blue Jays</v>
      </c>
      <c r="I435" t="str">
        <f>C435&amp;" "&amp;VLOOKUP(B435,'Full Name'!$A$2:$E$36,5,FALSE)</f>
        <v>AL East</v>
      </c>
      <c r="J435">
        <f>COUNTIF($I$416:I435,I435)</f>
        <v>4</v>
      </c>
      <c r="K435" t="str">
        <f t="shared" si="24"/>
        <v>4th</v>
      </c>
      <c r="M435" t="str">
        <f t="shared" si="25"/>
        <v>Did not advance</v>
      </c>
      <c r="N435" t="str">
        <f t="shared" si="26"/>
        <v>dna</v>
      </c>
      <c r="O435" t="str">
        <f t="shared" si="27"/>
        <v>{"team": "Toronto Blue Jays", "abbrev": "TOR", "league": "AL", "wins": 75, "losses": 87, "percentage" : 0.463, "division": "AL East", "division_place": "4th", "result": "Did not advance", "result_short": "dna"},</v>
      </c>
    </row>
    <row r="436" spans="1:15" x14ac:dyDescent="0.25">
      <c r="A436">
        <v>21</v>
      </c>
      <c r="B436" t="s">
        <v>29</v>
      </c>
      <c r="C436" t="s">
        <v>8</v>
      </c>
      <c r="D436">
        <v>162</v>
      </c>
      <c r="E436">
        <v>75</v>
      </c>
      <c r="F436">
        <v>87</v>
      </c>
      <c r="G436">
        <v>0.46300000000000002</v>
      </c>
      <c r="H436" t="str">
        <f>VLOOKUP(B436,'Full Name'!$A$2:$E$36,2,FALSE)</f>
        <v>Oakland Athletics</v>
      </c>
      <c r="I436" t="str">
        <f>C436&amp;" "&amp;VLOOKUP(B436,'Full Name'!$A$2:$E$36,5,FALSE)</f>
        <v>AL West</v>
      </c>
      <c r="J436">
        <f>COUNTIF($I$416:I436,I436)</f>
        <v>4</v>
      </c>
      <c r="K436" t="str">
        <f t="shared" si="24"/>
        <v>4th</v>
      </c>
      <c r="M436" t="str">
        <f t="shared" si="25"/>
        <v>Did not advance</v>
      </c>
      <c r="N436" t="str">
        <f t="shared" si="26"/>
        <v>dna</v>
      </c>
      <c r="O436" t="str">
        <f t="shared" si="27"/>
        <v>{"team": "Oakland Athletics", "abbrev": "OAK", "league": "AL", "wins": 75, "losses": 87, "percentage" : 0.463, "division": "AL West", "division_place": "4th", "result": "Did not advance", "result_short": "dna"},</v>
      </c>
    </row>
    <row r="437" spans="1:15" x14ac:dyDescent="0.25">
      <c r="A437">
        <v>22</v>
      </c>
      <c r="B437" t="s">
        <v>23</v>
      </c>
      <c r="C437" t="s">
        <v>10</v>
      </c>
      <c r="D437">
        <v>162</v>
      </c>
      <c r="E437">
        <v>75</v>
      </c>
      <c r="F437">
        <v>87</v>
      </c>
      <c r="G437">
        <v>0.46300000000000002</v>
      </c>
      <c r="H437" t="str">
        <f>VLOOKUP(B437,'Full Name'!$A$2:$E$36,2,FALSE)</f>
        <v>San Diego Padres</v>
      </c>
      <c r="I437" t="str">
        <f>C437&amp;" "&amp;VLOOKUP(B437,'Full Name'!$A$2:$E$36,5,FALSE)</f>
        <v>NL West</v>
      </c>
      <c r="J437">
        <f>COUNTIF($I$416:I437,I437)</f>
        <v>4</v>
      </c>
      <c r="K437" t="str">
        <f t="shared" si="24"/>
        <v>4th</v>
      </c>
      <c r="M437" t="str">
        <f t="shared" si="25"/>
        <v>Did not advance</v>
      </c>
      <c r="N437" t="str">
        <f t="shared" si="26"/>
        <v>dna</v>
      </c>
      <c r="O437" t="str">
        <f t="shared" si="27"/>
        <v>{"team": "San Diego Padres", "abbrev": "SDP", "league": "NL", "wins": 75, "losses": 87, "percentage" : 0.463, "division": "NL West", "division_place": "4th", "result": "Did not advance", "result_short": "dna"},</v>
      </c>
    </row>
    <row r="438" spans="1:15" x14ac:dyDescent="0.25">
      <c r="A438">
        <v>23</v>
      </c>
      <c r="B438" t="s">
        <v>18</v>
      </c>
      <c r="C438" t="s">
        <v>10</v>
      </c>
      <c r="D438">
        <v>162</v>
      </c>
      <c r="E438">
        <v>74</v>
      </c>
      <c r="F438">
        <v>88</v>
      </c>
      <c r="G438">
        <v>0.45700000000000002</v>
      </c>
      <c r="H438" t="str">
        <f>VLOOKUP(B438,'Full Name'!$A$2:$E$36,2,FALSE)</f>
        <v>Houston Astros</v>
      </c>
      <c r="I438" t="str">
        <f>C438&amp;" "&amp;VLOOKUP(B438,'Full Name'!$A$2:$E$36,5,FALSE)</f>
        <v>NL Central</v>
      </c>
      <c r="J438">
        <f>COUNTIF($I$416:I438,I438)</f>
        <v>5</v>
      </c>
      <c r="K438" t="str">
        <f t="shared" si="24"/>
        <v>5th</v>
      </c>
      <c r="M438" t="str">
        <f t="shared" si="25"/>
        <v>Did not advance</v>
      </c>
      <c r="N438" t="str">
        <f t="shared" si="26"/>
        <v>dna</v>
      </c>
      <c r="O438" t="str">
        <f t="shared" si="27"/>
        <v>{"team": "Houston Astros", "abbrev": "HOU", "league": "NL", "wins": 74, "losses": 88, "percentage" : 0.457, "division": "NL Central", "division_place": "5th", "result": "Did not advance", "result_short": "dna"},</v>
      </c>
    </row>
    <row r="439" spans="1:15" x14ac:dyDescent="0.25">
      <c r="A439">
        <v>24</v>
      </c>
      <c r="B439" t="s">
        <v>24</v>
      </c>
      <c r="C439" t="s">
        <v>10</v>
      </c>
      <c r="D439">
        <v>162</v>
      </c>
      <c r="E439">
        <v>70</v>
      </c>
      <c r="F439">
        <v>92</v>
      </c>
      <c r="G439">
        <v>0.432</v>
      </c>
      <c r="H439" t="str">
        <f>VLOOKUP(B439,'Full Name'!$A$2:$E$36,2,FALSE)</f>
        <v>New York Mets</v>
      </c>
      <c r="I439" t="str">
        <f>C439&amp;" "&amp;VLOOKUP(B439,'Full Name'!$A$2:$E$36,5,FALSE)</f>
        <v>NL East</v>
      </c>
      <c r="J439">
        <f>COUNTIF($I$416:I439,I439)</f>
        <v>4</v>
      </c>
      <c r="K439" t="str">
        <f t="shared" si="24"/>
        <v>4th</v>
      </c>
      <c r="M439" t="str">
        <f t="shared" si="25"/>
        <v>Did not advance</v>
      </c>
      <c r="N439" t="str">
        <f t="shared" si="26"/>
        <v>dna</v>
      </c>
      <c r="O439" t="str">
        <f t="shared" si="27"/>
        <v>{"team": "New York Mets", "abbrev": "NYM", "league": "NL", "wins": 70, "losses": 92, "percentage" : 0.432, "division": "NL East", "division_place": "4th", "result": "Did not advance", "result_short": "dna"},</v>
      </c>
    </row>
    <row r="440" spans="1:15" x14ac:dyDescent="0.25">
      <c r="A440">
        <v>25</v>
      </c>
      <c r="B440" t="s">
        <v>70</v>
      </c>
      <c r="C440" t="s">
        <v>10</v>
      </c>
      <c r="D440">
        <v>162</v>
      </c>
      <c r="E440">
        <v>70</v>
      </c>
      <c r="F440">
        <v>92</v>
      </c>
      <c r="G440">
        <v>0.432</v>
      </c>
      <c r="H440" t="str">
        <f>VLOOKUP(B440,'Full Name'!$A$2:$E$36,2,FALSE)</f>
        <v>Arizona Diamondbacks</v>
      </c>
      <c r="I440" t="str">
        <f>C440&amp;" "&amp;VLOOKUP(B440,'Full Name'!$A$2:$E$36,5,FALSE)</f>
        <v>NL West</v>
      </c>
      <c r="J440">
        <f>COUNTIF($I$416:I440,I440)</f>
        <v>5</v>
      </c>
      <c r="K440" t="str">
        <f t="shared" si="24"/>
        <v>5th</v>
      </c>
      <c r="M440" t="str">
        <f t="shared" si="25"/>
        <v>Did not advance</v>
      </c>
      <c r="N440" t="str">
        <f t="shared" si="26"/>
        <v>dna</v>
      </c>
      <c r="O440" t="str">
        <f t="shared" si="27"/>
        <v>{"team": "Arizona Diamondbacks", "abbrev": "ARI", "league": "NL", "wins": 70, "losses": 92, "percentage" : 0.432, "division": "NL West", "division_place": "5th", "result": "Did not advance", "result_short": "dna"},</v>
      </c>
    </row>
    <row r="441" spans="1:15" x14ac:dyDescent="0.25">
      <c r="A441">
        <v>26</v>
      </c>
      <c r="B441" t="s">
        <v>22</v>
      </c>
      <c r="C441" t="s">
        <v>8</v>
      </c>
      <c r="D441">
        <v>162</v>
      </c>
      <c r="E441">
        <v>65</v>
      </c>
      <c r="F441">
        <v>97</v>
      </c>
      <c r="G441">
        <v>0.40100000000000002</v>
      </c>
      <c r="H441" t="str">
        <f>VLOOKUP(B441,'Full Name'!$A$2:$E$36,2,FALSE)</f>
        <v>Kansas City Royals</v>
      </c>
      <c r="I441" t="str">
        <f>C441&amp;" "&amp;VLOOKUP(B441,'Full Name'!$A$2:$E$36,5,FALSE)</f>
        <v>AL Central</v>
      </c>
      <c r="J441">
        <f>COUNTIF($I$416:I441,I441)</f>
        <v>4</v>
      </c>
      <c r="K441" t="str">
        <f t="shared" si="24"/>
        <v>4th</v>
      </c>
      <c r="M441" t="str">
        <f t="shared" si="25"/>
        <v>Did not advance</v>
      </c>
      <c r="N441" t="str">
        <f t="shared" si="26"/>
        <v>dna</v>
      </c>
      <c r="O441" t="str">
        <f t="shared" si="27"/>
        <v>{"team": "Kansas City Royals", "abbrev": "KCR", "league": "AL", "wins": 65, "losses": 97, "percentage" : 0.401, "division": "AL Central", "division_place": "4th", "result": "Did not advance", "result_short": "dna"},</v>
      </c>
    </row>
    <row r="442" spans="1:15" x14ac:dyDescent="0.25">
      <c r="A442">
        <v>27</v>
      </c>
      <c r="B442" t="s">
        <v>7</v>
      </c>
      <c r="C442" t="s">
        <v>8</v>
      </c>
      <c r="D442">
        <v>162</v>
      </c>
      <c r="E442">
        <v>65</v>
      </c>
      <c r="F442">
        <v>97</v>
      </c>
      <c r="G442">
        <v>0.40100000000000002</v>
      </c>
      <c r="H442" t="str">
        <f>VLOOKUP(B442,'Full Name'!$A$2:$E$36,2,FALSE)</f>
        <v>Cleveland Indians</v>
      </c>
      <c r="I442" t="str">
        <f>C442&amp;" "&amp;VLOOKUP(B442,'Full Name'!$A$2:$E$36,5,FALSE)</f>
        <v>AL Central</v>
      </c>
      <c r="J442">
        <f>COUNTIF($I$416:I442,I442)</f>
        <v>5</v>
      </c>
      <c r="K442" t="str">
        <f t="shared" si="24"/>
        <v>5th</v>
      </c>
      <c r="M442" t="str">
        <f t="shared" si="25"/>
        <v>Did not advance</v>
      </c>
      <c r="N442" t="str">
        <f t="shared" si="26"/>
        <v>dna</v>
      </c>
      <c r="O442" t="str">
        <f t="shared" si="27"/>
        <v>{"team": "Cleveland Indians", "abbrev": "CLE", "league": "AL", "wins": 65, "losses": 97, "percentage" : 0.401, "division": "AL Central", "division_place": "5th", "result": "Did not advance", "result_short": "dna"},</v>
      </c>
    </row>
    <row r="443" spans="1:15" x14ac:dyDescent="0.25">
      <c r="A443">
        <v>28</v>
      </c>
      <c r="B443" t="s">
        <v>21</v>
      </c>
      <c r="C443" t="s">
        <v>8</v>
      </c>
      <c r="D443">
        <v>162</v>
      </c>
      <c r="E443">
        <v>64</v>
      </c>
      <c r="F443">
        <v>98</v>
      </c>
      <c r="G443">
        <v>0.39500000000000002</v>
      </c>
      <c r="H443" t="str">
        <f>VLOOKUP(B443,'Full Name'!$A$2:$E$36,2,FALSE)</f>
        <v>Baltimore Orioles</v>
      </c>
      <c r="I443" t="str">
        <f>C443&amp;" "&amp;VLOOKUP(B443,'Full Name'!$A$2:$E$36,5,FALSE)</f>
        <v>AL East</v>
      </c>
      <c r="J443">
        <f>COUNTIF($I$416:I443,I443)</f>
        <v>5</v>
      </c>
      <c r="K443" t="str">
        <f t="shared" si="24"/>
        <v>5th</v>
      </c>
      <c r="M443" t="str">
        <f t="shared" si="25"/>
        <v>Did not advance</v>
      </c>
      <c r="N443" t="str">
        <f t="shared" si="26"/>
        <v>dna</v>
      </c>
      <c r="O443" t="str">
        <f t="shared" si="27"/>
        <v>{"team": "Baltimore Orioles", "abbrev": "BAL", "league": "AL", "wins": 64, "losses": 98, "percentage" : 0.395, "division": "AL East", "division_place": "5th", "result": "Did not advance", "result_short": "dna"},</v>
      </c>
    </row>
    <row r="444" spans="1:15" x14ac:dyDescent="0.25">
      <c r="A444">
        <v>29</v>
      </c>
      <c r="B444" t="s">
        <v>34</v>
      </c>
      <c r="C444" t="s">
        <v>10</v>
      </c>
      <c r="D444">
        <v>161</v>
      </c>
      <c r="E444">
        <v>62</v>
      </c>
      <c r="F444">
        <v>99</v>
      </c>
      <c r="G444">
        <v>0.38500000000000001</v>
      </c>
      <c r="H444" t="str">
        <f>VLOOKUP(B444,'Full Name'!$A$2:$E$36,2,FALSE)</f>
        <v>Pittsburgh Pirates</v>
      </c>
      <c r="I444" t="str">
        <f>C444&amp;" "&amp;VLOOKUP(B444,'Full Name'!$A$2:$E$36,5,FALSE)</f>
        <v>NL Central</v>
      </c>
      <c r="J444">
        <f>COUNTIF($I$416:I444,I444)</f>
        <v>6</v>
      </c>
      <c r="K444" t="str">
        <f t="shared" si="24"/>
        <v>6th</v>
      </c>
      <c r="M444" t="str">
        <f t="shared" si="25"/>
        <v>Did not advance</v>
      </c>
      <c r="N444" t="str">
        <f t="shared" si="26"/>
        <v>dna</v>
      </c>
      <c r="O444" t="str">
        <f t="shared" si="27"/>
        <v>{"team": "Pittsburgh Pirates", "abbrev": "PIT", "league": "NL", "wins": 62, "losses": 99, "percentage" : 0.385, "division": "NL Central", "division_place": "6th", "result": "Did not advance", "result_short": "dna"},</v>
      </c>
    </row>
    <row r="445" spans="1:15" x14ac:dyDescent="0.25">
      <c r="A445">
        <v>30</v>
      </c>
      <c r="B445" t="s">
        <v>95</v>
      </c>
      <c r="C445" t="s">
        <v>10</v>
      </c>
      <c r="D445">
        <v>162</v>
      </c>
      <c r="E445">
        <v>59</v>
      </c>
      <c r="F445">
        <v>103</v>
      </c>
      <c r="G445">
        <v>0.36399999999999999</v>
      </c>
      <c r="H445" t="str">
        <f>VLOOKUP(B445,'Full Name'!$A$2:$E$36,2,FALSE)</f>
        <v>Washington Nationals</v>
      </c>
      <c r="I445" t="str">
        <f>C445&amp;" "&amp;VLOOKUP(B445,'Full Name'!$A$2:$E$36,5,FALSE)</f>
        <v>NL East</v>
      </c>
      <c r="J445">
        <f>COUNTIF($I$416:I445,I445)</f>
        <v>5</v>
      </c>
      <c r="K445" t="str">
        <f t="shared" si="24"/>
        <v>5th</v>
      </c>
      <c r="M445" t="str">
        <f t="shared" si="25"/>
        <v>Did not advance</v>
      </c>
      <c r="N445" t="str">
        <f t="shared" si="26"/>
        <v>dna</v>
      </c>
      <c r="O445" t="str">
        <f t="shared" si="27"/>
        <v>{"team": "Washington Nationals", "abbrev": "WSN", "league": "NL", "wins": 59, "losses": 103, "percentage" : 0.364, "division": "NL East", "division_place": "5th", "result": "Did not advance", "result_short": "dna"},</v>
      </c>
    </row>
    <row r="446" spans="1:15" x14ac:dyDescent="0.25">
      <c r="A446">
        <v>1</v>
      </c>
      <c r="B446" t="s">
        <v>25</v>
      </c>
      <c r="C446" t="s">
        <v>10</v>
      </c>
      <c r="D446">
        <v>162</v>
      </c>
      <c r="E446">
        <v>97</v>
      </c>
      <c r="F446">
        <v>65</v>
      </c>
      <c r="G446">
        <v>0.59899999999999998</v>
      </c>
      <c r="H446" t="str">
        <f>VLOOKUP(B446,'Full Name'!$A$2:$E$36,2,FALSE)</f>
        <v>Philadelphia Phillies</v>
      </c>
      <c r="I446" t="str">
        <f>C446&amp;" "&amp;VLOOKUP(B446,'Full Name'!$A$2:$E$36,5,FALSE)</f>
        <v>NL East</v>
      </c>
      <c r="J446">
        <f>COUNTIF($I$446:I446,I446)</f>
        <v>1</v>
      </c>
      <c r="K446" t="str">
        <f t="shared" si="24"/>
        <v>1st</v>
      </c>
      <c r="L446" t="s">
        <v>90</v>
      </c>
      <c r="M446" t="str">
        <f t="shared" si="25"/>
        <v>Lost NLCS</v>
      </c>
      <c r="N446" t="str">
        <f t="shared" si="26"/>
        <v>nlcsloser</v>
      </c>
      <c r="O446" t="str">
        <f t="shared" si="27"/>
        <v>{"team": "Philadelphia Phillies", "abbrev": "PHI", "league": "NL", "wins": 97, "losses": 65, "percentage" : 0.599, "division": "NL East", "division_place": "1st", "result": "Lost NLCS", "result_short": "nlcsloser"},</v>
      </c>
    </row>
    <row r="447" spans="1:15" x14ac:dyDescent="0.25">
      <c r="A447">
        <v>2</v>
      </c>
      <c r="B447" t="s">
        <v>83</v>
      </c>
      <c r="C447" t="s">
        <v>8</v>
      </c>
      <c r="D447">
        <v>162</v>
      </c>
      <c r="E447">
        <v>96</v>
      </c>
      <c r="F447">
        <v>66</v>
      </c>
      <c r="G447">
        <v>0.59299999999999997</v>
      </c>
      <c r="H447" t="str">
        <f>VLOOKUP(B447,'Full Name'!$A$2:$E$36,2,FALSE)</f>
        <v>Tampa Bay Rays</v>
      </c>
      <c r="I447" t="str">
        <f>C447&amp;" "&amp;VLOOKUP(B447,'Full Name'!$A$2:$E$36,5,FALSE)</f>
        <v>AL East</v>
      </c>
      <c r="J447">
        <f>COUNTIF($I$446:I447,I447)</f>
        <v>1</v>
      </c>
      <c r="K447" t="str">
        <f t="shared" si="24"/>
        <v>1st</v>
      </c>
      <c r="L447" t="s">
        <v>89</v>
      </c>
      <c r="M447" t="str">
        <f t="shared" si="25"/>
        <v>Lost LDS</v>
      </c>
      <c r="N447" t="str">
        <f t="shared" si="26"/>
        <v>ldsloser</v>
      </c>
      <c r="O447" t="str">
        <f t="shared" si="27"/>
        <v>{"team": "Tampa Bay Rays", "abbrev": "TBR", "league": "AL", "wins": 96, "losses": 66, "percentage" : 0.593, "division": "AL East", "division_place": "1st", "result": "Lost LDS", "result_short": "ldsloser"},</v>
      </c>
    </row>
    <row r="448" spans="1:15" x14ac:dyDescent="0.25">
      <c r="A448">
        <v>3</v>
      </c>
      <c r="B448" t="s">
        <v>13</v>
      </c>
      <c r="C448" t="s">
        <v>8</v>
      </c>
      <c r="D448">
        <v>162</v>
      </c>
      <c r="E448">
        <v>95</v>
      </c>
      <c r="F448">
        <v>67</v>
      </c>
      <c r="G448">
        <v>0.58599999999999997</v>
      </c>
      <c r="H448" t="str">
        <f>VLOOKUP(B448,'Full Name'!$A$2:$E$36,2,FALSE)</f>
        <v>New York Yankees</v>
      </c>
      <c r="I448" t="str">
        <f>C448&amp;" "&amp;VLOOKUP(B448,'Full Name'!$A$2:$E$36,5,FALSE)</f>
        <v>AL East</v>
      </c>
      <c r="J448">
        <f>COUNTIF($I$446:I448,I448)</f>
        <v>2</v>
      </c>
      <c r="K448" t="str">
        <f t="shared" si="24"/>
        <v>2nd</v>
      </c>
      <c r="L448" t="s">
        <v>91</v>
      </c>
      <c r="M448" t="str">
        <f t="shared" si="25"/>
        <v>Lost ALCS</v>
      </c>
      <c r="N448" t="str">
        <f t="shared" si="26"/>
        <v>alcsloser</v>
      </c>
      <c r="O448" t="str">
        <f t="shared" si="27"/>
        <v>{"team": "New York Yankees", "abbrev": "NYY", "league": "AL", "wins": 95, "losses": 67, "percentage" : 0.586, "division": "AL East", "division_place": "2nd", "result": "Lost ALCS", "result_short": "alcsloser"},</v>
      </c>
    </row>
    <row r="449" spans="1:15" x14ac:dyDescent="0.25">
      <c r="A449">
        <v>4</v>
      </c>
      <c r="B449" t="s">
        <v>36</v>
      </c>
      <c r="C449" t="s">
        <v>8</v>
      </c>
      <c r="D449">
        <v>162</v>
      </c>
      <c r="E449">
        <v>94</v>
      </c>
      <c r="F449">
        <v>68</v>
      </c>
      <c r="G449">
        <v>0.57999999999999996</v>
      </c>
      <c r="H449" t="str">
        <f>VLOOKUP(B449,'Full Name'!$A$2:$E$36,2,FALSE)</f>
        <v>Minnesota Twins</v>
      </c>
      <c r="I449" t="str">
        <f>C449&amp;" "&amp;VLOOKUP(B449,'Full Name'!$A$2:$E$36,5,FALSE)</f>
        <v>AL Central</v>
      </c>
      <c r="J449">
        <f>COUNTIF($I$446:I449,I449)</f>
        <v>1</v>
      </c>
      <c r="K449" t="str">
        <f t="shared" si="24"/>
        <v>1st</v>
      </c>
      <c r="L449" t="s">
        <v>89</v>
      </c>
      <c r="M449" t="str">
        <f t="shared" si="25"/>
        <v>Lost LDS</v>
      </c>
      <c r="N449" t="str">
        <f t="shared" si="26"/>
        <v>ldsloser</v>
      </c>
      <c r="O449" t="str">
        <f t="shared" si="27"/>
        <v>{"team": "Minnesota Twins", "abbrev": "MIN", "league": "AL", "wins": 94, "losses": 68, "percentage" : 0.58, "division": "AL Central", "division_place": "1st", "result": "Lost LDS", "result_short": "ldsloser"},</v>
      </c>
    </row>
    <row r="450" spans="1:15" x14ac:dyDescent="0.25">
      <c r="A450">
        <v>5</v>
      </c>
      <c r="B450" t="s">
        <v>28</v>
      </c>
      <c r="C450" t="s">
        <v>10</v>
      </c>
      <c r="D450">
        <v>162</v>
      </c>
      <c r="E450">
        <v>92</v>
      </c>
      <c r="F450">
        <v>70</v>
      </c>
      <c r="G450">
        <v>0.56799999999999995</v>
      </c>
      <c r="H450" t="str">
        <f>VLOOKUP(B450,'Full Name'!$A$2:$E$36,2,FALSE)</f>
        <v>San Francisco Giants</v>
      </c>
      <c r="I450" t="str">
        <f>C450&amp;" "&amp;VLOOKUP(B450,'Full Name'!$A$2:$E$36,5,FALSE)</f>
        <v>NL West</v>
      </c>
      <c r="J450">
        <f>COUNTIF($I$446:I450,I450)</f>
        <v>1</v>
      </c>
      <c r="K450" t="str">
        <f t="shared" si="24"/>
        <v>1st</v>
      </c>
      <c r="L450" t="s">
        <v>88</v>
      </c>
      <c r="M450" t="str">
        <f t="shared" si="25"/>
        <v>Won World Series</v>
      </c>
      <c r="N450" t="str">
        <f t="shared" si="26"/>
        <v>wswinner</v>
      </c>
      <c r="O450" t="str">
        <f t="shared" si="27"/>
        <v>{"team": "San Francisco Giants", "abbrev": "SFG", "league": "NL", "wins": 92, "losses": 70, "percentage" : 0.568, "division": "NL West", "division_place": "1st", "result": "Won World Series", "result_short": "wswinner"},</v>
      </c>
    </row>
    <row r="451" spans="1:15" x14ac:dyDescent="0.25">
      <c r="A451">
        <v>6</v>
      </c>
      <c r="B451" t="s">
        <v>12</v>
      </c>
      <c r="C451" t="s">
        <v>10</v>
      </c>
      <c r="D451">
        <v>162</v>
      </c>
      <c r="E451">
        <v>91</v>
      </c>
      <c r="F451">
        <v>71</v>
      </c>
      <c r="G451">
        <v>0.56200000000000006</v>
      </c>
      <c r="H451" t="str">
        <f>VLOOKUP(B451,'Full Name'!$A$2:$E$36,2,FALSE)</f>
        <v>Cincinnati Reds</v>
      </c>
      <c r="I451" t="str">
        <f>C451&amp;" "&amp;VLOOKUP(B451,'Full Name'!$A$2:$E$36,5,FALSE)</f>
        <v>NL Central</v>
      </c>
      <c r="J451">
        <f>COUNTIF($I$446:I451,I451)</f>
        <v>1</v>
      </c>
      <c r="K451" t="str">
        <f t="shared" ref="K451:K514" si="28">IF(J451=1,"1st",IF(J451=2,"2nd",IF(J451=3,"3rd",J451&amp;"th")))</f>
        <v>1st</v>
      </c>
      <c r="L451" t="s">
        <v>89</v>
      </c>
      <c r="M451" t="str">
        <f t="shared" ref="M451:M514" si="29">IF(L451="","Did not advance",L451)</f>
        <v>Lost LDS</v>
      </c>
      <c r="N451" t="str">
        <f t="shared" ref="N451:N514" si="30">IF(M451="Won World Series","wswinner",IF(M451="Lost World Series","wsloser",IF(M451="Lost NLCS","nlcsloser",IF(M451="Lost ALCS","alcsloser",IF(M451="Lost LDS","ldsloser",IF(M451="Lost Wild Card","wcloser","dna"))))))</f>
        <v>ldsloser</v>
      </c>
      <c r="O451" t="str">
        <f t="shared" ref="O451:O514" si="31">"{""team"": """&amp;H451&amp;""", ""abbrev"": """&amp;B451&amp;""", ""league"": """&amp;C451&amp;""", ""wins"": "&amp;E451&amp;", ""losses"": "&amp;F451&amp;", ""percentage"" : "&amp;G451&amp;", ""division"": """&amp;I451&amp;""", ""division_place"": """&amp;K451&amp;""", ""result"": """&amp;M451&amp;""", ""result_short"": """&amp;N451&amp;"""},"</f>
        <v>{"team": "Cincinnati Reds", "abbrev": "CIN", "league": "NL", "wins": 91, "losses": 71, "percentage" : 0.562, "division": "NL Central", "division_place": "1st", "result": "Lost LDS", "result_short": "ldsloser"},</v>
      </c>
    </row>
    <row r="452" spans="1:15" x14ac:dyDescent="0.25">
      <c r="A452">
        <v>7</v>
      </c>
      <c r="B452" t="s">
        <v>9</v>
      </c>
      <c r="C452" t="s">
        <v>10</v>
      </c>
      <c r="D452">
        <v>162</v>
      </c>
      <c r="E452">
        <v>91</v>
      </c>
      <c r="F452">
        <v>71</v>
      </c>
      <c r="G452">
        <v>0.56200000000000006</v>
      </c>
      <c r="H452" t="str">
        <f>VLOOKUP(B452,'Full Name'!$A$2:$E$36,2,FALSE)</f>
        <v>Atlanta Braves</v>
      </c>
      <c r="I452" t="str">
        <f>C452&amp;" "&amp;VLOOKUP(B452,'Full Name'!$A$2:$E$36,5,FALSE)</f>
        <v>NL East</v>
      </c>
      <c r="J452">
        <f>COUNTIF($I$446:I452,I452)</f>
        <v>2</v>
      </c>
      <c r="K452" t="str">
        <f t="shared" si="28"/>
        <v>2nd</v>
      </c>
      <c r="L452" t="s">
        <v>89</v>
      </c>
      <c r="M452" t="str">
        <f t="shared" si="29"/>
        <v>Lost LDS</v>
      </c>
      <c r="N452" t="str">
        <f t="shared" si="30"/>
        <v>ldsloser</v>
      </c>
      <c r="O452" t="str">
        <f t="shared" si="31"/>
        <v>{"team": "Atlanta Braves", "abbrev": "ATL", "league": "NL", "wins": 91, "losses": 71, "percentage" : 0.562, "division": "NL East", "division_place": "2nd", "result": "Lost LDS", "result_short": "ldsloser"},</v>
      </c>
    </row>
    <row r="453" spans="1:15" x14ac:dyDescent="0.25">
      <c r="A453">
        <v>8</v>
      </c>
      <c r="B453" t="s">
        <v>19</v>
      </c>
      <c r="C453" t="s">
        <v>8</v>
      </c>
      <c r="D453">
        <v>162</v>
      </c>
      <c r="E453">
        <v>90</v>
      </c>
      <c r="F453">
        <v>72</v>
      </c>
      <c r="G453">
        <v>0.55600000000000005</v>
      </c>
      <c r="H453" t="str">
        <f>VLOOKUP(B453,'Full Name'!$A$2:$E$36,2,FALSE)</f>
        <v>Texas Rangers</v>
      </c>
      <c r="I453" t="str">
        <f>C453&amp;" "&amp;VLOOKUP(B453,'Full Name'!$A$2:$E$36,5,FALSE)</f>
        <v>AL West</v>
      </c>
      <c r="J453">
        <f>COUNTIF($I$446:I453,I453)</f>
        <v>1</v>
      </c>
      <c r="K453" t="str">
        <f t="shared" si="28"/>
        <v>1st</v>
      </c>
      <c r="L453" t="s">
        <v>87</v>
      </c>
      <c r="M453" t="str">
        <f t="shared" si="29"/>
        <v>Lost World Series</v>
      </c>
      <c r="N453" t="str">
        <f t="shared" si="30"/>
        <v>wsloser</v>
      </c>
      <c r="O453" t="str">
        <f t="shared" si="31"/>
        <v>{"team": "Texas Rangers", "abbrev": "TEX", "league": "AL", "wins": 90, "losses": 72, "percentage" : 0.556, "division": "AL West", "division_place": "1st", "result": "Lost World Series", "result_short": "wsloser"},</v>
      </c>
    </row>
    <row r="454" spans="1:15" x14ac:dyDescent="0.25">
      <c r="A454">
        <v>9</v>
      </c>
      <c r="B454" t="s">
        <v>23</v>
      </c>
      <c r="C454" t="s">
        <v>10</v>
      </c>
      <c r="D454">
        <v>162</v>
      </c>
      <c r="E454">
        <v>90</v>
      </c>
      <c r="F454">
        <v>72</v>
      </c>
      <c r="G454">
        <v>0.55600000000000005</v>
      </c>
      <c r="H454" t="str">
        <f>VLOOKUP(B454,'Full Name'!$A$2:$E$36,2,FALSE)</f>
        <v>San Diego Padres</v>
      </c>
      <c r="I454" t="str">
        <f>C454&amp;" "&amp;VLOOKUP(B454,'Full Name'!$A$2:$E$36,5,FALSE)</f>
        <v>NL West</v>
      </c>
      <c r="J454">
        <f>COUNTIF($I$446:I454,I454)</f>
        <v>2</v>
      </c>
      <c r="K454" t="str">
        <f t="shared" si="28"/>
        <v>2nd</v>
      </c>
      <c r="M454" t="str">
        <f t="shared" si="29"/>
        <v>Did not advance</v>
      </c>
      <c r="N454" t="str">
        <f t="shared" si="30"/>
        <v>dna</v>
      </c>
      <c r="O454" t="str">
        <f t="shared" si="31"/>
        <v>{"team": "San Diego Padres", "abbrev": "SDP", "league": "NL", "wins": 90, "losses": 72, "percentage" : 0.556, "division": "NL West", "division_place": "2nd", "result": "Did not advance", "result_short": "dna"},</v>
      </c>
    </row>
    <row r="455" spans="1:15" x14ac:dyDescent="0.25">
      <c r="A455">
        <v>10</v>
      </c>
      <c r="B455" t="s">
        <v>11</v>
      </c>
      <c r="C455" t="s">
        <v>8</v>
      </c>
      <c r="D455">
        <v>162</v>
      </c>
      <c r="E455">
        <v>89</v>
      </c>
      <c r="F455">
        <v>73</v>
      </c>
      <c r="G455">
        <v>0.54900000000000004</v>
      </c>
      <c r="H455" t="str">
        <f>VLOOKUP(B455,'Full Name'!$A$2:$E$36,2,FALSE)</f>
        <v>Boston Red Sox</v>
      </c>
      <c r="I455" t="str">
        <f>C455&amp;" "&amp;VLOOKUP(B455,'Full Name'!$A$2:$E$36,5,FALSE)</f>
        <v>AL East</v>
      </c>
      <c r="J455">
        <f>COUNTIF($I$446:I455,I455)</f>
        <v>3</v>
      </c>
      <c r="K455" t="str">
        <f t="shared" si="28"/>
        <v>3rd</v>
      </c>
      <c r="M455" t="str">
        <f t="shared" si="29"/>
        <v>Did not advance</v>
      </c>
      <c r="N455" t="str">
        <f t="shared" si="30"/>
        <v>dna</v>
      </c>
      <c r="O455" t="str">
        <f t="shared" si="31"/>
        <v>{"team": "Boston Red Sox", "abbrev": "BOS", "league": "AL", "wins": 89, "losses": 73, "percentage" : 0.549, "division": "AL East", "division_place": "3rd", "result": "Did not advance", "result_short": "dna"},</v>
      </c>
    </row>
    <row r="456" spans="1:15" x14ac:dyDescent="0.25">
      <c r="A456">
        <v>11</v>
      </c>
      <c r="B456" t="s">
        <v>26</v>
      </c>
      <c r="C456" t="s">
        <v>8</v>
      </c>
      <c r="D456">
        <v>162</v>
      </c>
      <c r="E456">
        <v>88</v>
      </c>
      <c r="F456">
        <v>74</v>
      </c>
      <c r="G456">
        <v>0.54300000000000004</v>
      </c>
      <c r="H456" t="str">
        <f>VLOOKUP(B456,'Full Name'!$A$2:$E$36,2,FALSE)</f>
        <v>Chicago White Sox</v>
      </c>
      <c r="I456" t="str">
        <f>C456&amp;" "&amp;VLOOKUP(B456,'Full Name'!$A$2:$E$36,5,FALSE)</f>
        <v>AL Central</v>
      </c>
      <c r="J456">
        <f>COUNTIF($I$446:I456,I456)</f>
        <v>2</v>
      </c>
      <c r="K456" t="str">
        <f t="shared" si="28"/>
        <v>2nd</v>
      </c>
      <c r="M456" t="str">
        <f t="shared" si="29"/>
        <v>Did not advance</v>
      </c>
      <c r="N456" t="str">
        <f t="shared" si="30"/>
        <v>dna</v>
      </c>
      <c r="O456" t="str">
        <f t="shared" si="31"/>
        <v>{"team": "Chicago White Sox", "abbrev": "CHW", "league": "AL", "wins": 88, "losses": 74, "percentage" : 0.543, "division": "AL Central", "division_place": "2nd", "result": "Did not advance", "result_short": "dna"},</v>
      </c>
    </row>
    <row r="457" spans="1:15" x14ac:dyDescent="0.25">
      <c r="A457">
        <v>12</v>
      </c>
      <c r="B457" t="s">
        <v>32</v>
      </c>
      <c r="C457" t="s">
        <v>10</v>
      </c>
      <c r="D457">
        <v>162</v>
      </c>
      <c r="E457">
        <v>86</v>
      </c>
      <c r="F457">
        <v>76</v>
      </c>
      <c r="G457">
        <v>0.53100000000000003</v>
      </c>
      <c r="H457" t="str">
        <f>VLOOKUP(B457,'Full Name'!$A$2:$E$36,2,FALSE)</f>
        <v>St. Louis Cardinals</v>
      </c>
      <c r="I457" t="str">
        <f>C457&amp;" "&amp;VLOOKUP(B457,'Full Name'!$A$2:$E$36,5,FALSE)</f>
        <v>NL Central</v>
      </c>
      <c r="J457">
        <f>COUNTIF($I$446:I457,I457)</f>
        <v>2</v>
      </c>
      <c r="K457" t="str">
        <f t="shared" si="28"/>
        <v>2nd</v>
      </c>
      <c r="M457" t="str">
        <f t="shared" si="29"/>
        <v>Did not advance</v>
      </c>
      <c r="N457" t="str">
        <f t="shared" si="30"/>
        <v>dna</v>
      </c>
      <c r="O457" t="str">
        <f t="shared" si="31"/>
        <v>{"team": "St. Louis Cardinals", "abbrev": "STL", "league": "NL", "wins": 86, "losses": 76, "percentage" : 0.531, "division": "NL Central", "division_place": "2nd", "result": "Did not advance", "result_short": "dna"},</v>
      </c>
    </row>
    <row r="458" spans="1:15" x14ac:dyDescent="0.25">
      <c r="A458">
        <v>13</v>
      </c>
      <c r="B458" t="s">
        <v>35</v>
      </c>
      <c r="C458" t="s">
        <v>8</v>
      </c>
      <c r="D458">
        <v>162</v>
      </c>
      <c r="E458">
        <v>85</v>
      </c>
      <c r="F458">
        <v>77</v>
      </c>
      <c r="G458">
        <v>0.52500000000000002</v>
      </c>
      <c r="H458" t="str">
        <f>VLOOKUP(B458,'Full Name'!$A$2:$E$36,2,FALSE)</f>
        <v>Toronto Blue Jays</v>
      </c>
      <c r="I458" t="str">
        <f>C458&amp;" "&amp;VLOOKUP(B458,'Full Name'!$A$2:$E$36,5,FALSE)</f>
        <v>AL East</v>
      </c>
      <c r="J458">
        <f>COUNTIF($I$446:I458,I458)</f>
        <v>4</v>
      </c>
      <c r="K458" t="str">
        <f t="shared" si="28"/>
        <v>4th</v>
      </c>
      <c r="M458" t="str">
        <f t="shared" si="29"/>
        <v>Did not advance</v>
      </c>
      <c r="N458" t="str">
        <f t="shared" si="30"/>
        <v>dna</v>
      </c>
      <c r="O458" t="str">
        <f t="shared" si="31"/>
        <v>{"team": "Toronto Blue Jays", "abbrev": "TOR", "league": "AL", "wins": 85, "losses": 77, "percentage" : 0.525, "division": "AL East", "division_place": "4th", "result": "Did not advance", "result_short": "dna"},</v>
      </c>
    </row>
    <row r="459" spans="1:15" x14ac:dyDescent="0.25">
      <c r="A459">
        <v>14</v>
      </c>
      <c r="B459" t="s">
        <v>17</v>
      </c>
      <c r="C459" t="s">
        <v>10</v>
      </c>
      <c r="D459">
        <v>162</v>
      </c>
      <c r="E459">
        <v>83</v>
      </c>
      <c r="F459">
        <v>79</v>
      </c>
      <c r="G459">
        <v>0.51200000000000001</v>
      </c>
      <c r="H459" t="str">
        <f>VLOOKUP(B459,'Full Name'!$A$2:$E$36,2,FALSE)</f>
        <v>Colorado Rockies</v>
      </c>
      <c r="I459" t="str">
        <f>C459&amp;" "&amp;VLOOKUP(B459,'Full Name'!$A$2:$E$36,5,FALSE)</f>
        <v>NL West</v>
      </c>
      <c r="J459">
        <f>COUNTIF($I$446:I459,I459)</f>
        <v>3</v>
      </c>
      <c r="K459" t="str">
        <f t="shared" si="28"/>
        <v>3rd</v>
      </c>
      <c r="M459" t="str">
        <f t="shared" si="29"/>
        <v>Did not advance</v>
      </c>
      <c r="N459" t="str">
        <f t="shared" si="30"/>
        <v>dna</v>
      </c>
      <c r="O459" t="str">
        <f t="shared" si="31"/>
        <v>{"team": "Colorado Rockies", "abbrev": "COL", "league": "NL", "wins": 83, "losses": 79, "percentage" : 0.512, "division": "NL West", "division_place": "3rd", "result": "Did not advance", "result_short": "dna"},</v>
      </c>
    </row>
    <row r="460" spans="1:15" x14ac:dyDescent="0.25">
      <c r="A460">
        <v>15</v>
      </c>
      <c r="B460" t="s">
        <v>29</v>
      </c>
      <c r="C460" t="s">
        <v>8</v>
      </c>
      <c r="D460">
        <v>162</v>
      </c>
      <c r="E460">
        <v>81</v>
      </c>
      <c r="F460">
        <v>81</v>
      </c>
      <c r="G460">
        <v>0.5</v>
      </c>
      <c r="H460" t="str">
        <f>VLOOKUP(B460,'Full Name'!$A$2:$E$36,2,FALSE)</f>
        <v>Oakland Athletics</v>
      </c>
      <c r="I460" t="str">
        <f>C460&amp;" "&amp;VLOOKUP(B460,'Full Name'!$A$2:$E$36,5,FALSE)</f>
        <v>AL West</v>
      </c>
      <c r="J460">
        <f>COUNTIF($I$446:I460,I460)</f>
        <v>2</v>
      </c>
      <c r="K460" t="str">
        <f t="shared" si="28"/>
        <v>2nd</v>
      </c>
      <c r="M460" t="str">
        <f t="shared" si="29"/>
        <v>Did not advance</v>
      </c>
      <c r="N460" t="str">
        <f t="shared" si="30"/>
        <v>dna</v>
      </c>
      <c r="O460" t="str">
        <f t="shared" si="31"/>
        <v>{"team": "Oakland Athletics", "abbrev": "OAK", "league": "AL", "wins": 81, "losses": 81, "percentage" : 0.5, "division": "AL West", "division_place": "2nd", "result": "Did not advance", "result_short": "dna"},</v>
      </c>
    </row>
    <row r="461" spans="1:15" x14ac:dyDescent="0.25">
      <c r="A461">
        <v>16</v>
      </c>
      <c r="B461" t="s">
        <v>33</v>
      </c>
      <c r="C461" t="s">
        <v>8</v>
      </c>
      <c r="D461">
        <v>162</v>
      </c>
      <c r="E461">
        <v>81</v>
      </c>
      <c r="F461">
        <v>81</v>
      </c>
      <c r="G461">
        <v>0.5</v>
      </c>
      <c r="H461" t="str">
        <f>VLOOKUP(B461,'Full Name'!$A$2:$E$36,2,FALSE)</f>
        <v>Detroit Tigers</v>
      </c>
      <c r="I461" t="str">
        <f>C461&amp;" "&amp;VLOOKUP(B461,'Full Name'!$A$2:$E$36,5,FALSE)</f>
        <v>AL Central</v>
      </c>
      <c r="J461">
        <f>COUNTIF($I$446:I461,I461)</f>
        <v>3</v>
      </c>
      <c r="K461" t="str">
        <f t="shared" si="28"/>
        <v>3rd</v>
      </c>
      <c r="M461" t="str">
        <f t="shared" si="29"/>
        <v>Did not advance</v>
      </c>
      <c r="N461" t="str">
        <f t="shared" si="30"/>
        <v>dna</v>
      </c>
      <c r="O461" t="str">
        <f t="shared" si="31"/>
        <v>{"team": "Detroit Tigers", "abbrev": "DET", "league": "AL", "wins": 81, "losses": 81, "percentage" : 0.5, "division": "AL Central", "division_place": "3rd", "result": "Did not advance", "result_short": "dna"},</v>
      </c>
    </row>
    <row r="462" spans="1:15" x14ac:dyDescent="0.25">
      <c r="A462">
        <v>17</v>
      </c>
      <c r="B462" t="s">
        <v>74</v>
      </c>
      <c r="C462" t="s">
        <v>8</v>
      </c>
      <c r="D462">
        <v>162</v>
      </c>
      <c r="E462">
        <v>80</v>
      </c>
      <c r="F462">
        <v>82</v>
      </c>
      <c r="G462">
        <v>0.49399999999999999</v>
      </c>
      <c r="H462" t="str">
        <f>VLOOKUP(B462,'Full Name'!$A$2:$E$36,2,FALSE)</f>
        <v>Los Angeles Angels of Anaheim</v>
      </c>
      <c r="I462" t="str">
        <f>C462&amp;" "&amp;VLOOKUP(B462,'Full Name'!$A$2:$E$36,5,FALSE)</f>
        <v>AL West</v>
      </c>
      <c r="J462">
        <f>COUNTIF($I$446:I462,I462)</f>
        <v>3</v>
      </c>
      <c r="K462" t="str">
        <f t="shared" si="28"/>
        <v>3rd</v>
      </c>
      <c r="M462" t="str">
        <f t="shared" si="29"/>
        <v>Did not advance</v>
      </c>
      <c r="N462" t="str">
        <f t="shared" si="30"/>
        <v>dna</v>
      </c>
      <c r="O462" t="str">
        <f t="shared" si="31"/>
        <v>{"team": "Los Angeles Angels of Anaheim", "abbrev": "LAA", "league": "AL", "wins": 80, "losses": 82, "percentage" : 0.494, "division": "AL West", "division_place": "3rd", "result": "Did not advance", "result_short": "dna"},</v>
      </c>
    </row>
    <row r="463" spans="1:15" x14ac:dyDescent="0.25">
      <c r="A463">
        <v>18</v>
      </c>
      <c r="B463" t="s">
        <v>27</v>
      </c>
      <c r="C463" t="s">
        <v>10</v>
      </c>
      <c r="D463">
        <v>162</v>
      </c>
      <c r="E463">
        <v>80</v>
      </c>
      <c r="F463">
        <v>82</v>
      </c>
      <c r="G463">
        <v>0.49399999999999999</v>
      </c>
      <c r="H463" t="str">
        <f>VLOOKUP(B463,'Full Name'!$A$2:$E$36,2,FALSE)</f>
        <v>Florida Marlins</v>
      </c>
      <c r="I463" t="str">
        <f>C463&amp;" "&amp;VLOOKUP(B463,'Full Name'!$A$2:$E$36,5,FALSE)</f>
        <v>NL East</v>
      </c>
      <c r="J463">
        <f>COUNTIF($I$446:I463,I463)</f>
        <v>3</v>
      </c>
      <c r="K463" t="str">
        <f t="shared" si="28"/>
        <v>3rd</v>
      </c>
      <c r="M463" t="str">
        <f t="shared" si="29"/>
        <v>Did not advance</v>
      </c>
      <c r="N463" t="str">
        <f t="shared" si="30"/>
        <v>dna</v>
      </c>
      <c r="O463" t="str">
        <f t="shared" si="31"/>
        <v>{"team": "Florida Marlins", "abbrev": "FLA", "league": "NL", "wins": 80, "losses": 82, "percentage" : 0.494, "division": "NL East", "division_place": "3rd", "result": "Did not advance", "result_short": "dna"},</v>
      </c>
    </row>
    <row r="464" spans="1:15" x14ac:dyDescent="0.25">
      <c r="A464">
        <v>19</v>
      </c>
      <c r="B464" t="s">
        <v>15</v>
      </c>
      <c r="C464" t="s">
        <v>10</v>
      </c>
      <c r="D464">
        <v>162</v>
      </c>
      <c r="E464">
        <v>80</v>
      </c>
      <c r="F464">
        <v>82</v>
      </c>
      <c r="G464">
        <v>0.49399999999999999</v>
      </c>
      <c r="H464" t="str">
        <f>VLOOKUP(B464,'Full Name'!$A$2:$E$36,2,FALSE)</f>
        <v>Los Angeles Dodgers</v>
      </c>
      <c r="I464" t="str">
        <f>C464&amp;" "&amp;VLOOKUP(B464,'Full Name'!$A$2:$E$36,5,FALSE)</f>
        <v>NL West</v>
      </c>
      <c r="J464">
        <f>COUNTIF($I$446:I464,I464)</f>
        <v>4</v>
      </c>
      <c r="K464" t="str">
        <f t="shared" si="28"/>
        <v>4th</v>
      </c>
      <c r="M464" t="str">
        <f t="shared" si="29"/>
        <v>Did not advance</v>
      </c>
      <c r="N464" t="str">
        <f t="shared" si="30"/>
        <v>dna</v>
      </c>
      <c r="O464" t="str">
        <f t="shared" si="31"/>
        <v>{"team": "Los Angeles Dodgers", "abbrev": "LAD", "league": "NL", "wins": 80, "losses": 82, "percentage" : 0.494, "division": "NL West", "division_place": "4th", "result": "Did not advance", "result_short": "dna"},</v>
      </c>
    </row>
    <row r="465" spans="1:15" x14ac:dyDescent="0.25">
      <c r="A465">
        <v>20</v>
      </c>
      <c r="B465" t="s">
        <v>24</v>
      </c>
      <c r="C465" t="s">
        <v>10</v>
      </c>
      <c r="D465">
        <v>162</v>
      </c>
      <c r="E465">
        <v>79</v>
      </c>
      <c r="F465">
        <v>83</v>
      </c>
      <c r="G465">
        <v>0.48799999999999999</v>
      </c>
      <c r="H465" t="str">
        <f>VLOOKUP(B465,'Full Name'!$A$2:$E$36,2,FALSE)</f>
        <v>New York Mets</v>
      </c>
      <c r="I465" t="str">
        <f>C465&amp;" "&amp;VLOOKUP(B465,'Full Name'!$A$2:$E$36,5,FALSE)</f>
        <v>NL East</v>
      </c>
      <c r="J465">
        <f>COUNTIF($I$446:I465,I465)</f>
        <v>4</v>
      </c>
      <c r="K465" t="str">
        <f t="shared" si="28"/>
        <v>4th</v>
      </c>
      <c r="M465" t="str">
        <f t="shared" si="29"/>
        <v>Did not advance</v>
      </c>
      <c r="N465" t="str">
        <f t="shared" si="30"/>
        <v>dna</v>
      </c>
      <c r="O465" t="str">
        <f t="shared" si="31"/>
        <v>{"team": "New York Mets", "abbrev": "NYM", "league": "NL", "wins": 79, "losses": 83, "percentage" : 0.488, "division": "NL East", "division_place": "4th", "result": "Did not advance", "result_short": "dna"},</v>
      </c>
    </row>
    <row r="466" spans="1:15" x14ac:dyDescent="0.25">
      <c r="A466">
        <v>21</v>
      </c>
      <c r="B466" t="s">
        <v>31</v>
      </c>
      <c r="C466" t="s">
        <v>10</v>
      </c>
      <c r="D466">
        <v>162</v>
      </c>
      <c r="E466">
        <v>77</v>
      </c>
      <c r="F466">
        <v>85</v>
      </c>
      <c r="G466">
        <v>0.47499999999999998</v>
      </c>
      <c r="H466" t="str">
        <f>VLOOKUP(B466,'Full Name'!$A$2:$E$36,2,FALSE)</f>
        <v>Milwaukee Brewers</v>
      </c>
      <c r="I466" t="str">
        <f>C466&amp;" "&amp;VLOOKUP(B466,'Full Name'!$A$2:$E$36,5,FALSE)</f>
        <v>NL Central</v>
      </c>
      <c r="J466">
        <f>COUNTIF($I$446:I466,I466)</f>
        <v>3</v>
      </c>
      <c r="K466" t="str">
        <f t="shared" si="28"/>
        <v>3rd</v>
      </c>
      <c r="M466" t="str">
        <f t="shared" si="29"/>
        <v>Did not advance</v>
      </c>
      <c r="N466" t="str">
        <f t="shared" si="30"/>
        <v>dna</v>
      </c>
      <c r="O466" t="str">
        <f t="shared" si="31"/>
        <v>{"team": "Milwaukee Brewers", "abbrev": "MIL", "league": "NL", "wins": 77, "losses": 85, "percentage" : 0.475, "division": "NL Central", "division_place": "3rd", "result": "Did not advance", "result_short": "dna"},</v>
      </c>
    </row>
    <row r="467" spans="1:15" x14ac:dyDescent="0.25">
      <c r="A467">
        <v>22</v>
      </c>
      <c r="B467" t="s">
        <v>18</v>
      </c>
      <c r="C467" t="s">
        <v>10</v>
      </c>
      <c r="D467">
        <v>162</v>
      </c>
      <c r="E467">
        <v>76</v>
      </c>
      <c r="F467">
        <v>86</v>
      </c>
      <c r="G467">
        <v>0.46899999999999997</v>
      </c>
      <c r="H467" t="str">
        <f>VLOOKUP(B467,'Full Name'!$A$2:$E$36,2,FALSE)</f>
        <v>Houston Astros</v>
      </c>
      <c r="I467" t="str">
        <f>C467&amp;" "&amp;VLOOKUP(B467,'Full Name'!$A$2:$E$36,5,FALSE)</f>
        <v>NL Central</v>
      </c>
      <c r="J467">
        <f>COUNTIF($I$446:I467,I467)</f>
        <v>4</v>
      </c>
      <c r="K467" t="str">
        <f t="shared" si="28"/>
        <v>4th</v>
      </c>
      <c r="M467" t="str">
        <f t="shared" si="29"/>
        <v>Did not advance</v>
      </c>
      <c r="N467" t="str">
        <f t="shared" si="30"/>
        <v>dna</v>
      </c>
      <c r="O467" t="str">
        <f t="shared" si="31"/>
        <v>{"team": "Houston Astros", "abbrev": "HOU", "league": "NL", "wins": 76, "losses": 86, "percentage" : 0.469, "division": "NL Central", "division_place": "4th", "result": "Did not advance", "result_short": "dna"},</v>
      </c>
    </row>
    <row r="468" spans="1:15" x14ac:dyDescent="0.25">
      <c r="A468">
        <v>23</v>
      </c>
      <c r="B468" t="s">
        <v>20</v>
      </c>
      <c r="C468" t="s">
        <v>10</v>
      </c>
      <c r="D468">
        <v>162</v>
      </c>
      <c r="E468">
        <v>75</v>
      </c>
      <c r="F468">
        <v>87</v>
      </c>
      <c r="G468">
        <v>0.46300000000000002</v>
      </c>
      <c r="H468" t="str">
        <f>VLOOKUP(B468,'Full Name'!$A$2:$E$36,2,FALSE)</f>
        <v>Chicago Cubs</v>
      </c>
      <c r="I468" t="str">
        <f>C468&amp;" "&amp;VLOOKUP(B468,'Full Name'!$A$2:$E$36,5,FALSE)</f>
        <v>NL Central</v>
      </c>
      <c r="J468">
        <f>COUNTIF($I$446:I468,I468)</f>
        <v>5</v>
      </c>
      <c r="K468" t="str">
        <f t="shared" si="28"/>
        <v>5th</v>
      </c>
      <c r="M468" t="str">
        <f t="shared" si="29"/>
        <v>Did not advance</v>
      </c>
      <c r="N468" t="str">
        <f t="shared" si="30"/>
        <v>dna</v>
      </c>
      <c r="O468" t="str">
        <f t="shared" si="31"/>
        <v>{"team": "Chicago Cubs", "abbrev": "CHC", "league": "NL", "wins": 75, "losses": 87, "percentage" : 0.463, "division": "NL Central", "division_place": "5th", "result": "Did not advance", "result_short": "dna"},</v>
      </c>
    </row>
    <row r="469" spans="1:15" x14ac:dyDescent="0.25">
      <c r="A469">
        <v>24</v>
      </c>
      <c r="B469" t="s">
        <v>7</v>
      </c>
      <c r="C469" t="s">
        <v>8</v>
      </c>
      <c r="D469">
        <v>162</v>
      </c>
      <c r="E469">
        <v>69</v>
      </c>
      <c r="F469">
        <v>93</v>
      </c>
      <c r="G469">
        <v>0.42599999999999999</v>
      </c>
      <c r="H469" t="str">
        <f>VLOOKUP(B469,'Full Name'!$A$2:$E$36,2,FALSE)</f>
        <v>Cleveland Indians</v>
      </c>
      <c r="I469" t="str">
        <f>C469&amp;" "&amp;VLOOKUP(B469,'Full Name'!$A$2:$E$36,5,FALSE)</f>
        <v>AL Central</v>
      </c>
      <c r="J469">
        <f>COUNTIF($I$446:I469,I469)</f>
        <v>4</v>
      </c>
      <c r="K469" t="str">
        <f t="shared" si="28"/>
        <v>4th</v>
      </c>
      <c r="M469" t="str">
        <f t="shared" si="29"/>
        <v>Did not advance</v>
      </c>
      <c r="N469" t="str">
        <f t="shared" si="30"/>
        <v>dna</v>
      </c>
      <c r="O469" t="str">
        <f t="shared" si="31"/>
        <v>{"team": "Cleveland Indians", "abbrev": "CLE", "league": "AL", "wins": 69, "losses": 93, "percentage" : 0.426, "division": "AL Central", "division_place": "4th", "result": "Did not advance", "result_short": "dna"},</v>
      </c>
    </row>
    <row r="470" spans="1:15" x14ac:dyDescent="0.25">
      <c r="A470">
        <v>25</v>
      </c>
      <c r="B470" t="s">
        <v>95</v>
      </c>
      <c r="C470" t="s">
        <v>10</v>
      </c>
      <c r="D470">
        <v>162</v>
      </c>
      <c r="E470">
        <v>69</v>
      </c>
      <c r="F470">
        <v>93</v>
      </c>
      <c r="G470">
        <v>0.42599999999999999</v>
      </c>
      <c r="H470" t="str">
        <f>VLOOKUP(B470,'Full Name'!$A$2:$E$36,2,FALSE)</f>
        <v>Washington Nationals</v>
      </c>
      <c r="I470" t="str">
        <f>C470&amp;" "&amp;VLOOKUP(B470,'Full Name'!$A$2:$E$36,5,FALSE)</f>
        <v>NL East</v>
      </c>
      <c r="J470">
        <f>COUNTIF($I$446:I470,I470)</f>
        <v>5</v>
      </c>
      <c r="K470" t="str">
        <f t="shared" si="28"/>
        <v>5th</v>
      </c>
      <c r="M470" t="str">
        <f t="shared" si="29"/>
        <v>Did not advance</v>
      </c>
      <c r="N470" t="str">
        <f t="shared" si="30"/>
        <v>dna</v>
      </c>
      <c r="O470" t="str">
        <f t="shared" si="31"/>
        <v>{"team": "Washington Nationals", "abbrev": "WSN", "league": "NL", "wins": 69, "losses": 93, "percentage" : 0.426, "division": "NL East", "division_place": "5th", "result": "Did not advance", "result_short": "dna"},</v>
      </c>
    </row>
    <row r="471" spans="1:15" x14ac:dyDescent="0.25">
      <c r="A471">
        <v>26</v>
      </c>
      <c r="B471" t="s">
        <v>22</v>
      </c>
      <c r="C471" t="s">
        <v>8</v>
      </c>
      <c r="D471">
        <v>162</v>
      </c>
      <c r="E471">
        <v>67</v>
      </c>
      <c r="F471">
        <v>95</v>
      </c>
      <c r="G471">
        <v>0.41399999999999998</v>
      </c>
      <c r="H471" t="str">
        <f>VLOOKUP(B471,'Full Name'!$A$2:$E$36,2,FALSE)</f>
        <v>Kansas City Royals</v>
      </c>
      <c r="I471" t="str">
        <f>C471&amp;" "&amp;VLOOKUP(B471,'Full Name'!$A$2:$E$36,5,FALSE)</f>
        <v>AL Central</v>
      </c>
      <c r="J471">
        <f>COUNTIF($I$446:I471,I471)</f>
        <v>5</v>
      </c>
      <c r="K471" t="str">
        <f t="shared" si="28"/>
        <v>5th</v>
      </c>
      <c r="M471" t="str">
        <f t="shared" si="29"/>
        <v>Did not advance</v>
      </c>
      <c r="N471" t="str">
        <f t="shared" si="30"/>
        <v>dna</v>
      </c>
      <c r="O471" t="str">
        <f t="shared" si="31"/>
        <v>{"team": "Kansas City Royals", "abbrev": "KCR", "league": "AL", "wins": 67, "losses": 95, "percentage" : 0.414, "division": "AL Central", "division_place": "5th", "result": "Did not advance", "result_short": "dna"},</v>
      </c>
    </row>
    <row r="472" spans="1:15" x14ac:dyDescent="0.25">
      <c r="A472">
        <v>27</v>
      </c>
      <c r="B472" t="s">
        <v>21</v>
      </c>
      <c r="C472" t="s">
        <v>8</v>
      </c>
      <c r="D472">
        <v>162</v>
      </c>
      <c r="E472">
        <v>66</v>
      </c>
      <c r="F472">
        <v>96</v>
      </c>
      <c r="G472">
        <v>0.40699999999999997</v>
      </c>
      <c r="H472" t="str">
        <f>VLOOKUP(B472,'Full Name'!$A$2:$E$36,2,FALSE)</f>
        <v>Baltimore Orioles</v>
      </c>
      <c r="I472" t="str">
        <f>C472&amp;" "&amp;VLOOKUP(B472,'Full Name'!$A$2:$E$36,5,FALSE)</f>
        <v>AL East</v>
      </c>
      <c r="J472">
        <f>COUNTIF($I$446:I472,I472)</f>
        <v>5</v>
      </c>
      <c r="K472" t="str">
        <f t="shared" si="28"/>
        <v>5th</v>
      </c>
      <c r="M472" t="str">
        <f t="shared" si="29"/>
        <v>Did not advance</v>
      </c>
      <c r="N472" t="str">
        <f t="shared" si="30"/>
        <v>dna</v>
      </c>
      <c r="O472" t="str">
        <f t="shared" si="31"/>
        <v>{"team": "Baltimore Orioles", "abbrev": "BAL", "league": "AL", "wins": 66, "losses": 96, "percentage" : 0.407, "division": "AL East", "division_place": "5th", "result": "Did not advance", "result_short": "dna"},</v>
      </c>
    </row>
    <row r="473" spans="1:15" x14ac:dyDescent="0.25">
      <c r="A473">
        <v>28</v>
      </c>
      <c r="B473" t="s">
        <v>70</v>
      </c>
      <c r="C473" t="s">
        <v>10</v>
      </c>
      <c r="D473">
        <v>162</v>
      </c>
      <c r="E473">
        <v>65</v>
      </c>
      <c r="F473">
        <v>97</v>
      </c>
      <c r="G473">
        <v>0.40100000000000002</v>
      </c>
      <c r="H473" t="str">
        <f>VLOOKUP(B473,'Full Name'!$A$2:$E$36,2,FALSE)</f>
        <v>Arizona Diamondbacks</v>
      </c>
      <c r="I473" t="str">
        <f>C473&amp;" "&amp;VLOOKUP(B473,'Full Name'!$A$2:$E$36,5,FALSE)</f>
        <v>NL West</v>
      </c>
      <c r="J473">
        <f>COUNTIF($I$446:I473,I473)</f>
        <v>5</v>
      </c>
      <c r="K473" t="str">
        <f t="shared" si="28"/>
        <v>5th</v>
      </c>
      <c r="M473" t="str">
        <f t="shared" si="29"/>
        <v>Did not advance</v>
      </c>
      <c r="N473" t="str">
        <f t="shared" si="30"/>
        <v>dna</v>
      </c>
      <c r="O473" t="str">
        <f t="shared" si="31"/>
        <v>{"team": "Arizona Diamondbacks", "abbrev": "ARI", "league": "NL", "wins": 65, "losses": 97, "percentage" : 0.401, "division": "NL West", "division_place": "5th", "result": "Did not advance", "result_short": "dna"},</v>
      </c>
    </row>
    <row r="474" spans="1:15" x14ac:dyDescent="0.25">
      <c r="A474">
        <v>29</v>
      </c>
      <c r="B474" t="s">
        <v>14</v>
      </c>
      <c r="C474" t="s">
        <v>8</v>
      </c>
      <c r="D474">
        <v>162</v>
      </c>
      <c r="E474">
        <v>61</v>
      </c>
      <c r="F474">
        <v>101</v>
      </c>
      <c r="G474">
        <v>0.377</v>
      </c>
      <c r="H474" t="str">
        <f>VLOOKUP(B474,'Full Name'!$A$2:$E$36,2,FALSE)</f>
        <v>Seattle Mariners</v>
      </c>
      <c r="I474" t="str">
        <f>C474&amp;" "&amp;VLOOKUP(B474,'Full Name'!$A$2:$E$36,5,FALSE)</f>
        <v>AL West</v>
      </c>
      <c r="J474">
        <f>COUNTIF($I$446:I474,I474)</f>
        <v>4</v>
      </c>
      <c r="K474" t="str">
        <f t="shared" si="28"/>
        <v>4th</v>
      </c>
      <c r="M474" t="str">
        <f t="shared" si="29"/>
        <v>Did not advance</v>
      </c>
      <c r="N474" t="str">
        <f t="shared" si="30"/>
        <v>dna</v>
      </c>
      <c r="O474" t="str">
        <f t="shared" si="31"/>
        <v>{"team": "Seattle Mariners", "abbrev": "SEA", "league": "AL", "wins": 61, "losses": 101, "percentage" : 0.377, "division": "AL West", "division_place": "4th", "result": "Did not advance", "result_short": "dna"},</v>
      </c>
    </row>
    <row r="475" spans="1:15" x14ac:dyDescent="0.25">
      <c r="A475">
        <v>30</v>
      </c>
      <c r="B475" t="s">
        <v>34</v>
      </c>
      <c r="C475" t="s">
        <v>10</v>
      </c>
      <c r="D475">
        <v>162</v>
      </c>
      <c r="E475">
        <v>57</v>
      </c>
      <c r="F475">
        <v>105</v>
      </c>
      <c r="G475">
        <v>0.35199999999999998</v>
      </c>
      <c r="H475" t="str">
        <f>VLOOKUP(B475,'Full Name'!$A$2:$E$36,2,FALSE)</f>
        <v>Pittsburgh Pirates</v>
      </c>
      <c r="I475" t="str">
        <f>C475&amp;" "&amp;VLOOKUP(B475,'Full Name'!$A$2:$E$36,5,FALSE)</f>
        <v>NL Central</v>
      </c>
      <c r="J475">
        <f>COUNTIF($I$446:I475,I475)</f>
        <v>6</v>
      </c>
      <c r="K475" t="str">
        <f t="shared" si="28"/>
        <v>6th</v>
      </c>
      <c r="M475" t="str">
        <f t="shared" si="29"/>
        <v>Did not advance</v>
      </c>
      <c r="N475" t="str">
        <f t="shared" si="30"/>
        <v>dna</v>
      </c>
      <c r="O475" t="str">
        <f t="shared" si="31"/>
        <v>{"team": "Pittsburgh Pirates", "abbrev": "PIT", "league": "NL", "wins": 57, "losses": 105, "percentage" : 0.352, "division": "NL Central", "division_place": "6th", "result": "Did not advance", "result_short": "dna"},</v>
      </c>
    </row>
    <row r="476" spans="1:15" x14ac:dyDescent="0.25">
      <c r="A476">
        <v>1</v>
      </c>
      <c r="B476" t="s">
        <v>25</v>
      </c>
      <c r="C476" t="s">
        <v>10</v>
      </c>
      <c r="D476">
        <v>162</v>
      </c>
      <c r="E476">
        <v>102</v>
      </c>
      <c r="F476">
        <v>60</v>
      </c>
      <c r="G476">
        <v>0.63</v>
      </c>
      <c r="H476" t="str">
        <f>VLOOKUP(B476,'Full Name'!$A$2:$E$36,2,FALSE)</f>
        <v>Philadelphia Phillies</v>
      </c>
      <c r="I476" t="str">
        <f>C476&amp;" "&amp;VLOOKUP(B476,'Full Name'!$A$2:$E$36,5,FALSE)</f>
        <v>NL East</v>
      </c>
      <c r="J476">
        <f>COUNTIF($I$476:I476,I476)</f>
        <v>1</v>
      </c>
      <c r="K476" t="str">
        <f t="shared" si="28"/>
        <v>1st</v>
      </c>
      <c r="L476" t="s">
        <v>89</v>
      </c>
      <c r="M476" t="str">
        <f t="shared" si="29"/>
        <v>Lost LDS</v>
      </c>
      <c r="N476" t="str">
        <f t="shared" si="30"/>
        <v>ldsloser</v>
      </c>
      <c r="O476" t="str">
        <f t="shared" si="31"/>
        <v>{"team": "Philadelphia Phillies", "abbrev": "PHI", "league": "NL", "wins": 102, "losses": 60, "percentage" : 0.63, "division": "NL East", "division_place": "1st", "result": "Lost LDS", "result_short": "ldsloser"},</v>
      </c>
    </row>
    <row r="477" spans="1:15" x14ac:dyDescent="0.25">
      <c r="A477">
        <v>2</v>
      </c>
      <c r="B477" t="s">
        <v>13</v>
      </c>
      <c r="C477" t="s">
        <v>8</v>
      </c>
      <c r="D477">
        <v>162</v>
      </c>
      <c r="E477">
        <v>97</v>
      </c>
      <c r="F477">
        <v>65</v>
      </c>
      <c r="G477">
        <v>0.59899999999999998</v>
      </c>
      <c r="H477" t="str">
        <f>VLOOKUP(B477,'Full Name'!$A$2:$E$36,2,FALSE)</f>
        <v>New York Yankees</v>
      </c>
      <c r="I477" t="str">
        <f>C477&amp;" "&amp;VLOOKUP(B477,'Full Name'!$A$2:$E$36,5,FALSE)</f>
        <v>AL East</v>
      </c>
      <c r="J477">
        <f>COUNTIF($I$476:I477,I477)</f>
        <v>1</v>
      </c>
      <c r="K477" t="str">
        <f t="shared" si="28"/>
        <v>1st</v>
      </c>
      <c r="L477" t="s">
        <v>89</v>
      </c>
      <c r="M477" t="str">
        <f t="shared" si="29"/>
        <v>Lost LDS</v>
      </c>
      <c r="N477" t="str">
        <f t="shared" si="30"/>
        <v>ldsloser</v>
      </c>
      <c r="O477" t="str">
        <f t="shared" si="31"/>
        <v>{"team": "New York Yankees", "abbrev": "NYY", "league": "AL", "wins": 97, "losses": 65, "percentage" : 0.599, "division": "AL East", "division_place": "1st", "result": "Lost LDS", "result_short": "ldsloser"},</v>
      </c>
    </row>
    <row r="478" spans="1:15" x14ac:dyDescent="0.25">
      <c r="A478">
        <v>3</v>
      </c>
      <c r="B478" t="s">
        <v>19</v>
      </c>
      <c r="C478" t="s">
        <v>8</v>
      </c>
      <c r="D478">
        <v>162</v>
      </c>
      <c r="E478">
        <v>96</v>
      </c>
      <c r="F478">
        <v>66</v>
      </c>
      <c r="G478">
        <v>0.59299999999999997</v>
      </c>
      <c r="H478" t="str">
        <f>VLOOKUP(B478,'Full Name'!$A$2:$E$36,2,FALSE)</f>
        <v>Texas Rangers</v>
      </c>
      <c r="I478" t="str">
        <f>C478&amp;" "&amp;VLOOKUP(B478,'Full Name'!$A$2:$E$36,5,FALSE)</f>
        <v>AL West</v>
      </c>
      <c r="J478">
        <f>COUNTIF($I$476:I478,I478)</f>
        <v>1</v>
      </c>
      <c r="K478" t="str">
        <f t="shared" si="28"/>
        <v>1st</v>
      </c>
      <c r="L478" t="s">
        <v>87</v>
      </c>
      <c r="M478" t="str">
        <f t="shared" si="29"/>
        <v>Lost World Series</v>
      </c>
      <c r="N478" t="str">
        <f t="shared" si="30"/>
        <v>wsloser</v>
      </c>
      <c r="O478" t="str">
        <f t="shared" si="31"/>
        <v>{"team": "Texas Rangers", "abbrev": "TEX", "league": "AL", "wins": 96, "losses": 66, "percentage" : 0.593, "division": "AL West", "division_place": "1st", "result": "Lost World Series", "result_short": "wsloser"},</v>
      </c>
    </row>
    <row r="479" spans="1:15" x14ac:dyDescent="0.25">
      <c r="A479">
        <v>4</v>
      </c>
      <c r="B479" t="s">
        <v>31</v>
      </c>
      <c r="C479" t="s">
        <v>10</v>
      </c>
      <c r="D479">
        <v>162</v>
      </c>
      <c r="E479">
        <v>96</v>
      </c>
      <c r="F479">
        <v>66</v>
      </c>
      <c r="G479">
        <v>0.59299999999999997</v>
      </c>
      <c r="H479" t="str">
        <f>VLOOKUP(B479,'Full Name'!$A$2:$E$36,2,FALSE)</f>
        <v>Milwaukee Brewers</v>
      </c>
      <c r="I479" t="str">
        <f>C479&amp;" "&amp;VLOOKUP(B479,'Full Name'!$A$2:$E$36,5,FALSE)</f>
        <v>NL Central</v>
      </c>
      <c r="J479">
        <f>COUNTIF($I$476:I479,I479)</f>
        <v>1</v>
      </c>
      <c r="K479" t="str">
        <f t="shared" si="28"/>
        <v>1st</v>
      </c>
      <c r="L479" t="s">
        <v>90</v>
      </c>
      <c r="M479" t="str">
        <f t="shared" si="29"/>
        <v>Lost NLCS</v>
      </c>
      <c r="N479" t="str">
        <f t="shared" si="30"/>
        <v>nlcsloser</v>
      </c>
      <c r="O479" t="str">
        <f t="shared" si="31"/>
        <v>{"team": "Milwaukee Brewers", "abbrev": "MIL", "league": "NL", "wins": 96, "losses": 66, "percentage" : 0.593, "division": "NL Central", "division_place": "1st", "result": "Lost NLCS", "result_short": "nlcsloser"},</v>
      </c>
    </row>
    <row r="480" spans="1:15" x14ac:dyDescent="0.25">
      <c r="A480">
        <v>5</v>
      </c>
      <c r="B480" t="s">
        <v>33</v>
      </c>
      <c r="C480" t="s">
        <v>8</v>
      </c>
      <c r="D480">
        <v>162</v>
      </c>
      <c r="E480">
        <v>95</v>
      </c>
      <c r="F480">
        <v>67</v>
      </c>
      <c r="G480">
        <v>0.58599999999999997</v>
      </c>
      <c r="H480" t="str">
        <f>VLOOKUP(B480,'Full Name'!$A$2:$E$36,2,FALSE)</f>
        <v>Detroit Tigers</v>
      </c>
      <c r="I480" t="str">
        <f>C480&amp;" "&amp;VLOOKUP(B480,'Full Name'!$A$2:$E$36,5,FALSE)</f>
        <v>AL Central</v>
      </c>
      <c r="J480">
        <f>COUNTIF($I$476:I480,I480)</f>
        <v>1</v>
      </c>
      <c r="K480" t="str">
        <f t="shared" si="28"/>
        <v>1st</v>
      </c>
      <c r="L480" t="s">
        <v>91</v>
      </c>
      <c r="M480" t="str">
        <f t="shared" si="29"/>
        <v>Lost ALCS</v>
      </c>
      <c r="N480" t="str">
        <f t="shared" si="30"/>
        <v>alcsloser</v>
      </c>
      <c r="O480" t="str">
        <f t="shared" si="31"/>
        <v>{"team": "Detroit Tigers", "abbrev": "DET", "league": "AL", "wins": 95, "losses": 67, "percentage" : 0.586, "division": "AL Central", "division_place": "1st", "result": "Lost ALCS", "result_short": "alcsloser"},</v>
      </c>
    </row>
    <row r="481" spans="1:15" x14ac:dyDescent="0.25">
      <c r="A481">
        <v>6</v>
      </c>
      <c r="B481" t="s">
        <v>70</v>
      </c>
      <c r="C481" t="s">
        <v>10</v>
      </c>
      <c r="D481">
        <v>162</v>
      </c>
      <c r="E481">
        <v>94</v>
      </c>
      <c r="F481">
        <v>68</v>
      </c>
      <c r="G481">
        <v>0.57999999999999996</v>
      </c>
      <c r="H481" t="str">
        <f>VLOOKUP(B481,'Full Name'!$A$2:$E$36,2,FALSE)</f>
        <v>Arizona Diamondbacks</v>
      </c>
      <c r="I481" t="str">
        <f>C481&amp;" "&amp;VLOOKUP(B481,'Full Name'!$A$2:$E$36,5,FALSE)</f>
        <v>NL West</v>
      </c>
      <c r="J481">
        <f>COUNTIF($I$476:I481,I481)</f>
        <v>1</v>
      </c>
      <c r="K481" t="str">
        <f t="shared" si="28"/>
        <v>1st</v>
      </c>
      <c r="L481" t="s">
        <v>89</v>
      </c>
      <c r="M481" t="str">
        <f t="shared" si="29"/>
        <v>Lost LDS</v>
      </c>
      <c r="N481" t="str">
        <f t="shared" si="30"/>
        <v>ldsloser</v>
      </c>
      <c r="O481" t="str">
        <f t="shared" si="31"/>
        <v>{"team": "Arizona Diamondbacks", "abbrev": "ARI", "league": "NL", "wins": 94, "losses": 68, "percentage" : 0.58, "division": "NL West", "division_place": "1st", "result": "Lost LDS", "result_short": "ldsloser"},</v>
      </c>
    </row>
    <row r="482" spans="1:15" x14ac:dyDescent="0.25">
      <c r="A482">
        <v>7</v>
      </c>
      <c r="B482" t="s">
        <v>83</v>
      </c>
      <c r="C482" t="s">
        <v>8</v>
      </c>
      <c r="D482">
        <v>162</v>
      </c>
      <c r="E482">
        <v>91</v>
      </c>
      <c r="F482">
        <v>71</v>
      </c>
      <c r="G482">
        <v>0.56200000000000006</v>
      </c>
      <c r="H482" t="str">
        <f>VLOOKUP(B482,'Full Name'!$A$2:$E$36,2,FALSE)</f>
        <v>Tampa Bay Rays</v>
      </c>
      <c r="I482" t="str">
        <f>C482&amp;" "&amp;VLOOKUP(B482,'Full Name'!$A$2:$E$36,5,FALSE)</f>
        <v>AL East</v>
      </c>
      <c r="J482">
        <f>COUNTIF($I$476:I482,I482)</f>
        <v>2</v>
      </c>
      <c r="K482" t="str">
        <f t="shared" si="28"/>
        <v>2nd</v>
      </c>
      <c r="L482" t="s">
        <v>89</v>
      </c>
      <c r="M482" t="str">
        <f t="shared" si="29"/>
        <v>Lost LDS</v>
      </c>
      <c r="N482" t="str">
        <f t="shared" si="30"/>
        <v>ldsloser</v>
      </c>
      <c r="O482" t="str">
        <f t="shared" si="31"/>
        <v>{"team": "Tampa Bay Rays", "abbrev": "TBR", "league": "AL", "wins": 91, "losses": 71, "percentage" : 0.562, "division": "AL East", "division_place": "2nd", "result": "Lost LDS", "result_short": "ldsloser"},</v>
      </c>
    </row>
    <row r="483" spans="1:15" x14ac:dyDescent="0.25">
      <c r="A483">
        <v>8</v>
      </c>
      <c r="B483" t="s">
        <v>32</v>
      </c>
      <c r="C483" t="s">
        <v>10</v>
      </c>
      <c r="D483">
        <v>162</v>
      </c>
      <c r="E483">
        <v>90</v>
      </c>
      <c r="F483">
        <v>72</v>
      </c>
      <c r="G483">
        <v>0.55600000000000005</v>
      </c>
      <c r="H483" t="str">
        <f>VLOOKUP(B483,'Full Name'!$A$2:$E$36,2,FALSE)</f>
        <v>St. Louis Cardinals</v>
      </c>
      <c r="I483" t="str">
        <f>C483&amp;" "&amp;VLOOKUP(B483,'Full Name'!$A$2:$E$36,5,FALSE)</f>
        <v>NL Central</v>
      </c>
      <c r="J483">
        <f>COUNTIF($I$476:I483,I483)</f>
        <v>2</v>
      </c>
      <c r="K483" t="str">
        <f t="shared" si="28"/>
        <v>2nd</v>
      </c>
      <c r="L483" t="s">
        <v>88</v>
      </c>
      <c r="M483" t="str">
        <f t="shared" si="29"/>
        <v>Won World Series</v>
      </c>
      <c r="N483" t="str">
        <f t="shared" si="30"/>
        <v>wswinner</v>
      </c>
      <c r="O483" t="str">
        <f t="shared" si="31"/>
        <v>{"team": "St. Louis Cardinals", "abbrev": "STL", "league": "NL", "wins": 90, "losses": 72, "percentage" : 0.556, "division": "NL Central", "division_place": "2nd", "result": "Won World Series", "result_short": "wswinner"},</v>
      </c>
    </row>
    <row r="484" spans="1:15" x14ac:dyDescent="0.25">
      <c r="A484">
        <v>9</v>
      </c>
      <c r="B484" t="s">
        <v>11</v>
      </c>
      <c r="C484" t="s">
        <v>8</v>
      </c>
      <c r="D484">
        <v>162</v>
      </c>
      <c r="E484">
        <v>90</v>
      </c>
      <c r="F484">
        <v>72</v>
      </c>
      <c r="G484">
        <v>0.55600000000000005</v>
      </c>
      <c r="H484" t="str">
        <f>VLOOKUP(B484,'Full Name'!$A$2:$E$36,2,FALSE)</f>
        <v>Boston Red Sox</v>
      </c>
      <c r="I484" t="str">
        <f>C484&amp;" "&amp;VLOOKUP(B484,'Full Name'!$A$2:$E$36,5,FALSE)</f>
        <v>AL East</v>
      </c>
      <c r="J484">
        <f>COUNTIF($I$476:I484,I484)</f>
        <v>3</v>
      </c>
      <c r="K484" t="str">
        <f t="shared" si="28"/>
        <v>3rd</v>
      </c>
      <c r="M484" t="str">
        <f t="shared" si="29"/>
        <v>Did not advance</v>
      </c>
      <c r="N484" t="str">
        <f t="shared" si="30"/>
        <v>dna</v>
      </c>
      <c r="O484" t="str">
        <f t="shared" si="31"/>
        <v>{"team": "Boston Red Sox", "abbrev": "BOS", "league": "AL", "wins": 90, "losses": 72, "percentage" : 0.556, "division": "AL East", "division_place": "3rd", "result": "Did not advance", "result_short": "dna"},</v>
      </c>
    </row>
    <row r="485" spans="1:15" x14ac:dyDescent="0.25">
      <c r="A485">
        <v>10</v>
      </c>
      <c r="B485" t="s">
        <v>9</v>
      </c>
      <c r="C485" t="s">
        <v>10</v>
      </c>
      <c r="D485">
        <v>162</v>
      </c>
      <c r="E485">
        <v>89</v>
      </c>
      <c r="F485">
        <v>73</v>
      </c>
      <c r="G485">
        <v>0.54900000000000004</v>
      </c>
      <c r="H485" t="str">
        <f>VLOOKUP(B485,'Full Name'!$A$2:$E$36,2,FALSE)</f>
        <v>Atlanta Braves</v>
      </c>
      <c r="I485" t="str">
        <f>C485&amp;" "&amp;VLOOKUP(B485,'Full Name'!$A$2:$E$36,5,FALSE)</f>
        <v>NL East</v>
      </c>
      <c r="J485">
        <f>COUNTIF($I$476:I485,I485)</f>
        <v>2</v>
      </c>
      <c r="K485" t="str">
        <f t="shared" si="28"/>
        <v>2nd</v>
      </c>
      <c r="M485" t="str">
        <f t="shared" si="29"/>
        <v>Did not advance</v>
      </c>
      <c r="N485" t="str">
        <f t="shared" si="30"/>
        <v>dna</v>
      </c>
      <c r="O485" t="str">
        <f t="shared" si="31"/>
        <v>{"team": "Atlanta Braves", "abbrev": "ATL", "league": "NL", "wins": 89, "losses": 73, "percentage" : 0.549, "division": "NL East", "division_place": "2nd", "result": "Did not advance", "result_short": "dna"},</v>
      </c>
    </row>
    <row r="486" spans="1:15" x14ac:dyDescent="0.25">
      <c r="A486">
        <v>11</v>
      </c>
      <c r="B486" t="s">
        <v>74</v>
      </c>
      <c r="C486" t="s">
        <v>8</v>
      </c>
      <c r="D486">
        <v>162</v>
      </c>
      <c r="E486">
        <v>86</v>
      </c>
      <c r="F486">
        <v>76</v>
      </c>
      <c r="G486">
        <v>0.53100000000000003</v>
      </c>
      <c r="H486" t="str">
        <f>VLOOKUP(B486,'Full Name'!$A$2:$E$36,2,FALSE)</f>
        <v>Los Angeles Angels of Anaheim</v>
      </c>
      <c r="I486" t="str">
        <f>C486&amp;" "&amp;VLOOKUP(B486,'Full Name'!$A$2:$E$36,5,FALSE)</f>
        <v>AL West</v>
      </c>
      <c r="J486">
        <f>COUNTIF($I$476:I486,I486)</f>
        <v>2</v>
      </c>
      <c r="K486" t="str">
        <f t="shared" si="28"/>
        <v>2nd</v>
      </c>
      <c r="M486" t="str">
        <f t="shared" si="29"/>
        <v>Did not advance</v>
      </c>
      <c r="N486" t="str">
        <f t="shared" si="30"/>
        <v>dna</v>
      </c>
      <c r="O486" t="str">
        <f t="shared" si="31"/>
        <v>{"team": "Los Angeles Angels of Anaheim", "abbrev": "LAA", "league": "AL", "wins": 86, "losses": 76, "percentage" : 0.531, "division": "AL West", "division_place": "2nd", "result": "Did not advance", "result_short": "dna"},</v>
      </c>
    </row>
    <row r="487" spans="1:15" x14ac:dyDescent="0.25">
      <c r="A487">
        <v>12</v>
      </c>
      <c r="B487" t="s">
        <v>28</v>
      </c>
      <c r="C487" t="s">
        <v>10</v>
      </c>
      <c r="D487">
        <v>162</v>
      </c>
      <c r="E487">
        <v>86</v>
      </c>
      <c r="F487">
        <v>76</v>
      </c>
      <c r="G487">
        <v>0.53100000000000003</v>
      </c>
      <c r="H487" t="str">
        <f>VLOOKUP(B487,'Full Name'!$A$2:$E$36,2,FALSE)</f>
        <v>San Francisco Giants</v>
      </c>
      <c r="I487" t="str">
        <f>C487&amp;" "&amp;VLOOKUP(B487,'Full Name'!$A$2:$E$36,5,FALSE)</f>
        <v>NL West</v>
      </c>
      <c r="J487">
        <f>COUNTIF($I$476:I487,I487)</f>
        <v>2</v>
      </c>
      <c r="K487" t="str">
        <f t="shared" si="28"/>
        <v>2nd</v>
      </c>
      <c r="M487" t="str">
        <f t="shared" si="29"/>
        <v>Did not advance</v>
      </c>
      <c r="N487" t="str">
        <f t="shared" si="30"/>
        <v>dna</v>
      </c>
      <c r="O487" t="str">
        <f t="shared" si="31"/>
        <v>{"team": "San Francisco Giants", "abbrev": "SFG", "league": "NL", "wins": 86, "losses": 76, "percentage" : 0.531, "division": "NL West", "division_place": "2nd", "result": "Did not advance", "result_short": "dna"},</v>
      </c>
    </row>
    <row r="488" spans="1:15" x14ac:dyDescent="0.25">
      <c r="A488">
        <v>13</v>
      </c>
      <c r="B488" t="s">
        <v>15</v>
      </c>
      <c r="C488" t="s">
        <v>10</v>
      </c>
      <c r="D488">
        <v>161</v>
      </c>
      <c r="E488">
        <v>82</v>
      </c>
      <c r="F488">
        <v>79</v>
      </c>
      <c r="G488">
        <v>0.50900000000000001</v>
      </c>
      <c r="H488" t="str">
        <f>VLOOKUP(B488,'Full Name'!$A$2:$E$36,2,FALSE)</f>
        <v>Los Angeles Dodgers</v>
      </c>
      <c r="I488" t="str">
        <f>C488&amp;" "&amp;VLOOKUP(B488,'Full Name'!$A$2:$E$36,5,FALSE)</f>
        <v>NL West</v>
      </c>
      <c r="J488">
        <f>COUNTIF($I$476:I488,I488)</f>
        <v>3</v>
      </c>
      <c r="K488" t="str">
        <f t="shared" si="28"/>
        <v>3rd</v>
      </c>
      <c r="M488" t="str">
        <f t="shared" si="29"/>
        <v>Did not advance</v>
      </c>
      <c r="N488" t="str">
        <f t="shared" si="30"/>
        <v>dna</v>
      </c>
      <c r="O488" t="str">
        <f t="shared" si="31"/>
        <v>{"team": "Los Angeles Dodgers", "abbrev": "LAD", "league": "NL", "wins": 82, "losses": 79, "percentage" : 0.509, "division": "NL West", "division_place": "3rd", "result": "Did not advance", "result_short": "dna"},</v>
      </c>
    </row>
    <row r="489" spans="1:15" x14ac:dyDescent="0.25">
      <c r="A489">
        <v>14</v>
      </c>
      <c r="B489" t="s">
        <v>35</v>
      </c>
      <c r="C489" t="s">
        <v>8</v>
      </c>
      <c r="D489">
        <v>162</v>
      </c>
      <c r="E489">
        <v>81</v>
      </c>
      <c r="F489">
        <v>81</v>
      </c>
      <c r="G489">
        <v>0.5</v>
      </c>
      <c r="H489" t="str">
        <f>VLOOKUP(B489,'Full Name'!$A$2:$E$36,2,FALSE)</f>
        <v>Toronto Blue Jays</v>
      </c>
      <c r="I489" t="str">
        <f>C489&amp;" "&amp;VLOOKUP(B489,'Full Name'!$A$2:$E$36,5,FALSE)</f>
        <v>AL East</v>
      </c>
      <c r="J489">
        <f>COUNTIF($I$476:I489,I489)</f>
        <v>4</v>
      </c>
      <c r="K489" t="str">
        <f t="shared" si="28"/>
        <v>4th</v>
      </c>
      <c r="M489" t="str">
        <f t="shared" si="29"/>
        <v>Did not advance</v>
      </c>
      <c r="N489" t="str">
        <f t="shared" si="30"/>
        <v>dna</v>
      </c>
      <c r="O489" t="str">
        <f t="shared" si="31"/>
        <v>{"team": "Toronto Blue Jays", "abbrev": "TOR", "league": "AL", "wins": 81, "losses": 81, "percentage" : 0.5, "division": "AL East", "division_place": "4th", "result": "Did not advance", "result_short": "dna"},</v>
      </c>
    </row>
    <row r="490" spans="1:15" x14ac:dyDescent="0.25">
      <c r="A490">
        <v>15</v>
      </c>
      <c r="B490" t="s">
        <v>95</v>
      </c>
      <c r="C490" t="s">
        <v>10</v>
      </c>
      <c r="D490">
        <v>161</v>
      </c>
      <c r="E490">
        <v>80</v>
      </c>
      <c r="F490">
        <v>81</v>
      </c>
      <c r="G490">
        <v>0.497</v>
      </c>
      <c r="H490" t="str">
        <f>VLOOKUP(B490,'Full Name'!$A$2:$E$36,2,FALSE)</f>
        <v>Washington Nationals</v>
      </c>
      <c r="I490" t="str">
        <f>C490&amp;" "&amp;VLOOKUP(B490,'Full Name'!$A$2:$E$36,5,FALSE)</f>
        <v>NL East</v>
      </c>
      <c r="J490">
        <f>COUNTIF($I$476:I490,I490)</f>
        <v>3</v>
      </c>
      <c r="K490" t="str">
        <f t="shared" si="28"/>
        <v>3rd</v>
      </c>
      <c r="M490" t="str">
        <f t="shared" si="29"/>
        <v>Did not advance</v>
      </c>
      <c r="N490" t="str">
        <f t="shared" si="30"/>
        <v>dna</v>
      </c>
      <c r="O490" t="str">
        <f t="shared" si="31"/>
        <v>{"team": "Washington Nationals", "abbrev": "WSN", "league": "NL", "wins": 80, "losses": 81, "percentage" : 0.497, "division": "NL East", "division_place": "3rd", "result": "Did not advance", "result_short": "dna"},</v>
      </c>
    </row>
    <row r="491" spans="1:15" x14ac:dyDescent="0.25">
      <c r="A491">
        <v>16</v>
      </c>
      <c r="B491" t="s">
        <v>7</v>
      </c>
      <c r="C491" t="s">
        <v>8</v>
      </c>
      <c r="D491">
        <v>162</v>
      </c>
      <c r="E491">
        <v>80</v>
      </c>
      <c r="F491">
        <v>82</v>
      </c>
      <c r="G491">
        <v>0.49399999999999999</v>
      </c>
      <c r="H491" t="str">
        <f>VLOOKUP(B491,'Full Name'!$A$2:$E$36,2,FALSE)</f>
        <v>Cleveland Indians</v>
      </c>
      <c r="I491" t="str">
        <f>C491&amp;" "&amp;VLOOKUP(B491,'Full Name'!$A$2:$E$36,5,FALSE)</f>
        <v>AL Central</v>
      </c>
      <c r="J491">
        <f>COUNTIF($I$476:I491,I491)</f>
        <v>2</v>
      </c>
      <c r="K491" t="str">
        <f t="shared" si="28"/>
        <v>2nd</v>
      </c>
      <c r="M491" t="str">
        <f t="shared" si="29"/>
        <v>Did not advance</v>
      </c>
      <c r="N491" t="str">
        <f t="shared" si="30"/>
        <v>dna</v>
      </c>
      <c r="O491" t="str">
        <f t="shared" si="31"/>
        <v>{"team": "Cleveland Indians", "abbrev": "CLE", "league": "AL", "wins": 80, "losses": 82, "percentage" : 0.494, "division": "AL Central", "division_place": "2nd", "result": "Did not advance", "result_short": "dna"},</v>
      </c>
    </row>
    <row r="492" spans="1:15" x14ac:dyDescent="0.25">
      <c r="A492">
        <v>17</v>
      </c>
      <c r="B492" t="s">
        <v>26</v>
      </c>
      <c r="C492" t="s">
        <v>8</v>
      </c>
      <c r="D492">
        <v>162</v>
      </c>
      <c r="E492">
        <v>79</v>
      </c>
      <c r="F492">
        <v>83</v>
      </c>
      <c r="G492">
        <v>0.48799999999999999</v>
      </c>
      <c r="H492" t="str">
        <f>VLOOKUP(B492,'Full Name'!$A$2:$E$36,2,FALSE)</f>
        <v>Chicago White Sox</v>
      </c>
      <c r="I492" t="str">
        <f>C492&amp;" "&amp;VLOOKUP(B492,'Full Name'!$A$2:$E$36,5,FALSE)</f>
        <v>AL Central</v>
      </c>
      <c r="J492">
        <f>COUNTIF($I$476:I492,I492)</f>
        <v>3</v>
      </c>
      <c r="K492" t="str">
        <f t="shared" si="28"/>
        <v>3rd</v>
      </c>
      <c r="M492" t="str">
        <f t="shared" si="29"/>
        <v>Did not advance</v>
      </c>
      <c r="N492" t="str">
        <f t="shared" si="30"/>
        <v>dna</v>
      </c>
      <c r="O492" t="str">
        <f t="shared" si="31"/>
        <v>{"team": "Chicago White Sox", "abbrev": "CHW", "league": "AL", "wins": 79, "losses": 83, "percentage" : 0.488, "division": "AL Central", "division_place": "3rd", "result": "Did not advance", "result_short": "dna"},</v>
      </c>
    </row>
    <row r="493" spans="1:15" x14ac:dyDescent="0.25">
      <c r="A493">
        <v>18</v>
      </c>
      <c r="B493" t="s">
        <v>12</v>
      </c>
      <c r="C493" t="s">
        <v>10</v>
      </c>
      <c r="D493">
        <v>162</v>
      </c>
      <c r="E493">
        <v>79</v>
      </c>
      <c r="F493">
        <v>83</v>
      </c>
      <c r="G493">
        <v>0.48799999999999999</v>
      </c>
      <c r="H493" t="str">
        <f>VLOOKUP(B493,'Full Name'!$A$2:$E$36,2,FALSE)</f>
        <v>Cincinnati Reds</v>
      </c>
      <c r="I493" t="str">
        <f>C493&amp;" "&amp;VLOOKUP(B493,'Full Name'!$A$2:$E$36,5,FALSE)</f>
        <v>NL Central</v>
      </c>
      <c r="J493">
        <f>COUNTIF($I$476:I493,I493)</f>
        <v>3</v>
      </c>
      <c r="K493" t="str">
        <f t="shared" si="28"/>
        <v>3rd</v>
      </c>
      <c r="M493" t="str">
        <f t="shared" si="29"/>
        <v>Did not advance</v>
      </c>
      <c r="N493" t="str">
        <f t="shared" si="30"/>
        <v>dna</v>
      </c>
      <c r="O493" t="str">
        <f t="shared" si="31"/>
        <v>{"team": "Cincinnati Reds", "abbrev": "CIN", "league": "NL", "wins": 79, "losses": 83, "percentage" : 0.488, "division": "NL Central", "division_place": "3rd", "result": "Did not advance", "result_short": "dna"},</v>
      </c>
    </row>
    <row r="494" spans="1:15" x14ac:dyDescent="0.25">
      <c r="A494">
        <v>19</v>
      </c>
      <c r="B494" t="s">
        <v>24</v>
      </c>
      <c r="C494" t="s">
        <v>10</v>
      </c>
      <c r="D494">
        <v>162</v>
      </c>
      <c r="E494">
        <v>77</v>
      </c>
      <c r="F494">
        <v>85</v>
      </c>
      <c r="G494">
        <v>0.47499999999999998</v>
      </c>
      <c r="H494" t="str">
        <f>VLOOKUP(B494,'Full Name'!$A$2:$E$36,2,FALSE)</f>
        <v>New York Mets</v>
      </c>
      <c r="I494" t="str">
        <f>C494&amp;" "&amp;VLOOKUP(B494,'Full Name'!$A$2:$E$36,5,FALSE)</f>
        <v>NL East</v>
      </c>
      <c r="J494">
        <f>COUNTIF($I$476:I494,I494)</f>
        <v>4</v>
      </c>
      <c r="K494" t="str">
        <f t="shared" si="28"/>
        <v>4th</v>
      </c>
      <c r="M494" t="str">
        <f t="shared" si="29"/>
        <v>Did not advance</v>
      </c>
      <c r="N494" t="str">
        <f t="shared" si="30"/>
        <v>dna</v>
      </c>
      <c r="O494" t="str">
        <f t="shared" si="31"/>
        <v>{"team": "New York Mets", "abbrev": "NYM", "league": "NL", "wins": 77, "losses": 85, "percentage" : 0.475, "division": "NL East", "division_place": "4th", "result": "Did not advance", "result_short": "dna"},</v>
      </c>
    </row>
    <row r="495" spans="1:15" x14ac:dyDescent="0.25">
      <c r="A495">
        <v>20</v>
      </c>
      <c r="B495" t="s">
        <v>29</v>
      </c>
      <c r="C495" t="s">
        <v>8</v>
      </c>
      <c r="D495">
        <v>162</v>
      </c>
      <c r="E495">
        <v>74</v>
      </c>
      <c r="F495">
        <v>88</v>
      </c>
      <c r="G495">
        <v>0.45700000000000002</v>
      </c>
      <c r="H495" t="str">
        <f>VLOOKUP(B495,'Full Name'!$A$2:$E$36,2,FALSE)</f>
        <v>Oakland Athletics</v>
      </c>
      <c r="I495" t="str">
        <f>C495&amp;" "&amp;VLOOKUP(B495,'Full Name'!$A$2:$E$36,5,FALSE)</f>
        <v>AL West</v>
      </c>
      <c r="J495">
        <f>COUNTIF($I$476:I495,I495)</f>
        <v>3</v>
      </c>
      <c r="K495" t="str">
        <f t="shared" si="28"/>
        <v>3rd</v>
      </c>
      <c r="M495" t="str">
        <f t="shared" si="29"/>
        <v>Did not advance</v>
      </c>
      <c r="N495" t="str">
        <f t="shared" si="30"/>
        <v>dna</v>
      </c>
      <c r="O495" t="str">
        <f t="shared" si="31"/>
        <v>{"team": "Oakland Athletics", "abbrev": "OAK", "league": "AL", "wins": 74, "losses": 88, "percentage" : 0.457, "division": "AL West", "division_place": "3rd", "result": "Did not advance", "result_short": "dna"},</v>
      </c>
    </row>
    <row r="496" spans="1:15" x14ac:dyDescent="0.25">
      <c r="A496">
        <v>21</v>
      </c>
      <c r="B496" t="s">
        <v>17</v>
      </c>
      <c r="C496" t="s">
        <v>10</v>
      </c>
      <c r="D496">
        <v>162</v>
      </c>
      <c r="E496">
        <v>73</v>
      </c>
      <c r="F496">
        <v>89</v>
      </c>
      <c r="G496">
        <v>0.45100000000000001</v>
      </c>
      <c r="H496" t="str">
        <f>VLOOKUP(B496,'Full Name'!$A$2:$E$36,2,FALSE)</f>
        <v>Colorado Rockies</v>
      </c>
      <c r="I496" t="str">
        <f>C496&amp;" "&amp;VLOOKUP(B496,'Full Name'!$A$2:$E$36,5,FALSE)</f>
        <v>NL West</v>
      </c>
      <c r="J496">
        <f>COUNTIF($I$476:I496,I496)</f>
        <v>4</v>
      </c>
      <c r="K496" t="str">
        <f t="shared" si="28"/>
        <v>4th</v>
      </c>
      <c r="M496" t="str">
        <f t="shared" si="29"/>
        <v>Did not advance</v>
      </c>
      <c r="N496" t="str">
        <f t="shared" si="30"/>
        <v>dna</v>
      </c>
      <c r="O496" t="str">
        <f t="shared" si="31"/>
        <v>{"team": "Colorado Rockies", "abbrev": "COL", "league": "NL", "wins": 73, "losses": 89, "percentage" : 0.451, "division": "NL West", "division_place": "4th", "result": "Did not advance", "result_short": "dna"},</v>
      </c>
    </row>
    <row r="497" spans="1:15" x14ac:dyDescent="0.25">
      <c r="A497">
        <v>22</v>
      </c>
      <c r="B497" t="s">
        <v>34</v>
      </c>
      <c r="C497" t="s">
        <v>10</v>
      </c>
      <c r="D497">
        <v>162</v>
      </c>
      <c r="E497">
        <v>72</v>
      </c>
      <c r="F497">
        <v>90</v>
      </c>
      <c r="G497">
        <v>0.44400000000000001</v>
      </c>
      <c r="H497" t="str">
        <f>VLOOKUP(B497,'Full Name'!$A$2:$E$36,2,FALSE)</f>
        <v>Pittsburgh Pirates</v>
      </c>
      <c r="I497" t="str">
        <f>C497&amp;" "&amp;VLOOKUP(B497,'Full Name'!$A$2:$E$36,5,FALSE)</f>
        <v>NL Central</v>
      </c>
      <c r="J497">
        <f>COUNTIF($I$476:I497,I497)</f>
        <v>4</v>
      </c>
      <c r="K497" t="str">
        <f t="shared" si="28"/>
        <v>4th</v>
      </c>
      <c r="M497" t="str">
        <f t="shared" si="29"/>
        <v>Did not advance</v>
      </c>
      <c r="N497" t="str">
        <f t="shared" si="30"/>
        <v>dna</v>
      </c>
      <c r="O497" t="str">
        <f t="shared" si="31"/>
        <v>{"team": "Pittsburgh Pirates", "abbrev": "PIT", "league": "NL", "wins": 72, "losses": 90, "percentage" : 0.444, "division": "NL Central", "division_place": "4th", "result": "Did not advance", "result_short": "dna"},</v>
      </c>
    </row>
    <row r="498" spans="1:15" x14ac:dyDescent="0.25">
      <c r="A498">
        <v>23</v>
      </c>
      <c r="B498" t="s">
        <v>27</v>
      </c>
      <c r="C498" t="s">
        <v>10</v>
      </c>
      <c r="D498">
        <v>162</v>
      </c>
      <c r="E498">
        <v>72</v>
      </c>
      <c r="F498">
        <v>90</v>
      </c>
      <c r="G498">
        <v>0.44400000000000001</v>
      </c>
      <c r="H498" t="str">
        <f>VLOOKUP(B498,'Full Name'!$A$2:$E$36,2,FALSE)</f>
        <v>Florida Marlins</v>
      </c>
      <c r="I498" t="str">
        <f>C498&amp;" "&amp;VLOOKUP(B498,'Full Name'!$A$2:$E$36,5,FALSE)</f>
        <v>NL East</v>
      </c>
      <c r="J498">
        <f>COUNTIF($I$476:I498,I498)</f>
        <v>5</v>
      </c>
      <c r="K498" t="str">
        <f t="shared" si="28"/>
        <v>5th</v>
      </c>
      <c r="M498" t="str">
        <f t="shared" si="29"/>
        <v>Did not advance</v>
      </c>
      <c r="N498" t="str">
        <f t="shared" si="30"/>
        <v>dna</v>
      </c>
      <c r="O498" t="str">
        <f t="shared" si="31"/>
        <v>{"team": "Florida Marlins", "abbrev": "FLA", "league": "NL", "wins": 72, "losses": 90, "percentage" : 0.444, "division": "NL East", "division_place": "5th", "result": "Did not advance", "result_short": "dna"},</v>
      </c>
    </row>
    <row r="499" spans="1:15" x14ac:dyDescent="0.25">
      <c r="A499">
        <v>24</v>
      </c>
      <c r="B499" t="s">
        <v>22</v>
      </c>
      <c r="C499" t="s">
        <v>8</v>
      </c>
      <c r="D499">
        <v>162</v>
      </c>
      <c r="E499">
        <v>71</v>
      </c>
      <c r="F499">
        <v>91</v>
      </c>
      <c r="G499">
        <v>0.438</v>
      </c>
      <c r="H499" t="str">
        <f>VLOOKUP(B499,'Full Name'!$A$2:$E$36,2,FALSE)</f>
        <v>Kansas City Royals</v>
      </c>
      <c r="I499" t="str">
        <f>C499&amp;" "&amp;VLOOKUP(B499,'Full Name'!$A$2:$E$36,5,FALSE)</f>
        <v>AL Central</v>
      </c>
      <c r="J499">
        <f>COUNTIF($I$476:I499,I499)</f>
        <v>4</v>
      </c>
      <c r="K499" t="str">
        <f t="shared" si="28"/>
        <v>4th</v>
      </c>
      <c r="M499" t="str">
        <f t="shared" si="29"/>
        <v>Did not advance</v>
      </c>
      <c r="N499" t="str">
        <f t="shared" si="30"/>
        <v>dna</v>
      </c>
      <c r="O499" t="str">
        <f t="shared" si="31"/>
        <v>{"team": "Kansas City Royals", "abbrev": "KCR", "league": "AL", "wins": 71, "losses": 91, "percentage" : 0.438, "division": "AL Central", "division_place": "4th", "result": "Did not advance", "result_short": "dna"},</v>
      </c>
    </row>
    <row r="500" spans="1:15" x14ac:dyDescent="0.25">
      <c r="A500">
        <v>25</v>
      </c>
      <c r="B500" t="s">
        <v>23</v>
      </c>
      <c r="C500" t="s">
        <v>10</v>
      </c>
      <c r="D500">
        <v>162</v>
      </c>
      <c r="E500">
        <v>71</v>
      </c>
      <c r="F500">
        <v>91</v>
      </c>
      <c r="G500">
        <v>0.438</v>
      </c>
      <c r="H500" t="str">
        <f>VLOOKUP(B500,'Full Name'!$A$2:$E$36,2,FALSE)</f>
        <v>San Diego Padres</v>
      </c>
      <c r="I500" t="str">
        <f>C500&amp;" "&amp;VLOOKUP(B500,'Full Name'!$A$2:$E$36,5,FALSE)</f>
        <v>NL West</v>
      </c>
      <c r="J500">
        <f>COUNTIF($I$476:I500,I500)</f>
        <v>5</v>
      </c>
      <c r="K500" t="str">
        <f t="shared" si="28"/>
        <v>5th</v>
      </c>
      <c r="M500" t="str">
        <f t="shared" si="29"/>
        <v>Did not advance</v>
      </c>
      <c r="N500" t="str">
        <f t="shared" si="30"/>
        <v>dna</v>
      </c>
      <c r="O500" t="str">
        <f t="shared" si="31"/>
        <v>{"team": "San Diego Padres", "abbrev": "SDP", "league": "NL", "wins": 71, "losses": 91, "percentage" : 0.438, "division": "NL West", "division_place": "5th", "result": "Did not advance", "result_short": "dna"},</v>
      </c>
    </row>
    <row r="501" spans="1:15" x14ac:dyDescent="0.25">
      <c r="A501">
        <v>26</v>
      </c>
      <c r="B501" t="s">
        <v>20</v>
      </c>
      <c r="C501" t="s">
        <v>10</v>
      </c>
      <c r="D501">
        <v>162</v>
      </c>
      <c r="E501">
        <v>71</v>
      </c>
      <c r="F501">
        <v>91</v>
      </c>
      <c r="G501">
        <v>0.438</v>
      </c>
      <c r="H501" t="str">
        <f>VLOOKUP(B501,'Full Name'!$A$2:$E$36,2,FALSE)</f>
        <v>Chicago Cubs</v>
      </c>
      <c r="I501" t="str">
        <f>C501&amp;" "&amp;VLOOKUP(B501,'Full Name'!$A$2:$E$36,5,FALSE)</f>
        <v>NL Central</v>
      </c>
      <c r="J501">
        <f>COUNTIF($I$476:I501,I501)</f>
        <v>5</v>
      </c>
      <c r="K501" t="str">
        <f t="shared" si="28"/>
        <v>5th</v>
      </c>
      <c r="M501" t="str">
        <f t="shared" si="29"/>
        <v>Did not advance</v>
      </c>
      <c r="N501" t="str">
        <f t="shared" si="30"/>
        <v>dna</v>
      </c>
      <c r="O501" t="str">
        <f t="shared" si="31"/>
        <v>{"team": "Chicago Cubs", "abbrev": "CHC", "league": "NL", "wins": 71, "losses": 91, "percentage" : 0.438, "division": "NL Central", "division_place": "5th", "result": "Did not advance", "result_short": "dna"},</v>
      </c>
    </row>
    <row r="502" spans="1:15" x14ac:dyDescent="0.25">
      <c r="A502">
        <v>27</v>
      </c>
      <c r="B502" t="s">
        <v>21</v>
      </c>
      <c r="C502" t="s">
        <v>8</v>
      </c>
      <c r="D502">
        <v>162</v>
      </c>
      <c r="E502">
        <v>69</v>
      </c>
      <c r="F502">
        <v>93</v>
      </c>
      <c r="G502">
        <v>0.42599999999999999</v>
      </c>
      <c r="H502" t="str">
        <f>VLOOKUP(B502,'Full Name'!$A$2:$E$36,2,FALSE)</f>
        <v>Baltimore Orioles</v>
      </c>
      <c r="I502" t="str">
        <f>C502&amp;" "&amp;VLOOKUP(B502,'Full Name'!$A$2:$E$36,5,FALSE)</f>
        <v>AL East</v>
      </c>
      <c r="J502">
        <f>COUNTIF($I$476:I502,I502)</f>
        <v>5</v>
      </c>
      <c r="K502" t="str">
        <f t="shared" si="28"/>
        <v>5th</v>
      </c>
      <c r="M502" t="str">
        <f t="shared" si="29"/>
        <v>Did not advance</v>
      </c>
      <c r="N502" t="str">
        <f t="shared" si="30"/>
        <v>dna</v>
      </c>
      <c r="O502" t="str">
        <f t="shared" si="31"/>
        <v>{"team": "Baltimore Orioles", "abbrev": "BAL", "league": "AL", "wins": 69, "losses": 93, "percentage" : 0.426, "division": "AL East", "division_place": "5th", "result": "Did not advance", "result_short": "dna"},</v>
      </c>
    </row>
    <row r="503" spans="1:15" x14ac:dyDescent="0.25">
      <c r="A503">
        <v>28</v>
      </c>
      <c r="B503" t="s">
        <v>14</v>
      </c>
      <c r="C503" t="s">
        <v>8</v>
      </c>
      <c r="D503">
        <v>162</v>
      </c>
      <c r="E503">
        <v>67</v>
      </c>
      <c r="F503">
        <v>95</v>
      </c>
      <c r="G503">
        <v>0.41399999999999998</v>
      </c>
      <c r="H503" t="str">
        <f>VLOOKUP(B503,'Full Name'!$A$2:$E$36,2,FALSE)</f>
        <v>Seattle Mariners</v>
      </c>
      <c r="I503" t="str">
        <f>C503&amp;" "&amp;VLOOKUP(B503,'Full Name'!$A$2:$E$36,5,FALSE)</f>
        <v>AL West</v>
      </c>
      <c r="J503">
        <f>COUNTIF($I$476:I503,I503)</f>
        <v>4</v>
      </c>
      <c r="K503" t="str">
        <f t="shared" si="28"/>
        <v>4th</v>
      </c>
      <c r="M503" t="str">
        <f t="shared" si="29"/>
        <v>Did not advance</v>
      </c>
      <c r="N503" t="str">
        <f t="shared" si="30"/>
        <v>dna</v>
      </c>
      <c r="O503" t="str">
        <f t="shared" si="31"/>
        <v>{"team": "Seattle Mariners", "abbrev": "SEA", "league": "AL", "wins": 67, "losses": 95, "percentage" : 0.414, "division": "AL West", "division_place": "4th", "result": "Did not advance", "result_short": "dna"},</v>
      </c>
    </row>
    <row r="504" spans="1:15" x14ac:dyDescent="0.25">
      <c r="A504">
        <v>29</v>
      </c>
      <c r="B504" t="s">
        <v>36</v>
      </c>
      <c r="C504" t="s">
        <v>8</v>
      </c>
      <c r="D504">
        <v>162</v>
      </c>
      <c r="E504">
        <v>63</v>
      </c>
      <c r="F504">
        <v>99</v>
      </c>
      <c r="G504">
        <v>0.38900000000000001</v>
      </c>
      <c r="H504" t="str">
        <f>VLOOKUP(B504,'Full Name'!$A$2:$E$36,2,FALSE)</f>
        <v>Minnesota Twins</v>
      </c>
      <c r="I504" t="str">
        <f>C504&amp;" "&amp;VLOOKUP(B504,'Full Name'!$A$2:$E$36,5,FALSE)</f>
        <v>AL Central</v>
      </c>
      <c r="J504">
        <f>COUNTIF($I$476:I504,I504)</f>
        <v>5</v>
      </c>
      <c r="K504" t="str">
        <f t="shared" si="28"/>
        <v>5th</v>
      </c>
      <c r="M504" t="str">
        <f t="shared" si="29"/>
        <v>Did not advance</v>
      </c>
      <c r="N504" t="str">
        <f t="shared" si="30"/>
        <v>dna</v>
      </c>
      <c r="O504" t="str">
        <f t="shared" si="31"/>
        <v>{"team": "Minnesota Twins", "abbrev": "MIN", "league": "AL", "wins": 63, "losses": 99, "percentage" : 0.389, "division": "AL Central", "division_place": "5th", "result": "Did not advance", "result_short": "dna"},</v>
      </c>
    </row>
    <row r="505" spans="1:15" x14ac:dyDescent="0.25">
      <c r="A505">
        <v>30</v>
      </c>
      <c r="B505" t="s">
        <v>18</v>
      </c>
      <c r="C505" t="s">
        <v>10</v>
      </c>
      <c r="D505">
        <v>162</v>
      </c>
      <c r="E505">
        <v>56</v>
      </c>
      <c r="F505">
        <v>106</v>
      </c>
      <c r="G505">
        <v>0.34599999999999997</v>
      </c>
      <c r="H505" t="str">
        <f>VLOOKUP(B505,'Full Name'!$A$2:$E$36,2,FALSE)</f>
        <v>Houston Astros</v>
      </c>
      <c r="I505" t="str">
        <f>C505&amp;" "&amp;VLOOKUP(B505,'Full Name'!$A$2:$E$36,5,FALSE)</f>
        <v>NL Central</v>
      </c>
      <c r="J505">
        <f>COUNTIF($I$476:I505,I505)</f>
        <v>6</v>
      </c>
      <c r="K505" t="str">
        <f t="shared" si="28"/>
        <v>6th</v>
      </c>
      <c r="M505" t="str">
        <f t="shared" si="29"/>
        <v>Did not advance</v>
      </c>
      <c r="N505" t="str">
        <f t="shared" si="30"/>
        <v>dna</v>
      </c>
      <c r="O505" t="str">
        <f t="shared" si="31"/>
        <v>{"team": "Houston Astros", "abbrev": "HOU", "league": "NL", "wins": 56, "losses": 106, "percentage" : 0.346, "division": "NL Central", "division_place": "6th", "result": "Did not advance", "result_short": "dna"},</v>
      </c>
    </row>
    <row r="506" spans="1:15" x14ac:dyDescent="0.25">
      <c r="A506">
        <v>1</v>
      </c>
      <c r="B506" t="s">
        <v>95</v>
      </c>
      <c r="C506" t="s">
        <v>10</v>
      </c>
      <c r="D506">
        <v>162</v>
      </c>
      <c r="E506">
        <v>98</v>
      </c>
      <c r="F506">
        <v>64</v>
      </c>
      <c r="G506">
        <v>0.60499999999999998</v>
      </c>
      <c r="H506" t="str">
        <f>VLOOKUP(B506,'Full Name'!$A$2:$E$36,2,FALSE)</f>
        <v>Washington Nationals</v>
      </c>
      <c r="I506" t="str">
        <f>C506&amp;" "&amp;VLOOKUP(B506,'Full Name'!$A$2:$E$36,5,FALSE)</f>
        <v>NL East</v>
      </c>
      <c r="J506">
        <f>COUNTIF($I$506:I506,I506)</f>
        <v>1</v>
      </c>
      <c r="K506" t="str">
        <f t="shared" si="28"/>
        <v>1st</v>
      </c>
      <c r="L506" t="s">
        <v>89</v>
      </c>
      <c r="M506" t="str">
        <f t="shared" si="29"/>
        <v>Lost LDS</v>
      </c>
      <c r="N506" t="str">
        <f t="shared" si="30"/>
        <v>ldsloser</v>
      </c>
      <c r="O506" t="str">
        <f>"{""team"": """&amp;H506&amp;""", ""abbrev"": """&amp;B506&amp;""", ""league"": """&amp;C506&amp;""", ""wins"": "&amp;E506&amp;", ""losses"": "&amp;F506&amp;", ""percentage"" : "&amp;G506&amp;", ""division"": """&amp;I506&amp;""", ""division_place"": """&amp;K506&amp;""", ""result"": """&amp;M506&amp;""", ""result_short"": """&amp;N506&amp;"""},"</f>
        <v>{"team": "Washington Nationals", "abbrev": "WSN", "league": "NL", "wins": 98, "losses": 64, "percentage" : 0.605, "division": "NL East", "division_place": "1st", "result": "Lost LDS", "result_short": "ldsloser"},</v>
      </c>
    </row>
    <row r="507" spans="1:15" x14ac:dyDescent="0.25">
      <c r="A507">
        <v>2</v>
      </c>
      <c r="B507" t="s">
        <v>12</v>
      </c>
      <c r="C507" t="s">
        <v>10</v>
      </c>
      <c r="D507">
        <v>162</v>
      </c>
      <c r="E507">
        <v>97</v>
      </c>
      <c r="F507">
        <v>65</v>
      </c>
      <c r="G507">
        <v>0.59899999999999998</v>
      </c>
      <c r="H507" t="str">
        <f>VLOOKUP(B507,'Full Name'!$A$2:$E$36,2,FALSE)</f>
        <v>Cincinnati Reds</v>
      </c>
      <c r="I507" t="str">
        <f>C507&amp;" "&amp;VLOOKUP(B507,'Full Name'!$A$2:$E$36,5,FALSE)</f>
        <v>NL Central</v>
      </c>
      <c r="J507">
        <f>COUNTIF($I$506:I507,I507)</f>
        <v>1</v>
      </c>
      <c r="K507" t="str">
        <f t="shared" si="28"/>
        <v>1st</v>
      </c>
      <c r="L507" t="s">
        <v>89</v>
      </c>
      <c r="M507" t="str">
        <f t="shared" si="29"/>
        <v>Lost LDS</v>
      </c>
      <c r="N507" t="str">
        <f t="shared" si="30"/>
        <v>ldsloser</v>
      </c>
      <c r="O507" t="str">
        <f t="shared" si="31"/>
        <v>{"team": "Cincinnati Reds", "abbrev": "CIN", "league": "NL", "wins": 97, "losses": 65, "percentage" : 0.599, "division": "NL Central", "division_place": "1st", "result": "Lost LDS", "result_short": "ldsloser"},</v>
      </c>
    </row>
    <row r="508" spans="1:15" x14ac:dyDescent="0.25">
      <c r="A508">
        <v>3</v>
      </c>
      <c r="B508" t="s">
        <v>13</v>
      </c>
      <c r="C508" t="s">
        <v>8</v>
      </c>
      <c r="D508">
        <v>162</v>
      </c>
      <c r="E508">
        <v>95</v>
      </c>
      <c r="F508">
        <v>67</v>
      </c>
      <c r="G508">
        <v>0.58599999999999997</v>
      </c>
      <c r="H508" t="str">
        <f>VLOOKUP(B508,'Full Name'!$A$2:$E$36,2,FALSE)</f>
        <v>New York Yankees</v>
      </c>
      <c r="I508" t="str">
        <f>C508&amp;" "&amp;VLOOKUP(B508,'Full Name'!$A$2:$E$36,5,FALSE)</f>
        <v>AL East</v>
      </c>
      <c r="J508">
        <f>COUNTIF($I$506:I508,I508)</f>
        <v>1</v>
      </c>
      <c r="K508" t="str">
        <f t="shared" si="28"/>
        <v>1st</v>
      </c>
      <c r="L508" t="s">
        <v>91</v>
      </c>
      <c r="M508" t="str">
        <f t="shared" si="29"/>
        <v>Lost ALCS</v>
      </c>
      <c r="N508" t="str">
        <f t="shared" si="30"/>
        <v>alcsloser</v>
      </c>
      <c r="O508" t="str">
        <f t="shared" si="31"/>
        <v>{"team": "New York Yankees", "abbrev": "NYY", "league": "AL", "wins": 95, "losses": 67, "percentage" : 0.586, "division": "AL East", "division_place": "1st", "result": "Lost ALCS", "result_short": "alcsloser"},</v>
      </c>
    </row>
    <row r="509" spans="1:15" x14ac:dyDescent="0.25">
      <c r="A509">
        <v>4</v>
      </c>
      <c r="B509" t="s">
        <v>28</v>
      </c>
      <c r="C509" t="s">
        <v>10</v>
      </c>
      <c r="D509">
        <v>162</v>
      </c>
      <c r="E509">
        <v>94</v>
      </c>
      <c r="F509">
        <v>68</v>
      </c>
      <c r="G509">
        <v>0.57999999999999996</v>
      </c>
      <c r="H509" t="str">
        <f>VLOOKUP(B509,'Full Name'!$A$2:$E$36,2,FALSE)</f>
        <v>San Francisco Giants</v>
      </c>
      <c r="I509" t="str">
        <f>C509&amp;" "&amp;VLOOKUP(B509,'Full Name'!$A$2:$E$36,5,FALSE)</f>
        <v>NL West</v>
      </c>
      <c r="J509">
        <f>COUNTIF($I$506:I509,I509)</f>
        <v>1</v>
      </c>
      <c r="K509" t="str">
        <f t="shared" si="28"/>
        <v>1st</v>
      </c>
      <c r="L509" t="s">
        <v>88</v>
      </c>
      <c r="M509" t="str">
        <f t="shared" si="29"/>
        <v>Won World Series</v>
      </c>
      <c r="N509" t="str">
        <f t="shared" si="30"/>
        <v>wswinner</v>
      </c>
      <c r="O509" t="str">
        <f t="shared" si="31"/>
        <v>{"team": "San Francisco Giants", "abbrev": "SFG", "league": "NL", "wins": 94, "losses": 68, "percentage" : 0.58, "division": "NL West", "division_place": "1st", "result": "Won World Series", "result_short": "wswinner"},</v>
      </c>
    </row>
    <row r="510" spans="1:15" x14ac:dyDescent="0.25">
      <c r="A510">
        <v>5</v>
      </c>
      <c r="B510" t="s">
        <v>29</v>
      </c>
      <c r="C510" t="s">
        <v>8</v>
      </c>
      <c r="D510">
        <v>162</v>
      </c>
      <c r="E510">
        <v>94</v>
      </c>
      <c r="F510">
        <v>68</v>
      </c>
      <c r="G510">
        <v>0.57999999999999996</v>
      </c>
      <c r="H510" t="str">
        <f>VLOOKUP(B510,'Full Name'!$A$2:$E$36,2,FALSE)</f>
        <v>Oakland Athletics</v>
      </c>
      <c r="I510" t="str">
        <f>C510&amp;" "&amp;VLOOKUP(B510,'Full Name'!$A$2:$E$36,5,FALSE)</f>
        <v>AL West</v>
      </c>
      <c r="J510">
        <f>COUNTIF($I$506:I510,I510)</f>
        <v>1</v>
      </c>
      <c r="K510" t="str">
        <f t="shared" si="28"/>
        <v>1st</v>
      </c>
      <c r="L510" t="s">
        <v>89</v>
      </c>
      <c r="M510" t="str">
        <f t="shared" si="29"/>
        <v>Lost LDS</v>
      </c>
      <c r="N510" t="str">
        <f t="shared" si="30"/>
        <v>ldsloser</v>
      </c>
      <c r="O510" t="str">
        <f t="shared" si="31"/>
        <v>{"team": "Oakland Athletics", "abbrev": "OAK", "league": "AL", "wins": 94, "losses": 68, "percentage" : 0.58, "division": "AL West", "division_place": "1st", "result": "Lost LDS", "result_short": "ldsloser"},</v>
      </c>
    </row>
    <row r="511" spans="1:15" x14ac:dyDescent="0.25">
      <c r="A511">
        <v>6</v>
      </c>
      <c r="B511" t="s">
        <v>9</v>
      </c>
      <c r="C511" t="s">
        <v>10</v>
      </c>
      <c r="D511">
        <v>162</v>
      </c>
      <c r="E511">
        <v>94</v>
      </c>
      <c r="F511">
        <v>68</v>
      </c>
      <c r="G511">
        <v>0.57999999999999996</v>
      </c>
      <c r="H511" t="str">
        <f>VLOOKUP(B511,'Full Name'!$A$2:$E$36,2,FALSE)</f>
        <v>Atlanta Braves</v>
      </c>
      <c r="I511" t="str">
        <f>C511&amp;" "&amp;VLOOKUP(B511,'Full Name'!$A$2:$E$36,5,FALSE)</f>
        <v>NL East</v>
      </c>
      <c r="J511">
        <f>COUNTIF($I$506:I511,I511)</f>
        <v>2</v>
      </c>
      <c r="K511" t="str">
        <f t="shared" si="28"/>
        <v>2nd</v>
      </c>
      <c r="L511" t="s">
        <v>96</v>
      </c>
      <c r="M511" t="str">
        <f t="shared" si="29"/>
        <v>Lost Wild Card</v>
      </c>
      <c r="N511" t="str">
        <f t="shared" si="30"/>
        <v>wcloser</v>
      </c>
      <c r="O511" t="str">
        <f t="shared" si="31"/>
        <v>{"team": "Atlanta Braves", "abbrev": "ATL", "league": "NL", "wins": 94, "losses": 68, "percentage" : 0.58, "division": "NL East", "division_place": "2nd", "result": "Lost Wild Card", "result_short": "wcloser"},</v>
      </c>
    </row>
    <row r="512" spans="1:15" x14ac:dyDescent="0.25">
      <c r="A512">
        <v>7</v>
      </c>
      <c r="B512" t="s">
        <v>19</v>
      </c>
      <c r="C512" t="s">
        <v>8</v>
      </c>
      <c r="D512">
        <v>162</v>
      </c>
      <c r="E512">
        <v>93</v>
      </c>
      <c r="F512">
        <v>69</v>
      </c>
      <c r="G512">
        <v>0.57399999999999995</v>
      </c>
      <c r="H512" t="str">
        <f>VLOOKUP(B512,'Full Name'!$A$2:$E$36,2,FALSE)</f>
        <v>Texas Rangers</v>
      </c>
      <c r="I512" t="str">
        <f>C512&amp;" "&amp;VLOOKUP(B512,'Full Name'!$A$2:$E$36,5,FALSE)</f>
        <v>AL West</v>
      </c>
      <c r="J512">
        <f>COUNTIF($I$506:I512,I512)</f>
        <v>2</v>
      </c>
      <c r="K512" t="str">
        <f t="shared" si="28"/>
        <v>2nd</v>
      </c>
      <c r="L512" t="s">
        <v>96</v>
      </c>
      <c r="M512" t="str">
        <f t="shared" si="29"/>
        <v>Lost Wild Card</v>
      </c>
      <c r="N512" t="str">
        <f t="shared" si="30"/>
        <v>wcloser</v>
      </c>
      <c r="O512" t="str">
        <f t="shared" si="31"/>
        <v>{"team": "Texas Rangers", "abbrev": "TEX", "league": "AL", "wins": 93, "losses": 69, "percentage" : 0.574, "division": "AL West", "division_place": "2nd", "result": "Lost Wild Card", "result_short": "wcloser"},</v>
      </c>
    </row>
    <row r="513" spans="1:15" x14ac:dyDescent="0.25">
      <c r="A513">
        <v>8</v>
      </c>
      <c r="B513" t="s">
        <v>21</v>
      </c>
      <c r="C513" t="s">
        <v>8</v>
      </c>
      <c r="D513">
        <v>162</v>
      </c>
      <c r="E513">
        <v>93</v>
      </c>
      <c r="F513">
        <v>69</v>
      </c>
      <c r="G513">
        <v>0.57399999999999995</v>
      </c>
      <c r="H513" t="str">
        <f>VLOOKUP(B513,'Full Name'!$A$2:$E$36,2,FALSE)</f>
        <v>Baltimore Orioles</v>
      </c>
      <c r="I513" t="str">
        <f>C513&amp;" "&amp;VLOOKUP(B513,'Full Name'!$A$2:$E$36,5,FALSE)</f>
        <v>AL East</v>
      </c>
      <c r="J513">
        <f>COUNTIF($I$506:I513,I513)</f>
        <v>2</v>
      </c>
      <c r="K513" t="str">
        <f t="shared" si="28"/>
        <v>2nd</v>
      </c>
      <c r="L513" t="s">
        <v>89</v>
      </c>
      <c r="M513" t="str">
        <f t="shared" si="29"/>
        <v>Lost LDS</v>
      </c>
      <c r="N513" t="str">
        <f t="shared" si="30"/>
        <v>ldsloser</v>
      </c>
      <c r="O513" t="str">
        <f t="shared" si="31"/>
        <v>{"team": "Baltimore Orioles", "abbrev": "BAL", "league": "AL", "wins": 93, "losses": 69, "percentage" : 0.574, "division": "AL East", "division_place": "2nd", "result": "Lost LDS", "result_short": "ldsloser"},</v>
      </c>
    </row>
    <row r="514" spans="1:15" x14ac:dyDescent="0.25">
      <c r="A514">
        <v>9</v>
      </c>
      <c r="B514" t="s">
        <v>83</v>
      </c>
      <c r="C514" t="s">
        <v>8</v>
      </c>
      <c r="D514">
        <v>162</v>
      </c>
      <c r="E514">
        <v>90</v>
      </c>
      <c r="F514">
        <v>72</v>
      </c>
      <c r="G514">
        <v>0.55600000000000005</v>
      </c>
      <c r="H514" t="str">
        <f>VLOOKUP(B514,'Full Name'!$A$2:$E$36,2,FALSE)</f>
        <v>Tampa Bay Rays</v>
      </c>
      <c r="I514" t="str">
        <f>C514&amp;" "&amp;VLOOKUP(B514,'Full Name'!$A$2:$E$36,5,FALSE)</f>
        <v>AL East</v>
      </c>
      <c r="J514">
        <f>COUNTIF($I$506:I514,I514)</f>
        <v>3</v>
      </c>
      <c r="K514" t="str">
        <f t="shared" si="28"/>
        <v>3rd</v>
      </c>
      <c r="M514" t="str">
        <f t="shared" si="29"/>
        <v>Did not advance</v>
      </c>
      <c r="N514" t="str">
        <f t="shared" si="30"/>
        <v>dna</v>
      </c>
      <c r="O514" t="str">
        <f t="shared" si="31"/>
        <v>{"team": "Tampa Bay Rays", "abbrev": "TBR", "league": "AL", "wins": 90, "losses": 72, "percentage" : 0.556, "division": "AL East", "division_place": "3rd", "result": "Did not advance", "result_short": "dna"},</v>
      </c>
    </row>
    <row r="515" spans="1:15" x14ac:dyDescent="0.25">
      <c r="A515">
        <v>10</v>
      </c>
      <c r="B515" t="s">
        <v>74</v>
      </c>
      <c r="C515" t="s">
        <v>8</v>
      </c>
      <c r="D515">
        <v>162</v>
      </c>
      <c r="E515">
        <v>89</v>
      </c>
      <c r="F515">
        <v>73</v>
      </c>
      <c r="G515">
        <v>0.54900000000000004</v>
      </c>
      <c r="H515" t="str">
        <f>VLOOKUP(B515,'Full Name'!$A$2:$E$36,2,FALSE)</f>
        <v>Los Angeles Angels of Anaheim</v>
      </c>
      <c r="I515" t="str">
        <f>C515&amp;" "&amp;VLOOKUP(B515,'Full Name'!$A$2:$E$36,5,FALSE)</f>
        <v>AL West</v>
      </c>
      <c r="J515">
        <f>COUNTIF($I$506:I515,I515)</f>
        <v>3</v>
      </c>
      <c r="K515" t="str">
        <f t="shared" ref="K515:K578" si="32">IF(J515=1,"1st",IF(J515=2,"2nd",IF(J515=3,"3rd",J515&amp;"th")))</f>
        <v>3rd</v>
      </c>
      <c r="M515" t="str">
        <f t="shared" ref="M515:M578" si="33">IF(L515="","Did not advance",L515)</f>
        <v>Did not advance</v>
      </c>
      <c r="N515" t="str">
        <f t="shared" ref="N515:N578" si="34">IF(M515="Won World Series","wswinner",IF(M515="Lost World Series","wsloser",IF(M515="Lost NLCS","nlcsloser",IF(M515="Lost ALCS","alcsloser",IF(M515="Lost LDS","ldsloser",IF(M515="Lost Wild Card","wcloser","dna"))))))</f>
        <v>dna</v>
      </c>
      <c r="O515" t="str">
        <f t="shared" ref="O515:O578" si="35">"{""team"": """&amp;H515&amp;""", ""abbrev"": """&amp;B515&amp;""", ""league"": """&amp;C515&amp;""", ""wins"": "&amp;E515&amp;", ""losses"": "&amp;F515&amp;", ""percentage"" : "&amp;G515&amp;", ""division"": """&amp;I515&amp;""", ""division_place"": """&amp;K515&amp;""", ""result"": """&amp;M515&amp;""", ""result_short"": """&amp;N515&amp;"""},"</f>
        <v>{"team": "Los Angeles Angels of Anaheim", "abbrev": "LAA", "league": "AL", "wins": 89, "losses": 73, "percentage" : 0.549, "division": "AL West", "division_place": "3rd", "result": "Did not advance", "result_short": "dna"},</v>
      </c>
    </row>
    <row r="516" spans="1:15" x14ac:dyDescent="0.25">
      <c r="A516">
        <v>11</v>
      </c>
      <c r="B516" t="s">
        <v>33</v>
      </c>
      <c r="C516" t="s">
        <v>8</v>
      </c>
      <c r="D516">
        <v>162</v>
      </c>
      <c r="E516">
        <v>88</v>
      </c>
      <c r="F516">
        <v>74</v>
      </c>
      <c r="G516">
        <v>0.54300000000000004</v>
      </c>
      <c r="H516" t="str">
        <f>VLOOKUP(B516,'Full Name'!$A$2:$E$36,2,FALSE)</f>
        <v>Detroit Tigers</v>
      </c>
      <c r="I516" t="str">
        <f>C516&amp;" "&amp;VLOOKUP(B516,'Full Name'!$A$2:$E$36,5,FALSE)</f>
        <v>AL Central</v>
      </c>
      <c r="J516">
        <f>COUNTIF($I$506:I516,I516)</f>
        <v>1</v>
      </c>
      <c r="K516" t="str">
        <f t="shared" si="32"/>
        <v>1st</v>
      </c>
      <c r="L516" t="s">
        <v>87</v>
      </c>
      <c r="M516" t="str">
        <f t="shared" si="33"/>
        <v>Lost World Series</v>
      </c>
      <c r="N516" t="str">
        <f t="shared" si="34"/>
        <v>wsloser</v>
      </c>
      <c r="O516" t="str">
        <f t="shared" si="35"/>
        <v>{"team": "Detroit Tigers", "abbrev": "DET", "league": "AL", "wins": 88, "losses": 74, "percentage" : 0.543, "division": "AL Central", "division_place": "1st", "result": "Lost World Series", "result_short": "wsloser"},</v>
      </c>
    </row>
    <row r="517" spans="1:15" x14ac:dyDescent="0.25">
      <c r="A517">
        <v>12</v>
      </c>
      <c r="B517" t="s">
        <v>32</v>
      </c>
      <c r="C517" t="s">
        <v>10</v>
      </c>
      <c r="D517">
        <v>162</v>
      </c>
      <c r="E517">
        <v>88</v>
      </c>
      <c r="F517">
        <v>74</v>
      </c>
      <c r="G517">
        <v>0.54300000000000004</v>
      </c>
      <c r="H517" t="str">
        <f>VLOOKUP(B517,'Full Name'!$A$2:$E$36,2,FALSE)</f>
        <v>St. Louis Cardinals</v>
      </c>
      <c r="I517" t="str">
        <f>C517&amp;" "&amp;VLOOKUP(B517,'Full Name'!$A$2:$E$36,5,FALSE)</f>
        <v>NL Central</v>
      </c>
      <c r="J517">
        <f>COUNTIF($I$506:I517,I517)</f>
        <v>2</v>
      </c>
      <c r="K517" t="str">
        <f t="shared" si="32"/>
        <v>2nd</v>
      </c>
      <c r="L517" t="s">
        <v>90</v>
      </c>
      <c r="M517" t="str">
        <f t="shared" si="33"/>
        <v>Lost NLCS</v>
      </c>
      <c r="N517" t="str">
        <f t="shared" si="34"/>
        <v>nlcsloser</v>
      </c>
      <c r="O517" t="str">
        <f t="shared" si="35"/>
        <v>{"team": "St. Louis Cardinals", "abbrev": "STL", "league": "NL", "wins": 88, "losses": 74, "percentage" : 0.543, "division": "NL Central", "division_place": "2nd", "result": "Lost NLCS", "result_short": "nlcsloser"},</v>
      </c>
    </row>
    <row r="518" spans="1:15" x14ac:dyDescent="0.25">
      <c r="A518">
        <v>13</v>
      </c>
      <c r="B518" t="s">
        <v>15</v>
      </c>
      <c r="C518" t="s">
        <v>10</v>
      </c>
      <c r="D518">
        <v>162</v>
      </c>
      <c r="E518">
        <v>86</v>
      </c>
      <c r="F518">
        <v>76</v>
      </c>
      <c r="G518">
        <v>0.53100000000000003</v>
      </c>
      <c r="H518" t="str">
        <f>VLOOKUP(B518,'Full Name'!$A$2:$E$36,2,FALSE)</f>
        <v>Los Angeles Dodgers</v>
      </c>
      <c r="I518" t="str">
        <f>C518&amp;" "&amp;VLOOKUP(B518,'Full Name'!$A$2:$E$36,5,FALSE)</f>
        <v>NL West</v>
      </c>
      <c r="J518">
        <f>COUNTIF($I$506:I518,I518)</f>
        <v>2</v>
      </c>
      <c r="K518" t="str">
        <f t="shared" si="32"/>
        <v>2nd</v>
      </c>
      <c r="M518" t="str">
        <f t="shared" si="33"/>
        <v>Did not advance</v>
      </c>
      <c r="N518" t="str">
        <f t="shared" si="34"/>
        <v>dna</v>
      </c>
      <c r="O518" t="str">
        <f t="shared" si="35"/>
        <v>{"team": "Los Angeles Dodgers", "abbrev": "LAD", "league": "NL", "wins": 86, "losses": 76, "percentage" : 0.531, "division": "NL West", "division_place": "2nd", "result": "Did not advance", "result_short": "dna"},</v>
      </c>
    </row>
    <row r="519" spans="1:15" x14ac:dyDescent="0.25">
      <c r="A519">
        <v>14</v>
      </c>
      <c r="B519" t="s">
        <v>26</v>
      </c>
      <c r="C519" t="s">
        <v>8</v>
      </c>
      <c r="D519">
        <v>162</v>
      </c>
      <c r="E519">
        <v>85</v>
      </c>
      <c r="F519">
        <v>77</v>
      </c>
      <c r="G519">
        <v>0.52500000000000002</v>
      </c>
      <c r="H519" t="str">
        <f>VLOOKUP(B519,'Full Name'!$A$2:$E$36,2,FALSE)</f>
        <v>Chicago White Sox</v>
      </c>
      <c r="I519" t="str">
        <f>C519&amp;" "&amp;VLOOKUP(B519,'Full Name'!$A$2:$E$36,5,FALSE)</f>
        <v>AL Central</v>
      </c>
      <c r="J519">
        <f>COUNTIF($I$506:I519,I519)</f>
        <v>2</v>
      </c>
      <c r="K519" t="str">
        <f t="shared" si="32"/>
        <v>2nd</v>
      </c>
      <c r="M519" t="str">
        <f t="shared" si="33"/>
        <v>Did not advance</v>
      </c>
      <c r="N519" t="str">
        <f t="shared" si="34"/>
        <v>dna</v>
      </c>
      <c r="O519" t="str">
        <f t="shared" si="35"/>
        <v>{"team": "Chicago White Sox", "abbrev": "CHW", "league": "AL", "wins": 85, "losses": 77, "percentage" : 0.525, "division": "AL Central", "division_place": "2nd", "result": "Did not advance", "result_short": "dna"},</v>
      </c>
    </row>
    <row r="520" spans="1:15" x14ac:dyDescent="0.25">
      <c r="A520">
        <v>15</v>
      </c>
      <c r="B520" t="s">
        <v>31</v>
      </c>
      <c r="C520" t="s">
        <v>10</v>
      </c>
      <c r="D520">
        <v>162</v>
      </c>
      <c r="E520">
        <v>83</v>
      </c>
      <c r="F520">
        <v>79</v>
      </c>
      <c r="G520">
        <v>0.51200000000000001</v>
      </c>
      <c r="H520" t="str">
        <f>VLOOKUP(B520,'Full Name'!$A$2:$E$36,2,FALSE)</f>
        <v>Milwaukee Brewers</v>
      </c>
      <c r="I520" t="str">
        <f>C520&amp;" "&amp;VLOOKUP(B520,'Full Name'!$A$2:$E$36,5,FALSE)</f>
        <v>NL Central</v>
      </c>
      <c r="J520">
        <f>COUNTIF($I$506:I520,I520)</f>
        <v>3</v>
      </c>
      <c r="K520" t="str">
        <f t="shared" si="32"/>
        <v>3rd</v>
      </c>
      <c r="M520" t="str">
        <f t="shared" si="33"/>
        <v>Did not advance</v>
      </c>
      <c r="N520" t="str">
        <f t="shared" si="34"/>
        <v>dna</v>
      </c>
      <c r="O520" t="str">
        <f t="shared" si="35"/>
        <v>{"team": "Milwaukee Brewers", "abbrev": "MIL", "league": "NL", "wins": 83, "losses": 79, "percentage" : 0.512, "division": "NL Central", "division_place": "3rd", "result": "Did not advance", "result_short": "dna"},</v>
      </c>
    </row>
    <row r="521" spans="1:15" x14ac:dyDescent="0.25">
      <c r="A521">
        <v>16</v>
      </c>
      <c r="B521" t="s">
        <v>70</v>
      </c>
      <c r="C521" t="s">
        <v>10</v>
      </c>
      <c r="D521">
        <v>162</v>
      </c>
      <c r="E521">
        <v>81</v>
      </c>
      <c r="F521">
        <v>81</v>
      </c>
      <c r="G521">
        <v>0.5</v>
      </c>
      <c r="H521" t="str">
        <f>VLOOKUP(B521,'Full Name'!$A$2:$E$36,2,FALSE)</f>
        <v>Arizona Diamondbacks</v>
      </c>
      <c r="I521" t="str">
        <f>C521&amp;" "&amp;VLOOKUP(B521,'Full Name'!$A$2:$E$36,5,FALSE)</f>
        <v>NL West</v>
      </c>
      <c r="J521">
        <f>COUNTIF($I$506:I521,I521)</f>
        <v>3</v>
      </c>
      <c r="K521" t="str">
        <f t="shared" si="32"/>
        <v>3rd</v>
      </c>
      <c r="M521" t="str">
        <f t="shared" si="33"/>
        <v>Did not advance</v>
      </c>
      <c r="N521" t="str">
        <f t="shared" si="34"/>
        <v>dna</v>
      </c>
      <c r="O521" t="str">
        <f t="shared" si="35"/>
        <v>{"team": "Arizona Diamondbacks", "abbrev": "ARI", "league": "NL", "wins": 81, "losses": 81, "percentage" : 0.5, "division": "NL West", "division_place": "3rd", "result": "Did not advance", "result_short": "dna"},</v>
      </c>
    </row>
    <row r="522" spans="1:15" x14ac:dyDescent="0.25">
      <c r="A522">
        <v>17</v>
      </c>
      <c r="B522" t="s">
        <v>25</v>
      </c>
      <c r="C522" t="s">
        <v>10</v>
      </c>
      <c r="D522">
        <v>162</v>
      </c>
      <c r="E522">
        <v>81</v>
      </c>
      <c r="F522">
        <v>81</v>
      </c>
      <c r="G522">
        <v>0.5</v>
      </c>
      <c r="H522" t="str">
        <f>VLOOKUP(B522,'Full Name'!$A$2:$E$36,2,FALSE)</f>
        <v>Philadelphia Phillies</v>
      </c>
      <c r="I522" t="str">
        <f>C522&amp;" "&amp;VLOOKUP(B522,'Full Name'!$A$2:$E$36,5,FALSE)</f>
        <v>NL East</v>
      </c>
      <c r="J522">
        <f>COUNTIF($I$506:I522,I522)</f>
        <v>3</v>
      </c>
      <c r="K522" t="str">
        <f t="shared" si="32"/>
        <v>3rd</v>
      </c>
      <c r="M522" t="str">
        <f t="shared" si="33"/>
        <v>Did not advance</v>
      </c>
      <c r="N522" t="str">
        <f t="shared" si="34"/>
        <v>dna</v>
      </c>
      <c r="O522" t="str">
        <f t="shared" si="35"/>
        <v>{"team": "Philadelphia Phillies", "abbrev": "PHI", "league": "NL", "wins": 81, "losses": 81, "percentage" : 0.5, "division": "NL East", "division_place": "3rd", "result": "Did not advance", "result_short": "dna"},</v>
      </c>
    </row>
    <row r="523" spans="1:15" x14ac:dyDescent="0.25">
      <c r="A523">
        <v>18</v>
      </c>
      <c r="B523" t="s">
        <v>34</v>
      </c>
      <c r="C523" t="s">
        <v>10</v>
      </c>
      <c r="D523">
        <v>162</v>
      </c>
      <c r="E523">
        <v>79</v>
      </c>
      <c r="F523">
        <v>83</v>
      </c>
      <c r="G523">
        <v>0.48799999999999999</v>
      </c>
      <c r="H523" t="str">
        <f>VLOOKUP(B523,'Full Name'!$A$2:$E$36,2,FALSE)</f>
        <v>Pittsburgh Pirates</v>
      </c>
      <c r="I523" t="str">
        <f>C523&amp;" "&amp;VLOOKUP(B523,'Full Name'!$A$2:$E$36,5,FALSE)</f>
        <v>NL Central</v>
      </c>
      <c r="J523">
        <f>COUNTIF($I$506:I523,I523)</f>
        <v>4</v>
      </c>
      <c r="K523" t="str">
        <f t="shared" si="32"/>
        <v>4th</v>
      </c>
      <c r="M523" t="str">
        <f t="shared" si="33"/>
        <v>Did not advance</v>
      </c>
      <c r="N523" t="str">
        <f t="shared" si="34"/>
        <v>dna</v>
      </c>
      <c r="O523" t="str">
        <f t="shared" si="35"/>
        <v>{"team": "Pittsburgh Pirates", "abbrev": "PIT", "league": "NL", "wins": 79, "losses": 83, "percentage" : 0.488, "division": "NL Central", "division_place": "4th", "result": "Did not advance", "result_short": "dna"},</v>
      </c>
    </row>
    <row r="524" spans="1:15" x14ac:dyDescent="0.25">
      <c r="A524">
        <v>19</v>
      </c>
      <c r="B524" t="s">
        <v>23</v>
      </c>
      <c r="C524" t="s">
        <v>10</v>
      </c>
      <c r="D524">
        <v>162</v>
      </c>
      <c r="E524">
        <v>76</v>
      </c>
      <c r="F524">
        <v>86</v>
      </c>
      <c r="G524">
        <v>0.46899999999999997</v>
      </c>
      <c r="H524" t="str">
        <f>VLOOKUP(B524,'Full Name'!$A$2:$E$36,2,FALSE)</f>
        <v>San Diego Padres</v>
      </c>
      <c r="I524" t="str">
        <f>C524&amp;" "&amp;VLOOKUP(B524,'Full Name'!$A$2:$E$36,5,FALSE)</f>
        <v>NL West</v>
      </c>
      <c r="J524">
        <f>COUNTIF($I$506:I524,I524)</f>
        <v>4</v>
      </c>
      <c r="K524" t="str">
        <f t="shared" si="32"/>
        <v>4th</v>
      </c>
      <c r="M524" t="str">
        <f t="shared" si="33"/>
        <v>Did not advance</v>
      </c>
      <c r="N524" t="str">
        <f t="shared" si="34"/>
        <v>dna</v>
      </c>
      <c r="O524" t="str">
        <f t="shared" si="35"/>
        <v>{"team": "San Diego Padres", "abbrev": "SDP", "league": "NL", "wins": 76, "losses": 86, "percentage" : 0.469, "division": "NL West", "division_place": "4th", "result": "Did not advance", "result_short": "dna"},</v>
      </c>
    </row>
    <row r="525" spans="1:15" x14ac:dyDescent="0.25">
      <c r="A525">
        <v>20</v>
      </c>
      <c r="B525" t="s">
        <v>14</v>
      </c>
      <c r="C525" t="s">
        <v>8</v>
      </c>
      <c r="D525">
        <v>162</v>
      </c>
      <c r="E525">
        <v>75</v>
      </c>
      <c r="F525">
        <v>87</v>
      </c>
      <c r="G525">
        <v>0.46300000000000002</v>
      </c>
      <c r="H525" t="str">
        <f>VLOOKUP(B525,'Full Name'!$A$2:$E$36,2,FALSE)</f>
        <v>Seattle Mariners</v>
      </c>
      <c r="I525" t="str">
        <f>C525&amp;" "&amp;VLOOKUP(B525,'Full Name'!$A$2:$E$36,5,FALSE)</f>
        <v>AL West</v>
      </c>
      <c r="J525">
        <f>COUNTIF($I$506:I525,I525)</f>
        <v>4</v>
      </c>
      <c r="K525" t="str">
        <f t="shared" si="32"/>
        <v>4th</v>
      </c>
      <c r="M525" t="str">
        <f t="shared" si="33"/>
        <v>Did not advance</v>
      </c>
      <c r="N525" t="str">
        <f t="shared" si="34"/>
        <v>dna</v>
      </c>
      <c r="O525" t="str">
        <f t="shared" si="35"/>
        <v>{"team": "Seattle Mariners", "abbrev": "SEA", "league": "AL", "wins": 75, "losses": 87, "percentage" : 0.463, "division": "AL West", "division_place": "4th", "result": "Did not advance", "result_short": "dna"},</v>
      </c>
    </row>
    <row r="526" spans="1:15" x14ac:dyDescent="0.25">
      <c r="A526">
        <v>21</v>
      </c>
      <c r="B526" t="s">
        <v>24</v>
      </c>
      <c r="C526" t="s">
        <v>10</v>
      </c>
      <c r="D526">
        <v>162</v>
      </c>
      <c r="E526">
        <v>74</v>
      </c>
      <c r="F526">
        <v>88</v>
      </c>
      <c r="G526">
        <v>0.45700000000000002</v>
      </c>
      <c r="H526" t="str">
        <f>VLOOKUP(B526,'Full Name'!$A$2:$E$36,2,FALSE)</f>
        <v>New York Mets</v>
      </c>
      <c r="I526" t="str">
        <f>C526&amp;" "&amp;VLOOKUP(B526,'Full Name'!$A$2:$E$36,5,FALSE)</f>
        <v>NL East</v>
      </c>
      <c r="J526">
        <f>COUNTIF($I$506:I526,I526)</f>
        <v>4</v>
      </c>
      <c r="K526" t="str">
        <f t="shared" si="32"/>
        <v>4th</v>
      </c>
      <c r="M526" t="str">
        <f t="shared" si="33"/>
        <v>Did not advance</v>
      </c>
      <c r="N526" t="str">
        <f t="shared" si="34"/>
        <v>dna</v>
      </c>
      <c r="O526" t="str">
        <f t="shared" si="35"/>
        <v>{"team": "New York Mets", "abbrev": "NYM", "league": "NL", "wins": 74, "losses": 88, "percentage" : 0.457, "division": "NL East", "division_place": "4th", "result": "Did not advance", "result_short": "dna"},</v>
      </c>
    </row>
    <row r="527" spans="1:15" x14ac:dyDescent="0.25">
      <c r="A527">
        <v>22</v>
      </c>
      <c r="B527" t="s">
        <v>35</v>
      </c>
      <c r="C527" t="s">
        <v>8</v>
      </c>
      <c r="D527">
        <v>162</v>
      </c>
      <c r="E527">
        <v>73</v>
      </c>
      <c r="F527">
        <v>89</v>
      </c>
      <c r="G527">
        <v>0.45100000000000001</v>
      </c>
      <c r="H527" t="str">
        <f>VLOOKUP(B527,'Full Name'!$A$2:$E$36,2,FALSE)</f>
        <v>Toronto Blue Jays</v>
      </c>
      <c r="I527" t="str">
        <f>C527&amp;" "&amp;VLOOKUP(B527,'Full Name'!$A$2:$E$36,5,FALSE)</f>
        <v>AL East</v>
      </c>
      <c r="J527">
        <f>COUNTIF($I$506:I527,I527)</f>
        <v>4</v>
      </c>
      <c r="K527" t="str">
        <f t="shared" si="32"/>
        <v>4th</v>
      </c>
      <c r="M527" t="str">
        <f t="shared" si="33"/>
        <v>Did not advance</v>
      </c>
      <c r="N527" t="str">
        <f t="shared" si="34"/>
        <v>dna</v>
      </c>
      <c r="O527" t="str">
        <f t="shared" si="35"/>
        <v>{"team": "Toronto Blue Jays", "abbrev": "TOR", "league": "AL", "wins": 73, "losses": 89, "percentage" : 0.451, "division": "AL East", "division_place": "4th", "result": "Did not advance", "result_short": "dna"},</v>
      </c>
    </row>
    <row r="528" spans="1:15" x14ac:dyDescent="0.25">
      <c r="A528">
        <v>23</v>
      </c>
      <c r="B528" t="s">
        <v>22</v>
      </c>
      <c r="C528" t="s">
        <v>8</v>
      </c>
      <c r="D528">
        <v>162</v>
      </c>
      <c r="E528">
        <v>72</v>
      </c>
      <c r="F528">
        <v>90</v>
      </c>
      <c r="G528">
        <v>0.44400000000000001</v>
      </c>
      <c r="H528" t="str">
        <f>VLOOKUP(B528,'Full Name'!$A$2:$E$36,2,FALSE)</f>
        <v>Kansas City Royals</v>
      </c>
      <c r="I528" t="str">
        <f>C528&amp;" "&amp;VLOOKUP(B528,'Full Name'!$A$2:$E$36,5,FALSE)</f>
        <v>AL Central</v>
      </c>
      <c r="J528">
        <f>COUNTIF($I$506:I528,I528)</f>
        <v>3</v>
      </c>
      <c r="K528" t="str">
        <f t="shared" si="32"/>
        <v>3rd</v>
      </c>
      <c r="M528" t="str">
        <f t="shared" si="33"/>
        <v>Did not advance</v>
      </c>
      <c r="N528" t="str">
        <f t="shared" si="34"/>
        <v>dna</v>
      </c>
      <c r="O528" t="str">
        <f t="shared" si="35"/>
        <v>{"team": "Kansas City Royals", "abbrev": "KCR", "league": "AL", "wins": 72, "losses": 90, "percentage" : 0.444, "division": "AL Central", "division_place": "3rd", "result": "Did not advance", "result_short": "dna"},</v>
      </c>
    </row>
    <row r="529" spans="1:15" x14ac:dyDescent="0.25">
      <c r="A529">
        <v>24</v>
      </c>
      <c r="B529" t="s">
        <v>11</v>
      </c>
      <c r="C529" t="s">
        <v>8</v>
      </c>
      <c r="D529">
        <v>162</v>
      </c>
      <c r="E529">
        <v>69</v>
      </c>
      <c r="F529">
        <v>93</v>
      </c>
      <c r="G529">
        <v>0.42599999999999999</v>
      </c>
      <c r="H529" t="str">
        <f>VLOOKUP(B529,'Full Name'!$A$2:$E$36,2,FALSE)</f>
        <v>Boston Red Sox</v>
      </c>
      <c r="I529" t="str">
        <f>C529&amp;" "&amp;VLOOKUP(B529,'Full Name'!$A$2:$E$36,5,FALSE)</f>
        <v>AL East</v>
      </c>
      <c r="J529">
        <f>COUNTIF($I$506:I529,I529)</f>
        <v>5</v>
      </c>
      <c r="K529" t="str">
        <f t="shared" si="32"/>
        <v>5th</v>
      </c>
      <c r="M529" t="str">
        <f t="shared" si="33"/>
        <v>Did not advance</v>
      </c>
      <c r="N529" t="str">
        <f t="shared" si="34"/>
        <v>dna</v>
      </c>
      <c r="O529" t="str">
        <f t="shared" si="35"/>
        <v>{"team": "Boston Red Sox", "abbrev": "BOS", "league": "AL", "wins": 69, "losses": 93, "percentage" : 0.426, "division": "AL East", "division_place": "5th", "result": "Did not advance", "result_short": "dna"},</v>
      </c>
    </row>
    <row r="530" spans="1:15" x14ac:dyDescent="0.25">
      <c r="A530">
        <v>25</v>
      </c>
      <c r="B530" t="s">
        <v>78</v>
      </c>
      <c r="C530" t="s">
        <v>10</v>
      </c>
      <c r="D530">
        <v>162</v>
      </c>
      <c r="E530">
        <v>69</v>
      </c>
      <c r="F530">
        <v>93</v>
      </c>
      <c r="G530">
        <v>0.42599999999999999</v>
      </c>
      <c r="H530" t="str">
        <f>VLOOKUP(B530,'Full Name'!$A$2:$E$36,2,FALSE)</f>
        <v>Miami Marlins</v>
      </c>
      <c r="I530" t="str">
        <f>C530&amp;" "&amp;VLOOKUP(B530,'Full Name'!$A$2:$E$36,5,FALSE)</f>
        <v>NL East</v>
      </c>
      <c r="J530">
        <f>COUNTIF($I$506:I530,I530)</f>
        <v>5</v>
      </c>
      <c r="K530" t="str">
        <f t="shared" si="32"/>
        <v>5th</v>
      </c>
      <c r="M530" t="str">
        <f t="shared" si="33"/>
        <v>Did not advance</v>
      </c>
      <c r="N530" t="str">
        <f t="shared" si="34"/>
        <v>dna</v>
      </c>
      <c r="O530" t="str">
        <f t="shared" si="35"/>
        <v>{"team": "Miami Marlins", "abbrev": "MIA", "league": "NL", "wins": 69, "losses": 93, "percentage" : 0.426, "division": "NL East", "division_place": "5th", "result": "Did not advance", "result_short": "dna"},</v>
      </c>
    </row>
    <row r="531" spans="1:15" x14ac:dyDescent="0.25">
      <c r="A531">
        <v>26</v>
      </c>
      <c r="B531" t="s">
        <v>7</v>
      </c>
      <c r="C531" t="s">
        <v>8</v>
      </c>
      <c r="D531">
        <v>162</v>
      </c>
      <c r="E531">
        <v>68</v>
      </c>
      <c r="F531">
        <v>94</v>
      </c>
      <c r="G531">
        <v>0.42</v>
      </c>
      <c r="H531" t="str">
        <f>VLOOKUP(B531,'Full Name'!$A$2:$E$36,2,FALSE)</f>
        <v>Cleveland Indians</v>
      </c>
      <c r="I531" t="str">
        <f>C531&amp;" "&amp;VLOOKUP(B531,'Full Name'!$A$2:$E$36,5,FALSE)</f>
        <v>AL Central</v>
      </c>
      <c r="J531">
        <f>COUNTIF($I$506:I531,I531)</f>
        <v>4</v>
      </c>
      <c r="K531" t="str">
        <f t="shared" si="32"/>
        <v>4th</v>
      </c>
      <c r="M531" t="str">
        <f t="shared" si="33"/>
        <v>Did not advance</v>
      </c>
      <c r="N531" t="str">
        <f t="shared" si="34"/>
        <v>dna</v>
      </c>
      <c r="O531" t="str">
        <f t="shared" si="35"/>
        <v>{"team": "Cleveland Indians", "abbrev": "CLE", "league": "AL", "wins": 68, "losses": 94, "percentage" : 0.42, "division": "AL Central", "division_place": "4th", "result": "Did not advance", "result_short": "dna"},</v>
      </c>
    </row>
    <row r="532" spans="1:15" x14ac:dyDescent="0.25">
      <c r="A532">
        <v>27</v>
      </c>
      <c r="B532" t="s">
        <v>36</v>
      </c>
      <c r="C532" t="s">
        <v>8</v>
      </c>
      <c r="D532">
        <v>162</v>
      </c>
      <c r="E532">
        <v>66</v>
      </c>
      <c r="F532">
        <v>96</v>
      </c>
      <c r="G532">
        <v>0.40699999999999997</v>
      </c>
      <c r="H532" t="str">
        <f>VLOOKUP(B532,'Full Name'!$A$2:$E$36,2,FALSE)</f>
        <v>Minnesota Twins</v>
      </c>
      <c r="I532" t="str">
        <f>C532&amp;" "&amp;VLOOKUP(B532,'Full Name'!$A$2:$E$36,5,FALSE)</f>
        <v>AL Central</v>
      </c>
      <c r="J532">
        <f>COUNTIF($I$506:I532,I532)</f>
        <v>5</v>
      </c>
      <c r="K532" t="str">
        <f t="shared" si="32"/>
        <v>5th</v>
      </c>
      <c r="M532" t="str">
        <f t="shared" si="33"/>
        <v>Did not advance</v>
      </c>
      <c r="N532" t="str">
        <f t="shared" si="34"/>
        <v>dna</v>
      </c>
      <c r="O532" t="str">
        <f t="shared" si="35"/>
        <v>{"team": "Minnesota Twins", "abbrev": "MIN", "league": "AL", "wins": 66, "losses": 96, "percentage" : 0.407, "division": "AL Central", "division_place": "5th", "result": "Did not advance", "result_short": "dna"},</v>
      </c>
    </row>
    <row r="533" spans="1:15" x14ac:dyDescent="0.25">
      <c r="A533">
        <v>28</v>
      </c>
      <c r="B533" t="s">
        <v>17</v>
      </c>
      <c r="C533" t="s">
        <v>10</v>
      </c>
      <c r="D533">
        <v>162</v>
      </c>
      <c r="E533">
        <v>64</v>
      </c>
      <c r="F533">
        <v>98</v>
      </c>
      <c r="G533">
        <v>0.39500000000000002</v>
      </c>
      <c r="H533" t="str">
        <f>VLOOKUP(B533,'Full Name'!$A$2:$E$36,2,FALSE)</f>
        <v>Colorado Rockies</v>
      </c>
      <c r="I533" t="str">
        <f>C533&amp;" "&amp;VLOOKUP(B533,'Full Name'!$A$2:$E$36,5,FALSE)</f>
        <v>NL West</v>
      </c>
      <c r="J533">
        <f>COUNTIF($I$506:I533,I533)</f>
        <v>5</v>
      </c>
      <c r="K533" t="str">
        <f t="shared" si="32"/>
        <v>5th</v>
      </c>
      <c r="M533" t="str">
        <f t="shared" si="33"/>
        <v>Did not advance</v>
      </c>
      <c r="N533" t="str">
        <f t="shared" si="34"/>
        <v>dna</v>
      </c>
      <c r="O533" t="str">
        <f t="shared" si="35"/>
        <v>{"team": "Colorado Rockies", "abbrev": "COL", "league": "NL", "wins": 64, "losses": 98, "percentage" : 0.395, "division": "NL West", "division_place": "5th", "result": "Did not advance", "result_short": "dna"},</v>
      </c>
    </row>
    <row r="534" spans="1:15" x14ac:dyDescent="0.25">
      <c r="A534">
        <v>29</v>
      </c>
      <c r="B534" t="s">
        <v>20</v>
      </c>
      <c r="C534" t="s">
        <v>10</v>
      </c>
      <c r="D534">
        <v>162</v>
      </c>
      <c r="E534">
        <v>61</v>
      </c>
      <c r="F534">
        <v>101</v>
      </c>
      <c r="G534">
        <v>0.377</v>
      </c>
      <c r="H534" t="str">
        <f>VLOOKUP(B534,'Full Name'!$A$2:$E$36,2,FALSE)</f>
        <v>Chicago Cubs</v>
      </c>
      <c r="I534" t="str">
        <f>C534&amp;" "&amp;VLOOKUP(B534,'Full Name'!$A$2:$E$36,5,FALSE)</f>
        <v>NL Central</v>
      </c>
      <c r="J534">
        <f>COUNTIF($I$506:I534,I534)</f>
        <v>5</v>
      </c>
      <c r="K534" t="str">
        <f t="shared" si="32"/>
        <v>5th</v>
      </c>
      <c r="M534" t="str">
        <f t="shared" si="33"/>
        <v>Did not advance</v>
      </c>
      <c r="N534" t="str">
        <f t="shared" si="34"/>
        <v>dna</v>
      </c>
      <c r="O534" t="str">
        <f t="shared" si="35"/>
        <v>{"team": "Chicago Cubs", "abbrev": "CHC", "league": "NL", "wins": 61, "losses": 101, "percentage" : 0.377, "division": "NL Central", "division_place": "5th", "result": "Did not advance", "result_short": "dna"},</v>
      </c>
    </row>
    <row r="535" spans="1:15" x14ac:dyDescent="0.25">
      <c r="A535">
        <v>30</v>
      </c>
      <c r="B535" t="s">
        <v>18</v>
      </c>
      <c r="C535" t="s">
        <v>10</v>
      </c>
      <c r="D535">
        <v>162</v>
      </c>
      <c r="E535">
        <v>55</v>
      </c>
      <c r="F535">
        <v>107</v>
      </c>
      <c r="G535">
        <v>0.34</v>
      </c>
      <c r="H535" t="str">
        <f>VLOOKUP(B535,'Full Name'!$A$2:$E$36,2,FALSE)</f>
        <v>Houston Astros</v>
      </c>
      <c r="I535" t="str">
        <f>C535&amp;" "&amp;VLOOKUP(B535,'Full Name'!$A$2:$E$36,5,FALSE)</f>
        <v>NL Central</v>
      </c>
      <c r="J535">
        <f>COUNTIF($I$506:I535,I535)</f>
        <v>6</v>
      </c>
      <c r="K535" t="str">
        <f t="shared" si="32"/>
        <v>6th</v>
      </c>
      <c r="M535" t="str">
        <f t="shared" si="33"/>
        <v>Did not advance</v>
      </c>
      <c r="N535" t="str">
        <f t="shared" si="34"/>
        <v>dna</v>
      </c>
      <c r="O535" t="str">
        <f t="shared" si="35"/>
        <v>{"team": "Houston Astros", "abbrev": "HOU", "league": "NL", "wins": 55, "losses": 107, "percentage" : 0.34, "division": "NL Central", "division_place": "6th", "result": "Did not advance", "result_short": "dna"},</v>
      </c>
    </row>
    <row r="536" spans="1:15" x14ac:dyDescent="0.25">
      <c r="A536">
        <v>1</v>
      </c>
      <c r="B536" t="s">
        <v>11</v>
      </c>
      <c r="C536" t="s">
        <v>8</v>
      </c>
      <c r="D536">
        <v>162</v>
      </c>
      <c r="E536">
        <v>97</v>
      </c>
      <c r="F536">
        <v>65</v>
      </c>
      <c r="G536">
        <v>0.59899999999999998</v>
      </c>
      <c r="H536" t="str">
        <f>VLOOKUP(B536,'Full Name'!$A$2:$E$36,2,FALSE)</f>
        <v>Boston Red Sox</v>
      </c>
      <c r="I536" t="str">
        <f>C536&amp;" "&amp;VLOOKUP(B536,'Full Name'!$A$2:$E$36,5,FALSE)</f>
        <v>AL East</v>
      </c>
      <c r="J536">
        <f>COUNTIF($I$536:I536,I536)</f>
        <v>1</v>
      </c>
      <c r="K536" t="str">
        <f t="shared" si="32"/>
        <v>1st</v>
      </c>
      <c r="L536" t="s">
        <v>88</v>
      </c>
      <c r="M536" t="str">
        <f t="shared" si="33"/>
        <v>Won World Series</v>
      </c>
      <c r="N536" t="str">
        <f t="shared" si="34"/>
        <v>wswinner</v>
      </c>
      <c r="O536" t="str">
        <f t="shared" si="35"/>
        <v>{"team": "Boston Red Sox", "abbrev": "BOS", "league": "AL", "wins": 97, "losses": 65, "percentage" : 0.599, "division": "AL East", "division_place": "1st", "result": "Won World Series", "result_short": "wswinner"},</v>
      </c>
    </row>
    <row r="537" spans="1:15" x14ac:dyDescent="0.25">
      <c r="A537">
        <v>2</v>
      </c>
      <c r="B537" t="s">
        <v>32</v>
      </c>
      <c r="C537" t="s">
        <v>10</v>
      </c>
      <c r="D537">
        <v>162</v>
      </c>
      <c r="E537">
        <v>97</v>
      </c>
      <c r="F537">
        <v>65</v>
      </c>
      <c r="G537">
        <v>0.59899999999999998</v>
      </c>
      <c r="H537" t="str">
        <f>VLOOKUP(B537,'Full Name'!$A$2:$E$36,2,FALSE)</f>
        <v>St. Louis Cardinals</v>
      </c>
      <c r="I537" t="str">
        <f>C537&amp;" "&amp;VLOOKUP(B537,'Full Name'!$A$2:$E$36,5,FALSE)</f>
        <v>NL Central</v>
      </c>
      <c r="J537">
        <f>COUNTIF($I$536:I537,I537)</f>
        <v>1</v>
      </c>
      <c r="K537" t="str">
        <f t="shared" si="32"/>
        <v>1st</v>
      </c>
      <c r="L537" t="s">
        <v>87</v>
      </c>
      <c r="M537" t="str">
        <f t="shared" si="33"/>
        <v>Lost World Series</v>
      </c>
      <c r="N537" t="str">
        <f t="shared" si="34"/>
        <v>wsloser</v>
      </c>
      <c r="O537" t="str">
        <f t="shared" si="35"/>
        <v>{"team": "St. Louis Cardinals", "abbrev": "STL", "league": "NL", "wins": 97, "losses": 65, "percentage" : 0.599, "division": "NL Central", "division_place": "1st", "result": "Lost World Series", "result_short": "wsloser"},</v>
      </c>
    </row>
    <row r="538" spans="1:15" x14ac:dyDescent="0.25">
      <c r="A538">
        <v>3</v>
      </c>
      <c r="B538" t="s">
        <v>9</v>
      </c>
      <c r="C538" t="s">
        <v>10</v>
      </c>
      <c r="D538">
        <v>162</v>
      </c>
      <c r="E538">
        <v>96</v>
      </c>
      <c r="F538">
        <v>66</v>
      </c>
      <c r="G538">
        <v>0.59299999999999997</v>
      </c>
      <c r="H538" t="str">
        <f>VLOOKUP(B538,'Full Name'!$A$2:$E$36,2,FALSE)</f>
        <v>Atlanta Braves</v>
      </c>
      <c r="I538" t="str">
        <f>C538&amp;" "&amp;VLOOKUP(B538,'Full Name'!$A$2:$E$36,5,FALSE)</f>
        <v>NL East</v>
      </c>
      <c r="J538">
        <f>COUNTIF($I$536:I538,I538)</f>
        <v>1</v>
      </c>
      <c r="K538" t="str">
        <f t="shared" si="32"/>
        <v>1st</v>
      </c>
      <c r="L538" t="s">
        <v>89</v>
      </c>
      <c r="M538" t="str">
        <f t="shared" si="33"/>
        <v>Lost LDS</v>
      </c>
      <c r="N538" t="str">
        <f t="shared" si="34"/>
        <v>ldsloser</v>
      </c>
      <c r="O538" t="str">
        <f t="shared" si="35"/>
        <v>{"team": "Atlanta Braves", "abbrev": "ATL", "league": "NL", "wins": 96, "losses": 66, "percentage" : 0.593, "division": "NL East", "division_place": "1st", "result": "Lost LDS", "result_short": "ldsloser"},</v>
      </c>
    </row>
    <row r="539" spans="1:15" x14ac:dyDescent="0.25">
      <c r="A539">
        <v>4</v>
      </c>
      <c r="B539" t="s">
        <v>29</v>
      </c>
      <c r="C539" t="s">
        <v>8</v>
      </c>
      <c r="D539">
        <v>162</v>
      </c>
      <c r="E539">
        <v>96</v>
      </c>
      <c r="F539">
        <v>66</v>
      </c>
      <c r="G539">
        <v>0.59299999999999997</v>
      </c>
      <c r="H539" t="str">
        <f>VLOOKUP(B539,'Full Name'!$A$2:$E$36,2,FALSE)</f>
        <v>Oakland Athletics</v>
      </c>
      <c r="I539" t="str">
        <f>C539&amp;" "&amp;VLOOKUP(B539,'Full Name'!$A$2:$E$36,5,FALSE)</f>
        <v>AL West</v>
      </c>
      <c r="J539">
        <f>COUNTIF($I$536:I539,I539)</f>
        <v>1</v>
      </c>
      <c r="K539" t="str">
        <f t="shared" si="32"/>
        <v>1st</v>
      </c>
      <c r="L539" t="s">
        <v>89</v>
      </c>
      <c r="M539" t="str">
        <f t="shared" si="33"/>
        <v>Lost LDS</v>
      </c>
      <c r="N539" t="str">
        <f t="shared" si="34"/>
        <v>ldsloser</v>
      </c>
      <c r="O539" t="str">
        <f t="shared" si="35"/>
        <v>{"team": "Oakland Athletics", "abbrev": "OAK", "league": "AL", "wins": 96, "losses": 66, "percentage" : 0.593, "division": "AL West", "division_place": "1st", "result": "Lost LDS", "result_short": "ldsloser"},</v>
      </c>
    </row>
    <row r="540" spans="1:15" x14ac:dyDescent="0.25">
      <c r="A540">
        <v>5</v>
      </c>
      <c r="B540" t="s">
        <v>34</v>
      </c>
      <c r="C540" t="s">
        <v>10</v>
      </c>
      <c r="D540">
        <v>162</v>
      </c>
      <c r="E540">
        <v>94</v>
      </c>
      <c r="F540">
        <v>68</v>
      </c>
      <c r="G540">
        <v>0.57999999999999996</v>
      </c>
      <c r="H540" t="str">
        <f>VLOOKUP(B540,'Full Name'!$A$2:$E$36,2,FALSE)</f>
        <v>Pittsburgh Pirates</v>
      </c>
      <c r="I540" t="str">
        <f>C540&amp;" "&amp;VLOOKUP(B540,'Full Name'!$A$2:$E$36,5,FALSE)</f>
        <v>NL Central</v>
      </c>
      <c r="J540">
        <f>COUNTIF($I$536:I540,I540)</f>
        <v>2</v>
      </c>
      <c r="K540" t="str">
        <f t="shared" si="32"/>
        <v>2nd</v>
      </c>
      <c r="L540" t="s">
        <v>89</v>
      </c>
      <c r="M540" t="str">
        <f t="shared" si="33"/>
        <v>Lost LDS</v>
      </c>
      <c r="N540" t="str">
        <f t="shared" si="34"/>
        <v>ldsloser</v>
      </c>
      <c r="O540" t="str">
        <f t="shared" si="35"/>
        <v>{"team": "Pittsburgh Pirates", "abbrev": "PIT", "league": "NL", "wins": 94, "losses": 68, "percentage" : 0.58, "division": "NL Central", "division_place": "2nd", "result": "Lost LDS", "result_short": "ldsloser"},</v>
      </c>
    </row>
    <row r="541" spans="1:15" x14ac:dyDescent="0.25">
      <c r="A541">
        <v>6</v>
      </c>
      <c r="B541" t="s">
        <v>33</v>
      </c>
      <c r="C541" t="s">
        <v>8</v>
      </c>
      <c r="D541">
        <v>162</v>
      </c>
      <c r="E541">
        <v>93</v>
      </c>
      <c r="F541">
        <v>69</v>
      </c>
      <c r="G541">
        <v>0.57399999999999995</v>
      </c>
      <c r="H541" t="str">
        <f>VLOOKUP(B541,'Full Name'!$A$2:$E$36,2,FALSE)</f>
        <v>Detroit Tigers</v>
      </c>
      <c r="I541" t="str">
        <f>C541&amp;" "&amp;VLOOKUP(B541,'Full Name'!$A$2:$E$36,5,FALSE)</f>
        <v>AL Central</v>
      </c>
      <c r="J541">
        <f>COUNTIF($I$536:I541,I541)</f>
        <v>1</v>
      </c>
      <c r="K541" t="str">
        <f t="shared" si="32"/>
        <v>1st</v>
      </c>
      <c r="L541" t="s">
        <v>91</v>
      </c>
      <c r="M541" t="str">
        <f t="shared" si="33"/>
        <v>Lost ALCS</v>
      </c>
      <c r="N541" t="str">
        <f t="shared" si="34"/>
        <v>alcsloser</v>
      </c>
      <c r="O541" t="str">
        <f t="shared" si="35"/>
        <v>{"team": "Detroit Tigers", "abbrev": "DET", "league": "AL", "wins": 93, "losses": 69, "percentage" : 0.574, "division": "AL Central", "division_place": "1st", "result": "Lost ALCS", "result_short": "alcsloser"},</v>
      </c>
    </row>
    <row r="542" spans="1:15" x14ac:dyDescent="0.25">
      <c r="A542">
        <v>7</v>
      </c>
      <c r="B542" t="s">
        <v>15</v>
      </c>
      <c r="C542" t="s">
        <v>10</v>
      </c>
      <c r="D542">
        <v>162</v>
      </c>
      <c r="E542">
        <v>92</v>
      </c>
      <c r="F542">
        <v>70</v>
      </c>
      <c r="G542">
        <v>0.56799999999999995</v>
      </c>
      <c r="H542" t="str">
        <f>VLOOKUP(B542,'Full Name'!$A$2:$E$36,2,FALSE)</f>
        <v>Los Angeles Dodgers</v>
      </c>
      <c r="I542" t="str">
        <f>C542&amp;" "&amp;VLOOKUP(B542,'Full Name'!$A$2:$E$36,5,FALSE)</f>
        <v>NL West</v>
      </c>
      <c r="J542">
        <f>COUNTIF($I$536:I542,I542)</f>
        <v>1</v>
      </c>
      <c r="K542" t="str">
        <f t="shared" si="32"/>
        <v>1st</v>
      </c>
      <c r="L542" t="s">
        <v>90</v>
      </c>
      <c r="M542" t="str">
        <f t="shared" si="33"/>
        <v>Lost NLCS</v>
      </c>
      <c r="N542" t="str">
        <f t="shared" si="34"/>
        <v>nlcsloser</v>
      </c>
      <c r="O542" t="str">
        <f t="shared" si="35"/>
        <v>{"team": "Los Angeles Dodgers", "abbrev": "LAD", "league": "NL", "wins": 92, "losses": 70, "percentage" : 0.568, "division": "NL West", "division_place": "1st", "result": "Lost NLCS", "result_short": "nlcsloser"},</v>
      </c>
    </row>
    <row r="543" spans="1:15" x14ac:dyDescent="0.25">
      <c r="A543">
        <v>8</v>
      </c>
      <c r="B543" t="s">
        <v>7</v>
      </c>
      <c r="C543" t="s">
        <v>8</v>
      </c>
      <c r="D543">
        <v>162</v>
      </c>
      <c r="E543">
        <v>92</v>
      </c>
      <c r="F543">
        <v>70</v>
      </c>
      <c r="G543">
        <v>0.56799999999999995</v>
      </c>
      <c r="H543" t="str">
        <f>VLOOKUP(B543,'Full Name'!$A$2:$E$36,2,FALSE)</f>
        <v>Cleveland Indians</v>
      </c>
      <c r="I543" t="str">
        <f>C543&amp;" "&amp;VLOOKUP(B543,'Full Name'!$A$2:$E$36,5,FALSE)</f>
        <v>AL Central</v>
      </c>
      <c r="J543">
        <f>COUNTIF($I$536:I543,I543)</f>
        <v>2</v>
      </c>
      <c r="K543" t="str">
        <f t="shared" si="32"/>
        <v>2nd</v>
      </c>
      <c r="L543" t="s">
        <v>96</v>
      </c>
      <c r="M543" t="str">
        <f t="shared" si="33"/>
        <v>Lost Wild Card</v>
      </c>
      <c r="N543" t="str">
        <f t="shared" si="34"/>
        <v>wcloser</v>
      </c>
      <c r="O543" t="str">
        <f t="shared" si="35"/>
        <v>{"team": "Cleveland Indians", "abbrev": "CLE", "league": "AL", "wins": 92, "losses": 70, "percentage" : 0.568, "division": "AL Central", "division_place": "2nd", "result": "Lost Wild Card", "result_short": "wcloser"},</v>
      </c>
    </row>
    <row r="544" spans="1:15" x14ac:dyDescent="0.25">
      <c r="A544">
        <v>9</v>
      </c>
      <c r="B544" t="s">
        <v>83</v>
      </c>
      <c r="C544" t="s">
        <v>8</v>
      </c>
      <c r="D544">
        <v>163</v>
      </c>
      <c r="E544">
        <v>92</v>
      </c>
      <c r="F544">
        <v>71</v>
      </c>
      <c r="G544">
        <v>0.56399999999999995</v>
      </c>
      <c r="H544" t="str">
        <f>VLOOKUP(B544,'Full Name'!$A$2:$E$36,2,FALSE)</f>
        <v>Tampa Bay Rays</v>
      </c>
      <c r="I544" t="str">
        <f>C544&amp;" "&amp;VLOOKUP(B544,'Full Name'!$A$2:$E$36,5,FALSE)</f>
        <v>AL East</v>
      </c>
      <c r="J544">
        <f>COUNTIF($I$536:I544,I544)</f>
        <v>2</v>
      </c>
      <c r="K544" t="str">
        <f t="shared" si="32"/>
        <v>2nd</v>
      </c>
      <c r="L544" t="s">
        <v>89</v>
      </c>
      <c r="M544" t="str">
        <f t="shared" si="33"/>
        <v>Lost LDS</v>
      </c>
      <c r="N544" t="str">
        <f t="shared" si="34"/>
        <v>ldsloser</v>
      </c>
      <c r="O544" t="str">
        <f t="shared" si="35"/>
        <v>{"team": "Tampa Bay Rays", "abbrev": "TBR", "league": "AL", "wins": 92, "losses": 71, "percentage" : 0.564, "division": "AL East", "division_place": "2nd", "result": "Lost LDS", "result_short": "ldsloser"},</v>
      </c>
    </row>
    <row r="545" spans="1:15" x14ac:dyDescent="0.25">
      <c r="A545">
        <v>10</v>
      </c>
      <c r="B545" t="s">
        <v>19</v>
      </c>
      <c r="C545" t="s">
        <v>8</v>
      </c>
      <c r="D545">
        <v>163</v>
      </c>
      <c r="E545">
        <v>91</v>
      </c>
      <c r="F545">
        <v>72</v>
      </c>
      <c r="G545">
        <v>0.55800000000000005</v>
      </c>
      <c r="H545" t="str">
        <f>VLOOKUP(B545,'Full Name'!$A$2:$E$36,2,FALSE)</f>
        <v>Texas Rangers</v>
      </c>
      <c r="I545" t="str">
        <f>C545&amp;" "&amp;VLOOKUP(B545,'Full Name'!$A$2:$E$36,5,FALSE)</f>
        <v>AL West</v>
      </c>
      <c r="J545">
        <f>COUNTIF($I$536:I545,I545)</f>
        <v>2</v>
      </c>
      <c r="K545" t="str">
        <f t="shared" si="32"/>
        <v>2nd</v>
      </c>
      <c r="M545" t="str">
        <f t="shared" si="33"/>
        <v>Did not advance</v>
      </c>
      <c r="N545" t="str">
        <f t="shared" si="34"/>
        <v>dna</v>
      </c>
      <c r="O545" t="str">
        <f t="shared" si="35"/>
        <v>{"team": "Texas Rangers", "abbrev": "TEX", "league": "AL", "wins": 91, "losses": 72, "percentage" : 0.558, "division": "AL West", "division_place": "2nd", "result": "Did not advance", "result_short": "dna"},</v>
      </c>
    </row>
    <row r="546" spans="1:15" x14ac:dyDescent="0.25">
      <c r="A546">
        <v>11</v>
      </c>
      <c r="B546" t="s">
        <v>12</v>
      </c>
      <c r="C546" t="s">
        <v>10</v>
      </c>
      <c r="D546">
        <v>162</v>
      </c>
      <c r="E546">
        <v>90</v>
      </c>
      <c r="F546">
        <v>72</v>
      </c>
      <c r="G546">
        <v>0.55600000000000005</v>
      </c>
      <c r="H546" t="str">
        <f>VLOOKUP(B546,'Full Name'!$A$2:$E$36,2,FALSE)</f>
        <v>Cincinnati Reds</v>
      </c>
      <c r="I546" t="str">
        <f>C546&amp;" "&amp;VLOOKUP(B546,'Full Name'!$A$2:$E$36,5,FALSE)</f>
        <v>NL Central</v>
      </c>
      <c r="J546">
        <f>COUNTIF($I$536:I546,I546)</f>
        <v>3</v>
      </c>
      <c r="K546" t="str">
        <f t="shared" si="32"/>
        <v>3rd</v>
      </c>
      <c r="L546" t="s">
        <v>96</v>
      </c>
      <c r="M546" t="str">
        <f t="shared" si="33"/>
        <v>Lost Wild Card</v>
      </c>
      <c r="N546" t="str">
        <f t="shared" si="34"/>
        <v>wcloser</v>
      </c>
      <c r="O546" t="str">
        <f t="shared" si="35"/>
        <v>{"team": "Cincinnati Reds", "abbrev": "CIN", "league": "NL", "wins": 90, "losses": 72, "percentage" : 0.556, "division": "NL Central", "division_place": "3rd", "result": "Lost Wild Card", "result_short": "wcloser"},</v>
      </c>
    </row>
    <row r="547" spans="1:15" x14ac:dyDescent="0.25">
      <c r="A547">
        <v>12</v>
      </c>
      <c r="B547" t="s">
        <v>95</v>
      </c>
      <c r="C547" t="s">
        <v>10</v>
      </c>
      <c r="D547">
        <v>162</v>
      </c>
      <c r="E547">
        <v>86</v>
      </c>
      <c r="F547">
        <v>76</v>
      </c>
      <c r="G547">
        <v>0.53100000000000003</v>
      </c>
      <c r="H547" t="str">
        <f>VLOOKUP(B547,'Full Name'!$A$2:$E$36,2,FALSE)</f>
        <v>Washington Nationals</v>
      </c>
      <c r="I547" t="str">
        <f>C547&amp;" "&amp;VLOOKUP(B547,'Full Name'!$A$2:$E$36,5,FALSE)</f>
        <v>NL East</v>
      </c>
      <c r="J547">
        <f>COUNTIF($I$536:I547,I547)</f>
        <v>2</v>
      </c>
      <c r="K547" t="str">
        <f t="shared" si="32"/>
        <v>2nd</v>
      </c>
      <c r="M547" t="str">
        <f t="shared" si="33"/>
        <v>Did not advance</v>
      </c>
      <c r="N547" t="str">
        <f t="shared" si="34"/>
        <v>dna</v>
      </c>
      <c r="O547" t="str">
        <f t="shared" si="35"/>
        <v>{"team": "Washington Nationals", "abbrev": "WSN", "league": "NL", "wins": 86, "losses": 76, "percentage" : 0.531, "division": "NL East", "division_place": "2nd", "result": "Did not advance", "result_short": "dna"},</v>
      </c>
    </row>
    <row r="548" spans="1:15" x14ac:dyDescent="0.25">
      <c r="A548">
        <v>13</v>
      </c>
      <c r="B548" t="s">
        <v>22</v>
      </c>
      <c r="C548" t="s">
        <v>8</v>
      </c>
      <c r="D548">
        <v>162</v>
      </c>
      <c r="E548">
        <v>86</v>
      </c>
      <c r="F548">
        <v>76</v>
      </c>
      <c r="G548">
        <v>0.53100000000000003</v>
      </c>
      <c r="H548" t="str">
        <f>VLOOKUP(B548,'Full Name'!$A$2:$E$36,2,FALSE)</f>
        <v>Kansas City Royals</v>
      </c>
      <c r="I548" t="str">
        <f>C548&amp;" "&amp;VLOOKUP(B548,'Full Name'!$A$2:$E$36,5,FALSE)</f>
        <v>AL Central</v>
      </c>
      <c r="J548">
        <f>COUNTIF($I$536:I548,I548)</f>
        <v>3</v>
      </c>
      <c r="K548" t="str">
        <f t="shared" si="32"/>
        <v>3rd</v>
      </c>
      <c r="M548" t="str">
        <f t="shared" si="33"/>
        <v>Did not advance</v>
      </c>
      <c r="N548" t="str">
        <f t="shared" si="34"/>
        <v>dna</v>
      </c>
      <c r="O548" t="str">
        <f t="shared" si="35"/>
        <v>{"team": "Kansas City Royals", "abbrev": "KCR", "league": "AL", "wins": 86, "losses": 76, "percentage" : 0.531, "division": "AL Central", "division_place": "3rd", "result": "Did not advance", "result_short": "dna"},</v>
      </c>
    </row>
    <row r="549" spans="1:15" x14ac:dyDescent="0.25">
      <c r="A549">
        <v>14</v>
      </c>
      <c r="B549" t="s">
        <v>13</v>
      </c>
      <c r="C549" t="s">
        <v>8</v>
      </c>
      <c r="D549">
        <v>162</v>
      </c>
      <c r="E549">
        <v>85</v>
      </c>
      <c r="F549">
        <v>77</v>
      </c>
      <c r="G549">
        <v>0.52500000000000002</v>
      </c>
      <c r="H549" t="str">
        <f>VLOOKUP(B549,'Full Name'!$A$2:$E$36,2,FALSE)</f>
        <v>New York Yankees</v>
      </c>
      <c r="I549" t="str">
        <f>C549&amp;" "&amp;VLOOKUP(B549,'Full Name'!$A$2:$E$36,5,FALSE)</f>
        <v>AL East</v>
      </c>
      <c r="J549">
        <f>COUNTIF($I$536:I549,I549)</f>
        <v>3</v>
      </c>
      <c r="K549" t="str">
        <f t="shared" si="32"/>
        <v>3rd</v>
      </c>
      <c r="M549" t="str">
        <f t="shared" si="33"/>
        <v>Did not advance</v>
      </c>
      <c r="N549" t="str">
        <f t="shared" si="34"/>
        <v>dna</v>
      </c>
      <c r="O549" t="str">
        <f t="shared" si="35"/>
        <v>{"team": "New York Yankees", "abbrev": "NYY", "league": "AL", "wins": 85, "losses": 77, "percentage" : 0.525, "division": "AL East", "division_place": "3rd", "result": "Did not advance", "result_short": "dna"},</v>
      </c>
    </row>
    <row r="550" spans="1:15" x14ac:dyDescent="0.25">
      <c r="A550">
        <v>15</v>
      </c>
      <c r="B550" t="s">
        <v>21</v>
      </c>
      <c r="C550" t="s">
        <v>8</v>
      </c>
      <c r="D550">
        <v>162</v>
      </c>
      <c r="E550">
        <v>85</v>
      </c>
      <c r="F550">
        <v>77</v>
      </c>
      <c r="G550">
        <v>0.52500000000000002</v>
      </c>
      <c r="H550" t="str">
        <f>VLOOKUP(B550,'Full Name'!$A$2:$E$36,2,FALSE)</f>
        <v>Baltimore Orioles</v>
      </c>
      <c r="I550" t="str">
        <f>C550&amp;" "&amp;VLOOKUP(B550,'Full Name'!$A$2:$E$36,5,FALSE)</f>
        <v>AL East</v>
      </c>
      <c r="J550">
        <f>COUNTIF($I$536:I550,I550)</f>
        <v>4</v>
      </c>
      <c r="K550" t="str">
        <f t="shared" si="32"/>
        <v>4th</v>
      </c>
      <c r="M550" t="str">
        <f t="shared" si="33"/>
        <v>Did not advance</v>
      </c>
      <c r="N550" t="str">
        <f t="shared" si="34"/>
        <v>dna</v>
      </c>
      <c r="O550" t="str">
        <f t="shared" si="35"/>
        <v>{"team": "Baltimore Orioles", "abbrev": "BAL", "league": "AL", "wins": 85, "losses": 77, "percentage" : 0.525, "division": "AL East", "division_place": "4th", "result": "Did not advance", "result_short": "dna"},</v>
      </c>
    </row>
    <row r="551" spans="1:15" x14ac:dyDescent="0.25">
      <c r="A551">
        <v>16</v>
      </c>
      <c r="B551" t="s">
        <v>70</v>
      </c>
      <c r="C551" t="s">
        <v>10</v>
      </c>
      <c r="D551">
        <v>162</v>
      </c>
      <c r="E551">
        <v>81</v>
      </c>
      <c r="F551">
        <v>81</v>
      </c>
      <c r="G551">
        <v>0.5</v>
      </c>
      <c r="H551" t="str">
        <f>VLOOKUP(B551,'Full Name'!$A$2:$E$36,2,FALSE)</f>
        <v>Arizona Diamondbacks</v>
      </c>
      <c r="I551" t="str">
        <f>C551&amp;" "&amp;VLOOKUP(B551,'Full Name'!$A$2:$E$36,5,FALSE)</f>
        <v>NL West</v>
      </c>
      <c r="J551">
        <f>COUNTIF($I$536:I551,I551)</f>
        <v>2</v>
      </c>
      <c r="K551" t="str">
        <f t="shared" si="32"/>
        <v>2nd</v>
      </c>
      <c r="M551" t="str">
        <f t="shared" si="33"/>
        <v>Did not advance</v>
      </c>
      <c r="N551" t="str">
        <f t="shared" si="34"/>
        <v>dna</v>
      </c>
      <c r="O551" t="str">
        <f t="shared" si="35"/>
        <v>{"team": "Arizona Diamondbacks", "abbrev": "ARI", "league": "NL", "wins": 81, "losses": 81, "percentage" : 0.5, "division": "NL West", "division_place": "2nd", "result": "Did not advance", "result_short": "dna"},</v>
      </c>
    </row>
    <row r="552" spans="1:15" x14ac:dyDescent="0.25">
      <c r="A552">
        <v>17</v>
      </c>
      <c r="B552" t="s">
        <v>74</v>
      </c>
      <c r="C552" t="s">
        <v>8</v>
      </c>
      <c r="D552">
        <v>162</v>
      </c>
      <c r="E552">
        <v>78</v>
      </c>
      <c r="F552">
        <v>84</v>
      </c>
      <c r="G552">
        <v>0.48099999999999998</v>
      </c>
      <c r="H552" t="str">
        <f>VLOOKUP(B552,'Full Name'!$A$2:$E$36,2,FALSE)</f>
        <v>Los Angeles Angels of Anaheim</v>
      </c>
      <c r="I552" t="str">
        <f>C552&amp;" "&amp;VLOOKUP(B552,'Full Name'!$A$2:$E$36,5,FALSE)</f>
        <v>AL West</v>
      </c>
      <c r="J552">
        <f>COUNTIF($I$536:I552,I552)</f>
        <v>3</v>
      </c>
      <c r="K552" t="str">
        <f t="shared" si="32"/>
        <v>3rd</v>
      </c>
      <c r="M552" t="str">
        <f t="shared" si="33"/>
        <v>Did not advance</v>
      </c>
      <c r="N552" t="str">
        <f t="shared" si="34"/>
        <v>dna</v>
      </c>
      <c r="O552" t="str">
        <f t="shared" si="35"/>
        <v>{"team": "Los Angeles Angels of Anaheim", "abbrev": "LAA", "league": "AL", "wins": 78, "losses": 84, "percentage" : 0.481, "division": "AL West", "division_place": "3rd", "result": "Did not advance", "result_short": "dna"},</v>
      </c>
    </row>
    <row r="553" spans="1:15" x14ac:dyDescent="0.25">
      <c r="A553">
        <v>18</v>
      </c>
      <c r="B553" t="s">
        <v>23</v>
      </c>
      <c r="C553" t="s">
        <v>10</v>
      </c>
      <c r="D553">
        <v>162</v>
      </c>
      <c r="E553">
        <v>76</v>
      </c>
      <c r="F553">
        <v>86</v>
      </c>
      <c r="G553">
        <v>0.46899999999999997</v>
      </c>
      <c r="H553" t="str">
        <f>VLOOKUP(B553,'Full Name'!$A$2:$E$36,2,FALSE)</f>
        <v>San Diego Padres</v>
      </c>
      <c r="I553" t="str">
        <f>C553&amp;" "&amp;VLOOKUP(B553,'Full Name'!$A$2:$E$36,5,FALSE)</f>
        <v>NL West</v>
      </c>
      <c r="J553">
        <f>COUNTIF($I$536:I553,I553)</f>
        <v>3</v>
      </c>
      <c r="K553" t="str">
        <f t="shared" si="32"/>
        <v>3rd</v>
      </c>
      <c r="M553" t="str">
        <f t="shared" si="33"/>
        <v>Did not advance</v>
      </c>
      <c r="N553" t="str">
        <f t="shared" si="34"/>
        <v>dna</v>
      </c>
      <c r="O553" t="str">
        <f t="shared" si="35"/>
        <v>{"team": "San Diego Padres", "abbrev": "SDP", "league": "NL", "wins": 76, "losses": 86, "percentage" : 0.469, "division": "NL West", "division_place": "3rd", "result": "Did not advance", "result_short": "dna"},</v>
      </c>
    </row>
    <row r="554" spans="1:15" x14ac:dyDescent="0.25">
      <c r="A554">
        <v>19</v>
      </c>
      <c r="B554" t="s">
        <v>28</v>
      </c>
      <c r="C554" t="s">
        <v>10</v>
      </c>
      <c r="D554">
        <v>162</v>
      </c>
      <c r="E554">
        <v>76</v>
      </c>
      <c r="F554">
        <v>86</v>
      </c>
      <c r="G554">
        <v>0.46899999999999997</v>
      </c>
      <c r="H554" t="str">
        <f>VLOOKUP(B554,'Full Name'!$A$2:$E$36,2,FALSE)</f>
        <v>San Francisco Giants</v>
      </c>
      <c r="I554" t="str">
        <f>C554&amp;" "&amp;VLOOKUP(B554,'Full Name'!$A$2:$E$36,5,FALSE)</f>
        <v>NL West</v>
      </c>
      <c r="J554">
        <f>COUNTIF($I$536:I554,I554)</f>
        <v>4</v>
      </c>
      <c r="K554" t="str">
        <f t="shared" si="32"/>
        <v>4th</v>
      </c>
      <c r="M554" t="str">
        <f t="shared" si="33"/>
        <v>Did not advance</v>
      </c>
      <c r="N554" t="str">
        <f t="shared" si="34"/>
        <v>dna</v>
      </c>
      <c r="O554" t="str">
        <f t="shared" si="35"/>
        <v>{"team": "San Francisco Giants", "abbrev": "SFG", "league": "NL", "wins": 76, "losses": 86, "percentage" : 0.469, "division": "NL West", "division_place": "4th", "result": "Did not advance", "result_short": "dna"},</v>
      </c>
    </row>
    <row r="555" spans="1:15" x14ac:dyDescent="0.25">
      <c r="A555">
        <v>20</v>
      </c>
      <c r="B555" t="s">
        <v>24</v>
      </c>
      <c r="C555" t="s">
        <v>10</v>
      </c>
      <c r="D555">
        <v>162</v>
      </c>
      <c r="E555">
        <v>74</v>
      </c>
      <c r="F555">
        <v>88</v>
      </c>
      <c r="G555">
        <v>0.45700000000000002</v>
      </c>
      <c r="H555" t="str">
        <f>VLOOKUP(B555,'Full Name'!$A$2:$E$36,2,FALSE)</f>
        <v>New York Mets</v>
      </c>
      <c r="I555" t="str">
        <f>C555&amp;" "&amp;VLOOKUP(B555,'Full Name'!$A$2:$E$36,5,FALSE)</f>
        <v>NL East</v>
      </c>
      <c r="J555">
        <f>COUNTIF($I$536:I555,I555)</f>
        <v>3</v>
      </c>
      <c r="K555" t="str">
        <f t="shared" si="32"/>
        <v>3rd</v>
      </c>
      <c r="M555" t="str">
        <f t="shared" si="33"/>
        <v>Did not advance</v>
      </c>
      <c r="N555" t="str">
        <f t="shared" si="34"/>
        <v>dna</v>
      </c>
      <c r="O555" t="str">
        <f t="shared" si="35"/>
        <v>{"team": "New York Mets", "abbrev": "NYM", "league": "NL", "wins": 74, "losses": 88, "percentage" : 0.457, "division": "NL East", "division_place": "3rd", "result": "Did not advance", "result_short": "dna"},</v>
      </c>
    </row>
    <row r="556" spans="1:15" x14ac:dyDescent="0.25">
      <c r="A556">
        <v>21</v>
      </c>
      <c r="B556" t="s">
        <v>31</v>
      </c>
      <c r="C556" t="s">
        <v>10</v>
      </c>
      <c r="D556">
        <v>162</v>
      </c>
      <c r="E556">
        <v>74</v>
      </c>
      <c r="F556">
        <v>88</v>
      </c>
      <c r="G556">
        <v>0.45700000000000002</v>
      </c>
      <c r="H556" t="str">
        <f>VLOOKUP(B556,'Full Name'!$A$2:$E$36,2,FALSE)</f>
        <v>Milwaukee Brewers</v>
      </c>
      <c r="I556" t="str">
        <f>C556&amp;" "&amp;VLOOKUP(B556,'Full Name'!$A$2:$E$36,5,FALSE)</f>
        <v>NL Central</v>
      </c>
      <c r="J556">
        <f>COUNTIF($I$536:I556,I556)</f>
        <v>4</v>
      </c>
      <c r="K556" t="str">
        <f t="shared" si="32"/>
        <v>4th</v>
      </c>
      <c r="M556" t="str">
        <f t="shared" si="33"/>
        <v>Did not advance</v>
      </c>
      <c r="N556" t="str">
        <f t="shared" si="34"/>
        <v>dna</v>
      </c>
      <c r="O556" t="str">
        <f t="shared" si="35"/>
        <v>{"team": "Milwaukee Brewers", "abbrev": "MIL", "league": "NL", "wins": 74, "losses": 88, "percentage" : 0.457, "division": "NL Central", "division_place": "4th", "result": "Did not advance", "result_short": "dna"},</v>
      </c>
    </row>
    <row r="557" spans="1:15" x14ac:dyDescent="0.25">
      <c r="A557">
        <v>22</v>
      </c>
      <c r="B557" t="s">
        <v>35</v>
      </c>
      <c r="C557" t="s">
        <v>8</v>
      </c>
      <c r="D557">
        <v>162</v>
      </c>
      <c r="E557">
        <v>74</v>
      </c>
      <c r="F557">
        <v>88</v>
      </c>
      <c r="G557">
        <v>0.45700000000000002</v>
      </c>
      <c r="H557" t="str">
        <f>VLOOKUP(B557,'Full Name'!$A$2:$E$36,2,FALSE)</f>
        <v>Toronto Blue Jays</v>
      </c>
      <c r="I557" t="str">
        <f>C557&amp;" "&amp;VLOOKUP(B557,'Full Name'!$A$2:$E$36,5,FALSE)</f>
        <v>AL East</v>
      </c>
      <c r="J557">
        <f>COUNTIF($I$536:I557,I557)</f>
        <v>5</v>
      </c>
      <c r="K557" t="str">
        <f t="shared" si="32"/>
        <v>5th</v>
      </c>
      <c r="M557" t="str">
        <f t="shared" si="33"/>
        <v>Did not advance</v>
      </c>
      <c r="N557" t="str">
        <f t="shared" si="34"/>
        <v>dna</v>
      </c>
      <c r="O557" t="str">
        <f t="shared" si="35"/>
        <v>{"team": "Toronto Blue Jays", "abbrev": "TOR", "league": "AL", "wins": 74, "losses": 88, "percentage" : 0.457, "division": "AL East", "division_place": "5th", "result": "Did not advance", "result_short": "dna"},</v>
      </c>
    </row>
    <row r="558" spans="1:15" x14ac:dyDescent="0.25">
      <c r="A558">
        <v>23</v>
      </c>
      <c r="B558" t="s">
        <v>17</v>
      </c>
      <c r="C558" t="s">
        <v>10</v>
      </c>
      <c r="D558">
        <v>162</v>
      </c>
      <c r="E558">
        <v>74</v>
      </c>
      <c r="F558">
        <v>88</v>
      </c>
      <c r="G558">
        <v>0.45700000000000002</v>
      </c>
      <c r="H558" t="str">
        <f>VLOOKUP(B558,'Full Name'!$A$2:$E$36,2,FALSE)</f>
        <v>Colorado Rockies</v>
      </c>
      <c r="I558" t="str">
        <f>C558&amp;" "&amp;VLOOKUP(B558,'Full Name'!$A$2:$E$36,5,FALSE)</f>
        <v>NL West</v>
      </c>
      <c r="J558">
        <f>COUNTIF($I$536:I558,I558)</f>
        <v>5</v>
      </c>
      <c r="K558" t="str">
        <f t="shared" si="32"/>
        <v>5th</v>
      </c>
      <c r="M558" t="str">
        <f t="shared" si="33"/>
        <v>Did not advance</v>
      </c>
      <c r="N558" t="str">
        <f t="shared" si="34"/>
        <v>dna</v>
      </c>
      <c r="O558" t="str">
        <f t="shared" si="35"/>
        <v>{"team": "Colorado Rockies", "abbrev": "COL", "league": "NL", "wins": 74, "losses": 88, "percentage" : 0.457, "division": "NL West", "division_place": "5th", "result": "Did not advance", "result_short": "dna"},</v>
      </c>
    </row>
    <row r="559" spans="1:15" x14ac:dyDescent="0.25">
      <c r="A559">
        <v>24</v>
      </c>
      <c r="B559" t="s">
        <v>25</v>
      </c>
      <c r="C559" t="s">
        <v>10</v>
      </c>
      <c r="D559">
        <v>162</v>
      </c>
      <c r="E559">
        <v>73</v>
      </c>
      <c r="F559">
        <v>89</v>
      </c>
      <c r="G559">
        <v>0.45100000000000001</v>
      </c>
      <c r="H559" t="str">
        <f>VLOOKUP(B559,'Full Name'!$A$2:$E$36,2,FALSE)</f>
        <v>Philadelphia Phillies</v>
      </c>
      <c r="I559" t="str">
        <f>C559&amp;" "&amp;VLOOKUP(B559,'Full Name'!$A$2:$E$36,5,FALSE)</f>
        <v>NL East</v>
      </c>
      <c r="J559">
        <f>COUNTIF($I$536:I559,I559)</f>
        <v>4</v>
      </c>
      <c r="K559" t="str">
        <f t="shared" si="32"/>
        <v>4th</v>
      </c>
      <c r="M559" t="str">
        <f t="shared" si="33"/>
        <v>Did not advance</v>
      </c>
      <c r="N559" t="str">
        <f t="shared" si="34"/>
        <v>dna</v>
      </c>
      <c r="O559" t="str">
        <f t="shared" si="35"/>
        <v>{"team": "Philadelphia Phillies", "abbrev": "PHI", "league": "NL", "wins": 73, "losses": 89, "percentage" : 0.451, "division": "NL East", "division_place": "4th", "result": "Did not advance", "result_short": "dna"},</v>
      </c>
    </row>
    <row r="560" spans="1:15" x14ac:dyDescent="0.25">
      <c r="A560">
        <v>25</v>
      </c>
      <c r="B560" t="s">
        <v>14</v>
      </c>
      <c r="C560" t="s">
        <v>8</v>
      </c>
      <c r="D560">
        <v>162</v>
      </c>
      <c r="E560">
        <v>71</v>
      </c>
      <c r="F560">
        <v>91</v>
      </c>
      <c r="G560">
        <v>0.438</v>
      </c>
      <c r="H560" t="str">
        <f>VLOOKUP(B560,'Full Name'!$A$2:$E$36,2,FALSE)</f>
        <v>Seattle Mariners</v>
      </c>
      <c r="I560" t="str">
        <f>C560&amp;" "&amp;VLOOKUP(B560,'Full Name'!$A$2:$E$36,5,FALSE)</f>
        <v>AL West</v>
      </c>
      <c r="J560">
        <f>COUNTIF($I$536:I560,I560)</f>
        <v>4</v>
      </c>
      <c r="K560" t="str">
        <f t="shared" si="32"/>
        <v>4th</v>
      </c>
      <c r="M560" t="str">
        <f t="shared" si="33"/>
        <v>Did not advance</v>
      </c>
      <c r="N560" t="str">
        <f t="shared" si="34"/>
        <v>dna</v>
      </c>
      <c r="O560" t="str">
        <f t="shared" si="35"/>
        <v>{"team": "Seattle Mariners", "abbrev": "SEA", "league": "AL", "wins": 71, "losses": 91, "percentage" : 0.438, "division": "AL West", "division_place": "4th", "result": "Did not advance", "result_short": "dna"},</v>
      </c>
    </row>
    <row r="561" spans="1:15" x14ac:dyDescent="0.25">
      <c r="A561">
        <v>26</v>
      </c>
      <c r="B561" t="s">
        <v>36</v>
      </c>
      <c r="C561" t="s">
        <v>8</v>
      </c>
      <c r="D561">
        <v>162</v>
      </c>
      <c r="E561">
        <v>66</v>
      </c>
      <c r="F561">
        <v>96</v>
      </c>
      <c r="G561">
        <v>0.40699999999999997</v>
      </c>
      <c r="H561" t="str">
        <f>VLOOKUP(B561,'Full Name'!$A$2:$E$36,2,FALSE)</f>
        <v>Minnesota Twins</v>
      </c>
      <c r="I561" t="str">
        <f>C561&amp;" "&amp;VLOOKUP(B561,'Full Name'!$A$2:$E$36,5,FALSE)</f>
        <v>AL Central</v>
      </c>
      <c r="J561">
        <f>COUNTIF($I$536:I561,I561)</f>
        <v>4</v>
      </c>
      <c r="K561" t="str">
        <f t="shared" si="32"/>
        <v>4th</v>
      </c>
      <c r="M561" t="str">
        <f t="shared" si="33"/>
        <v>Did not advance</v>
      </c>
      <c r="N561" t="str">
        <f t="shared" si="34"/>
        <v>dna</v>
      </c>
      <c r="O561" t="str">
        <f t="shared" si="35"/>
        <v>{"team": "Minnesota Twins", "abbrev": "MIN", "league": "AL", "wins": 66, "losses": 96, "percentage" : 0.407, "division": "AL Central", "division_place": "4th", "result": "Did not advance", "result_short": "dna"},</v>
      </c>
    </row>
    <row r="562" spans="1:15" x14ac:dyDescent="0.25">
      <c r="A562">
        <v>27</v>
      </c>
      <c r="B562" t="s">
        <v>20</v>
      </c>
      <c r="C562" t="s">
        <v>10</v>
      </c>
      <c r="D562">
        <v>162</v>
      </c>
      <c r="E562">
        <v>66</v>
      </c>
      <c r="F562">
        <v>96</v>
      </c>
      <c r="G562">
        <v>0.40699999999999997</v>
      </c>
      <c r="H562" t="str">
        <f>VLOOKUP(B562,'Full Name'!$A$2:$E$36,2,FALSE)</f>
        <v>Chicago Cubs</v>
      </c>
      <c r="I562" t="str">
        <f>C562&amp;" "&amp;VLOOKUP(B562,'Full Name'!$A$2:$E$36,5,FALSE)</f>
        <v>NL Central</v>
      </c>
      <c r="J562">
        <f>COUNTIF($I$536:I562,I562)</f>
        <v>5</v>
      </c>
      <c r="K562" t="str">
        <f t="shared" si="32"/>
        <v>5th</v>
      </c>
      <c r="M562" t="str">
        <f t="shared" si="33"/>
        <v>Did not advance</v>
      </c>
      <c r="N562" t="str">
        <f t="shared" si="34"/>
        <v>dna</v>
      </c>
      <c r="O562" t="str">
        <f t="shared" si="35"/>
        <v>{"team": "Chicago Cubs", "abbrev": "CHC", "league": "NL", "wins": 66, "losses": 96, "percentage" : 0.407, "division": "NL Central", "division_place": "5th", "result": "Did not advance", "result_short": "dna"},</v>
      </c>
    </row>
    <row r="563" spans="1:15" x14ac:dyDescent="0.25">
      <c r="A563">
        <v>28</v>
      </c>
      <c r="B563" t="s">
        <v>26</v>
      </c>
      <c r="C563" t="s">
        <v>8</v>
      </c>
      <c r="D563">
        <v>162</v>
      </c>
      <c r="E563">
        <v>63</v>
      </c>
      <c r="F563">
        <v>99</v>
      </c>
      <c r="G563">
        <v>0.38900000000000001</v>
      </c>
      <c r="H563" t="str">
        <f>VLOOKUP(B563,'Full Name'!$A$2:$E$36,2,FALSE)</f>
        <v>Chicago White Sox</v>
      </c>
      <c r="I563" t="str">
        <f>C563&amp;" "&amp;VLOOKUP(B563,'Full Name'!$A$2:$E$36,5,FALSE)</f>
        <v>AL Central</v>
      </c>
      <c r="J563">
        <f>COUNTIF($I$536:I563,I563)</f>
        <v>5</v>
      </c>
      <c r="K563" t="str">
        <f t="shared" si="32"/>
        <v>5th</v>
      </c>
      <c r="M563" t="str">
        <f t="shared" si="33"/>
        <v>Did not advance</v>
      </c>
      <c r="N563" t="str">
        <f t="shared" si="34"/>
        <v>dna</v>
      </c>
      <c r="O563" t="str">
        <f t="shared" si="35"/>
        <v>{"team": "Chicago White Sox", "abbrev": "CHW", "league": "AL", "wins": 63, "losses": 99, "percentage" : 0.389, "division": "AL Central", "division_place": "5th", "result": "Did not advance", "result_short": "dna"},</v>
      </c>
    </row>
    <row r="564" spans="1:15" x14ac:dyDescent="0.25">
      <c r="A564">
        <v>29</v>
      </c>
      <c r="B564" t="s">
        <v>78</v>
      </c>
      <c r="C564" t="s">
        <v>10</v>
      </c>
      <c r="D564">
        <v>162</v>
      </c>
      <c r="E564">
        <v>62</v>
      </c>
      <c r="F564">
        <v>100</v>
      </c>
      <c r="G564">
        <v>0.38300000000000001</v>
      </c>
      <c r="H564" t="str">
        <f>VLOOKUP(B564,'Full Name'!$A$2:$E$36,2,FALSE)</f>
        <v>Miami Marlins</v>
      </c>
      <c r="I564" t="str">
        <f>C564&amp;" "&amp;VLOOKUP(B564,'Full Name'!$A$2:$E$36,5,FALSE)</f>
        <v>NL East</v>
      </c>
      <c r="J564">
        <f>COUNTIF($I$536:I564,I564)</f>
        <v>5</v>
      </c>
      <c r="K564" t="str">
        <f t="shared" si="32"/>
        <v>5th</v>
      </c>
      <c r="M564" t="str">
        <f t="shared" si="33"/>
        <v>Did not advance</v>
      </c>
      <c r="N564" t="str">
        <f t="shared" si="34"/>
        <v>dna</v>
      </c>
      <c r="O564" t="str">
        <f t="shared" si="35"/>
        <v>{"team": "Miami Marlins", "abbrev": "MIA", "league": "NL", "wins": 62, "losses": 100, "percentage" : 0.383, "division": "NL East", "division_place": "5th", "result": "Did not advance", "result_short": "dna"},</v>
      </c>
    </row>
    <row r="565" spans="1:15" x14ac:dyDescent="0.25">
      <c r="A565">
        <v>30</v>
      </c>
      <c r="B565" t="s">
        <v>18</v>
      </c>
      <c r="C565" t="s">
        <v>8</v>
      </c>
      <c r="D565">
        <v>162</v>
      </c>
      <c r="E565">
        <v>51</v>
      </c>
      <c r="F565">
        <v>111</v>
      </c>
      <c r="G565">
        <v>0.315</v>
      </c>
      <c r="H565" t="str">
        <f>VLOOKUP(B565,'Full Name'!$A$2:$E$36,2,FALSE)</f>
        <v>Houston Astros</v>
      </c>
      <c r="I565" t="str">
        <f>IF(H565&lt;&gt;"Houston Astros",C565&amp;" "&amp;VLOOKUP(B565,'Full Name'!$A$2:$E$36,5,FALSE),"AL West")</f>
        <v>AL West</v>
      </c>
      <c r="J565">
        <f>COUNTIF($I$536:I565,I565)</f>
        <v>5</v>
      </c>
      <c r="K565" t="str">
        <f t="shared" si="32"/>
        <v>5th</v>
      </c>
      <c r="M565" t="str">
        <f t="shared" si="33"/>
        <v>Did not advance</v>
      </c>
      <c r="N565" t="str">
        <f t="shared" si="34"/>
        <v>dna</v>
      </c>
      <c r="O565" t="str">
        <f t="shared" si="35"/>
        <v>{"team": "Houston Astros", "abbrev": "HOU", "league": "AL", "wins": 51, "losses": 111, "percentage" : 0.315, "division": "AL West", "division_place": "5th", "result": "Did not advance", "result_short": "dna"},</v>
      </c>
    </row>
    <row r="566" spans="1:15" x14ac:dyDescent="0.25">
      <c r="A566">
        <v>1</v>
      </c>
      <c r="B566" t="s">
        <v>74</v>
      </c>
      <c r="C566" t="s">
        <v>8</v>
      </c>
      <c r="D566">
        <v>162</v>
      </c>
      <c r="E566">
        <v>98</v>
      </c>
      <c r="F566">
        <v>64</v>
      </c>
      <c r="G566">
        <v>0.60499999999999998</v>
      </c>
      <c r="H566" t="str">
        <f>VLOOKUP(B566,'Full Name'!$A$2:$E$36,2,FALSE)</f>
        <v>Los Angeles Angels of Anaheim</v>
      </c>
      <c r="I566" t="str">
        <f>IF(H566&lt;&gt;"Houston Astros",C566&amp;" "&amp;VLOOKUP(B566,'Full Name'!$A$2:$E$36,5,FALSE),"AL West")</f>
        <v>AL West</v>
      </c>
      <c r="J566">
        <f>COUNTIF($I$566:I566,I566)</f>
        <v>1</v>
      </c>
      <c r="K566" t="str">
        <f t="shared" si="32"/>
        <v>1st</v>
      </c>
      <c r="L566" t="s">
        <v>89</v>
      </c>
      <c r="M566" t="str">
        <f t="shared" si="33"/>
        <v>Lost LDS</v>
      </c>
      <c r="N566" t="str">
        <f t="shared" si="34"/>
        <v>ldsloser</v>
      </c>
      <c r="O566" t="str">
        <f t="shared" si="35"/>
        <v>{"team": "Los Angeles Angels of Anaheim", "abbrev": "LAA", "league": "AL", "wins": 98, "losses": 64, "percentage" : 0.605, "division": "AL West", "division_place": "1st", "result": "Lost LDS", "result_short": "ldsloser"},</v>
      </c>
    </row>
    <row r="567" spans="1:15" x14ac:dyDescent="0.25">
      <c r="A567">
        <v>2</v>
      </c>
      <c r="B567" t="s">
        <v>21</v>
      </c>
      <c r="C567" t="s">
        <v>8</v>
      </c>
      <c r="D567">
        <v>162</v>
      </c>
      <c r="E567">
        <v>96</v>
      </c>
      <c r="F567">
        <v>66</v>
      </c>
      <c r="G567">
        <v>0.59299999999999997</v>
      </c>
      <c r="H567" t="str">
        <f>VLOOKUP(B567,'Full Name'!$A$2:$E$36,2,FALSE)</f>
        <v>Baltimore Orioles</v>
      </c>
      <c r="I567" t="str">
        <f>IF(H567&lt;&gt;"Houston Astros",C567&amp;" "&amp;VLOOKUP(B567,'Full Name'!$A$2:$E$36,5,FALSE),"AL West")</f>
        <v>AL East</v>
      </c>
      <c r="J567">
        <f>COUNTIF($I$566:I567,I567)</f>
        <v>1</v>
      </c>
      <c r="K567" t="str">
        <f t="shared" si="32"/>
        <v>1st</v>
      </c>
      <c r="L567" t="s">
        <v>91</v>
      </c>
      <c r="M567" t="str">
        <f t="shared" si="33"/>
        <v>Lost ALCS</v>
      </c>
      <c r="N567" t="str">
        <f t="shared" si="34"/>
        <v>alcsloser</v>
      </c>
      <c r="O567" t="str">
        <f t="shared" si="35"/>
        <v>{"team": "Baltimore Orioles", "abbrev": "BAL", "league": "AL", "wins": 96, "losses": 66, "percentage" : 0.593, "division": "AL East", "division_place": "1st", "result": "Lost ALCS", "result_short": "alcsloser"},</v>
      </c>
    </row>
    <row r="568" spans="1:15" x14ac:dyDescent="0.25">
      <c r="A568">
        <v>3</v>
      </c>
      <c r="B568" t="s">
        <v>95</v>
      </c>
      <c r="C568" t="s">
        <v>10</v>
      </c>
      <c r="D568">
        <v>162</v>
      </c>
      <c r="E568">
        <v>96</v>
      </c>
      <c r="F568">
        <v>66</v>
      </c>
      <c r="G568">
        <v>0.59299999999999997</v>
      </c>
      <c r="H568" t="str">
        <f>VLOOKUP(B568,'Full Name'!$A$2:$E$36,2,FALSE)</f>
        <v>Washington Nationals</v>
      </c>
      <c r="I568" t="str">
        <f>IF(H568&lt;&gt;"Houston Astros",C568&amp;" "&amp;VLOOKUP(B568,'Full Name'!$A$2:$E$36,5,FALSE),"AL West")</f>
        <v>NL East</v>
      </c>
      <c r="J568">
        <f>COUNTIF($I$566:I568,I568)</f>
        <v>1</v>
      </c>
      <c r="K568" t="str">
        <f t="shared" si="32"/>
        <v>1st</v>
      </c>
      <c r="L568" t="s">
        <v>89</v>
      </c>
      <c r="M568" t="str">
        <f t="shared" si="33"/>
        <v>Lost LDS</v>
      </c>
      <c r="N568" t="str">
        <f t="shared" si="34"/>
        <v>ldsloser</v>
      </c>
      <c r="O568" t="str">
        <f t="shared" si="35"/>
        <v>{"team": "Washington Nationals", "abbrev": "WSN", "league": "NL", "wins": 96, "losses": 66, "percentage" : 0.593, "division": "NL East", "division_place": "1st", "result": "Lost LDS", "result_short": "ldsloser"},</v>
      </c>
    </row>
    <row r="569" spans="1:15" x14ac:dyDescent="0.25">
      <c r="A569">
        <v>4</v>
      </c>
      <c r="B569" t="s">
        <v>15</v>
      </c>
      <c r="C569" t="s">
        <v>10</v>
      </c>
      <c r="D569">
        <v>162</v>
      </c>
      <c r="E569">
        <v>94</v>
      </c>
      <c r="F569">
        <v>68</v>
      </c>
      <c r="G569">
        <v>0.57999999999999996</v>
      </c>
      <c r="H569" t="str">
        <f>VLOOKUP(B569,'Full Name'!$A$2:$E$36,2,FALSE)</f>
        <v>Los Angeles Dodgers</v>
      </c>
      <c r="I569" t="str">
        <f>IF(H569&lt;&gt;"Houston Astros",C569&amp;" "&amp;VLOOKUP(B569,'Full Name'!$A$2:$E$36,5,FALSE),"AL West")</f>
        <v>NL West</v>
      </c>
      <c r="J569">
        <f>COUNTIF($I$566:I569,I569)</f>
        <v>1</v>
      </c>
      <c r="K569" t="str">
        <f t="shared" si="32"/>
        <v>1st</v>
      </c>
      <c r="L569" t="s">
        <v>89</v>
      </c>
      <c r="M569" t="str">
        <f t="shared" si="33"/>
        <v>Lost LDS</v>
      </c>
      <c r="N569" t="str">
        <f t="shared" si="34"/>
        <v>ldsloser</v>
      </c>
      <c r="O569" t="str">
        <f t="shared" si="35"/>
        <v>{"team": "Los Angeles Dodgers", "abbrev": "LAD", "league": "NL", "wins": 94, "losses": 68, "percentage" : 0.58, "division": "NL West", "division_place": "1st", "result": "Lost LDS", "result_short": "ldsloser"},</v>
      </c>
    </row>
    <row r="570" spans="1:15" x14ac:dyDescent="0.25">
      <c r="A570">
        <v>5</v>
      </c>
      <c r="B570" t="s">
        <v>32</v>
      </c>
      <c r="C570" t="s">
        <v>10</v>
      </c>
      <c r="D570">
        <v>162</v>
      </c>
      <c r="E570">
        <v>90</v>
      </c>
      <c r="F570">
        <v>72</v>
      </c>
      <c r="G570">
        <v>0.55600000000000005</v>
      </c>
      <c r="H570" t="str">
        <f>VLOOKUP(B570,'Full Name'!$A$2:$E$36,2,FALSE)</f>
        <v>St. Louis Cardinals</v>
      </c>
      <c r="I570" t="str">
        <f>IF(H570&lt;&gt;"Houston Astros",C570&amp;" "&amp;VLOOKUP(B570,'Full Name'!$A$2:$E$36,5,FALSE),"AL West")</f>
        <v>NL Central</v>
      </c>
      <c r="J570">
        <f>COUNTIF($I$566:I570,I570)</f>
        <v>1</v>
      </c>
      <c r="K570" t="str">
        <f t="shared" si="32"/>
        <v>1st</v>
      </c>
      <c r="L570" t="s">
        <v>90</v>
      </c>
      <c r="M570" t="str">
        <f t="shared" si="33"/>
        <v>Lost NLCS</v>
      </c>
      <c r="N570" t="str">
        <f t="shared" si="34"/>
        <v>nlcsloser</v>
      </c>
      <c r="O570" t="str">
        <f t="shared" si="35"/>
        <v>{"team": "St. Louis Cardinals", "abbrev": "STL", "league": "NL", "wins": 90, "losses": 72, "percentage" : 0.556, "division": "NL Central", "division_place": "1st", "result": "Lost NLCS", "result_short": "nlcsloser"},</v>
      </c>
    </row>
    <row r="571" spans="1:15" x14ac:dyDescent="0.25">
      <c r="A571">
        <v>6</v>
      </c>
      <c r="B571" t="s">
        <v>33</v>
      </c>
      <c r="C571" t="s">
        <v>8</v>
      </c>
      <c r="D571">
        <v>162</v>
      </c>
      <c r="E571">
        <v>90</v>
      </c>
      <c r="F571">
        <v>72</v>
      </c>
      <c r="G571">
        <v>0.55600000000000005</v>
      </c>
      <c r="H571" t="str">
        <f>VLOOKUP(B571,'Full Name'!$A$2:$E$36,2,FALSE)</f>
        <v>Detroit Tigers</v>
      </c>
      <c r="I571" t="str">
        <f>IF(H571&lt;&gt;"Houston Astros",C571&amp;" "&amp;VLOOKUP(B571,'Full Name'!$A$2:$E$36,5,FALSE),"AL West")</f>
        <v>AL Central</v>
      </c>
      <c r="J571">
        <f>COUNTIF($I$566:I571,I571)</f>
        <v>1</v>
      </c>
      <c r="K571" t="str">
        <f t="shared" si="32"/>
        <v>1st</v>
      </c>
      <c r="L571" t="s">
        <v>89</v>
      </c>
      <c r="M571" t="str">
        <f t="shared" si="33"/>
        <v>Lost LDS</v>
      </c>
      <c r="N571" t="str">
        <f t="shared" si="34"/>
        <v>ldsloser</v>
      </c>
      <c r="O571" t="str">
        <f t="shared" si="35"/>
        <v>{"team": "Detroit Tigers", "abbrev": "DET", "league": "AL", "wins": 90, "losses": 72, "percentage" : 0.556, "division": "AL Central", "division_place": "1st", "result": "Lost LDS", "result_short": "ldsloser"},</v>
      </c>
    </row>
    <row r="572" spans="1:15" x14ac:dyDescent="0.25">
      <c r="A572">
        <v>7</v>
      </c>
      <c r="B572" t="s">
        <v>22</v>
      </c>
      <c r="C572" t="s">
        <v>8</v>
      </c>
      <c r="D572">
        <v>162</v>
      </c>
      <c r="E572">
        <v>89</v>
      </c>
      <c r="F572">
        <v>73</v>
      </c>
      <c r="G572">
        <v>0.54900000000000004</v>
      </c>
      <c r="H572" t="str">
        <f>VLOOKUP(B572,'Full Name'!$A$2:$E$36,2,FALSE)</f>
        <v>Kansas City Royals</v>
      </c>
      <c r="I572" t="str">
        <f>IF(H572&lt;&gt;"Houston Astros",C572&amp;" "&amp;VLOOKUP(B572,'Full Name'!$A$2:$E$36,5,FALSE),"AL West")</f>
        <v>AL Central</v>
      </c>
      <c r="J572">
        <f>COUNTIF($I$566:I572,I572)</f>
        <v>2</v>
      </c>
      <c r="K572" t="str">
        <f t="shared" si="32"/>
        <v>2nd</v>
      </c>
      <c r="L572" t="s">
        <v>87</v>
      </c>
      <c r="M572" t="str">
        <f t="shared" si="33"/>
        <v>Lost World Series</v>
      </c>
      <c r="N572" t="str">
        <f t="shared" si="34"/>
        <v>wsloser</v>
      </c>
      <c r="O572" t="str">
        <f t="shared" si="35"/>
        <v>{"team": "Kansas City Royals", "abbrev": "KCR", "league": "AL", "wins": 89, "losses": 73, "percentage" : 0.549, "division": "AL Central", "division_place": "2nd", "result": "Lost World Series", "result_short": "wsloser"},</v>
      </c>
    </row>
    <row r="573" spans="1:15" x14ac:dyDescent="0.25">
      <c r="A573">
        <v>8</v>
      </c>
      <c r="B573" t="s">
        <v>28</v>
      </c>
      <c r="C573" t="s">
        <v>10</v>
      </c>
      <c r="D573">
        <v>162</v>
      </c>
      <c r="E573">
        <v>88</v>
      </c>
      <c r="F573">
        <v>74</v>
      </c>
      <c r="G573">
        <v>0.54300000000000004</v>
      </c>
      <c r="H573" t="str">
        <f>VLOOKUP(B573,'Full Name'!$A$2:$E$36,2,FALSE)</f>
        <v>San Francisco Giants</v>
      </c>
      <c r="I573" t="str">
        <f>IF(H573&lt;&gt;"Houston Astros",C573&amp;" "&amp;VLOOKUP(B573,'Full Name'!$A$2:$E$36,5,FALSE),"AL West")</f>
        <v>NL West</v>
      </c>
      <c r="J573">
        <f>COUNTIF($I$566:I573,I573)</f>
        <v>2</v>
      </c>
      <c r="K573" t="str">
        <f t="shared" si="32"/>
        <v>2nd</v>
      </c>
      <c r="L573" t="s">
        <v>88</v>
      </c>
      <c r="M573" t="str">
        <f t="shared" si="33"/>
        <v>Won World Series</v>
      </c>
      <c r="N573" t="str">
        <f t="shared" si="34"/>
        <v>wswinner</v>
      </c>
      <c r="O573" t="str">
        <f t="shared" si="35"/>
        <v>{"team": "San Francisco Giants", "abbrev": "SFG", "league": "NL", "wins": 88, "losses": 74, "percentage" : 0.543, "division": "NL West", "division_place": "2nd", "result": "Won World Series", "result_short": "wswinner"},</v>
      </c>
    </row>
    <row r="574" spans="1:15" x14ac:dyDescent="0.25">
      <c r="A574">
        <v>9</v>
      </c>
      <c r="B574" t="s">
        <v>34</v>
      </c>
      <c r="C574" t="s">
        <v>10</v>
      </c>
      <c r="D574">
        <v>162</v>
      </c>
      <c r="E574">
        <v>88</v>
      </c>
      <c r="F574">
        <v>74</v>
      </c>
      <c r="G574">
        <v>0.54300000000000004</v>
      </c>
      <c r="H574" t="str">
        <f>VLOOKUP(B574,'Full Name'!$A$2:$E$36,2,FALSE)</f>
        <v>Pittsburgh Pirates</v>
      </c>
      <c r="I574" t="str">
        <f>IF(H574&lt;&gt;"Houston Astros",C574&amp;" "&amp;VLOOKUP(B574,'Full Name'!$A$2:$E$36,5,FALSE),"AL West")</f>
        <v>NL Central</v>
      </c>
      <c r="J574">
        <f>COUNTIF($I$566:I574,I574)</f>
        <v>2</v>
      </c>
      <c r="K574" t="str">
        <f t="shared" si="32"/>
        <v>2nd</v>
      </c>
      <c r="L574" t="s">
        <v>96</v>
      </c>
      <c r="M574" t="str">
        <f t="shared" si="33"/>
        <v>Lost Wild Card</v>
      </c>
      <c r="N574" t="str">
        <f t="shared" si="34"/>
        <v>wcloser</v>
      </c>
      <c r="O574" t="str">
        <f t="shared" si="35"/>
        <v>{"team": "Pittsburgh Pirates", "abbrev": "PIT", "league": "NL", "wins": 88, "losses": 74, "percentage" : 0.543, "division": "NL Central", "division_place": "2nd", "result": "Lost Wild Card", "result_short": "wcloser"},</v>
      </c>
    </row>
    <row r="575" spans="1:15" x14ac:dyDescent="0.25">
      <c r="A575">
        <v>10</v>
      </c>
      <c r="B575" t="s">
        <v>29</v>
      </c>
      <c r="C575" t="s">
        <v>8</v>
      </c>
      <c r="D575">
        <v>162</v>
      </c>
      <c r="E575">
        <v>88</v>
      </c>
      <c r="F575">
        <v>74</v>
      </c>
      <c r="G575">
        <v>0.54300000000000004</v>
      </c>
      <c r="H575" t="str">
        <f>VLOOKUP(B575,'Full Name'!$A$2:$E$36,2,FALSE)</f>
        <v>Oakland Athletics</v>
      </c>
      <c r="I575" t="str">
        <f>IF(H575&lt;&gt;"Houston Astros",C575&amp;" "&amp;VLOOKUP(B575,'Full Name'!$A$2:$E$36,5,FALSE),"AL West")</f>
        <v>AL West</v>
      </c>
      <c r="J575">
        <f>COUNTIF($I$566:I575,I575)</f>
        <v>2</v>
      </c>
      <c r="K575" t="str">
        <f t="shared" si="32"/>
        <v>2nd</v>
      </c>
      <c r="L575" t="s">
        <v>96</v>
      </c>
      <c r="M575" t="str">
        <f t="shared" si="33"/>
        <v>Lost Wild Card</v>
      </c>
      <c r="N575" t="str">
        <f t="shared" si="34"/>
        <v>wcloser</v>
      </c>
      <c r="O575" t="str">
        <f t="shared" si="35"/>
        <v>{"team": "Oakland Athletics", "abbrev": "OAK", "league": "AL", "wins": 88, "losses": 74, "percentage" : 0.543, "division": "AL West", "division_place": "2nd", "result": "Lost Wild Card", "result_short": "wcloser"},</v>
      </c>
    </row>
    <row r="576" spans="1:15" x14ac:dyDescent="0.25">
      <c r="A576">
        <v>11</v>
      </c>
      <c r="B576" t="s">
        <v>14</v>
      </c>
      <c r="C576" t="s">
        <v>8</v>
      </c>
      <c r="D576">
        <v>162</v>
      </c>
      <c r="E576">
        <v>87</v>
      </c>
      <c r="F576">
        <v>75</v>
      </c>
      <c r="G576">
        <v>0.53700000000000003</v>
      </c>
      <c r="H576" t="str">
        <f>VLOOKUP(B576,'Full Name'!$A$2:$E$36,2,FALSE)</f>
        <v>Seattle Mariners</v>
      </c>
      <c r="I576" t="str">
        <f>IF(H576&lt;&gt;"Houston Astros",C576&amp;" "&amp;VLOOKUP(B576,'Full Name'!$A$2:$E$36,5,FALSE),"AL West")</f>
        <v>AL West</v>
      </c>
      <c r="J576">
        <f>COUNTIF($I$566:I576,I576)</f>
        <v>3</v>
      </c>
      <c r="K576" t="str">
        <f t="shared" si="32"/>
        <v>3rd</v>
      </c>
      <c r="M576" t="str">
        <f t="shared" si="33"/>
        <v>Did not advance</v>
      </c>
      <c r="N576" t="str">
        <f t="shared" si="34"/>
        <v>dna</v>
      </c>
      <c r="O576" t="str">
        <f t="shared" si="35"/>
        <v>{"team": "Seattle Mariners", "abbrev": "SEA", "league": "AL", "wins": 87, "losses": 75, "percentage" : 0.537, "division": "AL West", "division_place": "3rd", "result": "Did not advance", "result_short": "dna"},</v>
      </c>
    </row>
    <row r="577" spans="1:15" x14ac:dyDescent="0.25">
      <c r="A577">
        <v>12</v>
      </c>
      <c r="B577" t="s">
        <v>7</v>
      </c>
      <c r="C577" t="s">
        <v>8</v>
      </c>
      <c r="D577">
        <v>162</v>
      </c>
      <c r="E577">
        <v>85</v>
      </c>
      <c r="F577">
        <v>77</v>
      </c>
      <c r="G577">
        <v>0.52500000000000002</v>
      </c>
      <c r="H577" t="str">
        <f>VLOOKUP(B577,'Full Name'!$A$2:$E$36,2,FALSE)</f>
        <v>Cleveland Indians</v>
      </c>
      <c r="I577" t="str">
        <f>IF(H577&lt;&gt;"Houston Astros",C577&amp;" "&amp;VLOOKUP(B577,'Full Name'!$A$2:$E$36,5,FALSE),"AL West")</f>
        <v>AL Central</v>
      </c>
      <c r="J577">
        <f>COUNTIF($I$566:I577,I577)</f>
        <v>3</v>
      </c>
      <c r="K577" t="str">
        <f t="shared" si="32"/>
        <v>3rd</v>
      </c>
      <c r="M577" t="str">
        <f t="shared" si="33"/>
        <v>Did not advance</v>
      </c>
      <c r="N577" t="str">
        <f t="shared" si="34"/>
        <v>dna</v>
      </c>
      <c r="O577" t="str">
        <f t="shared" si="35"/>
        <v>{"team": "Cleveland Indians", "abbrev": "CLE", "league": "AL", "wins": 85, "losses": 77, "percentage" : 0.525, "division": "AL Central", "division_place": "3rd", "result": "Did not advance", "result_short": "dna"},</v>
      </c>
    </row>
    <row r="578" spans="1:15" x14ac:dyDescent="0.25">
      <c r="A578">
        <v>13</v>
      </c>
      <c r="B578" t="s">
        <v>13</v>
      </c>
      <c r="C578" t="s">
        <v>8</v>
      </c>
      <c r="D578">
        <v>162</v>
      </c>
      <c r="E578">
        <v>84</v>
      </c>
      <c r="F578">
        <v>78</v>
      </c>
      <c r="G578">
        <v>0.51800000000000002</v>
      </c>
      <c r="H578" t="str">
        <f>VLOOKUP(B578,'Full Name'!$A$2:$E$36,2,FALSE)</f>
        <v>New York Yankees</v>
      </c>
      <c r="I578" t="str">
        <f>IF(H578&lt;&gt;"Houston Astros",C578&amp;" "&amp;VLOOKUP(B578,'Full Name'!$A$2:$E$36,5,FALSE),"AL West")</f>
        <v>AL East</v>
      </c>
      <c r="J578">
        <f>COUNTIF($I$566:I578,I578)</f>
        <v>2</v>
      </c>
      <c r="K578" t="str">
        <f t="shared" si="32"/>
        <v>2nd</v>
      </c>
      <c r="M578" t="str">
        <f t="shared" si="33"/>
        <v>Did not advance</v>
      </c>
      <c r="N578" t="str">
        <f t="shared" si="34"/>
        <v>dna</v>
      </c>
      <c r="O578" t="str">
        <f t="shared" si="35"/>
        <v>{"team": "New York Yankees", "abbrev": "NYY", "league": "AL", "wins": 84, "losses": 78, "percentage" : 0.518, "division": "AL East", "division_place": "2nd", "result": "Did not advance", "result_short": "dna"},</v>
      </c>
    </row>
    <row r="579" spans="1:15" x14ac:dyDescent="0.25">
      <c r="A579">
        <v>14</v>
      </c>
      <c r="B579" t="s">
        <v>35</v>
      </c>
      <c r="C579" t="s">
        <v>8</v>
      </c>
      <c r="D579">
        <v>162</v>
      </c>
      <c r="E579">
        <v>83</v>
      </c>
      <c r="F579">
        <v>79</v>
      </c>
      <c r="G579">
        <v>0.51200000000000001</v>
      </c>
      <c r="H579" t="str">
        <f>VLOOKUP(B579,'Full Name'!$A$2:$E$36,2,FALSE)</f>
        <v>Toronto Blue Jays</v>
      </c>
      <c r="I579" t="str">
        <f>IF(H579&lt;&gt;"Houston Astros",C579&amp;" "&amp;VLOOKUP(B579,'Full Name'!$A$2:$E$36,5,FALSE),"AL West")</f>
        <v>AL East</v>
      </c>
      <c r="J579">
        <f>COUNTIF($I$566:I579,I579)</f>
        <v>3</v>
      </c>
      <c r="K579" t="str">
        <f t="shared" ref="K579:K625" si="36">IF(J579=1,"1st",IF(J579=2,"2nd",IF(J579=3,"3rd",J579&amp;"th")))</f>
        <v>3rd</v>
      </c>
      <c r="M579" t="str">
        <f t="shared" ref="M579:M625" si="37">IF(L579="","Did not advance",L579)</f>
        <v>Did not advance</v>
      </c>
      <c r="N579" t="str">
        <f t="shared" ref="N579:N625" si="38">IF(M579="Won World Series","wswinner",IF(M579="Lost World Series","wsloser",IF(M579="Lost NLCS","nlcsloser",IF(M579="Lost ALCS","alcsloser",IF(M579="Lost LDS","ldsloser",IF(M579="Lost Wild Card","wcloser","dna"))))))</f>
        <v>dna</v>
      </c>
      <c r="O579" t="str">
        <f t="shared" ref="O579:O625" si="39">"{""team"": """&amp;H579&amp;""", ""abbrev"": """&amp;B579&amp;""", ""league"": """&amp;C579&amp;""", ""wins"": "&amp;E579&amp;", ""losses"": "&amp;F579&amp;", ""percentage"" : "&amp;G579&amp;", ""division"": """&amp;I579&amp;""", ""division_place"": """&amp;K579&amp;""", ""result"": """&amp;M579&amp;""", ""result_short"": """&amp;N579&amp;"""},"</f>
        <v>{"team": "Toronto Blue Jays", "abbrev": "TOR", "league": "AL", "wins": 83, "losses": 79, "percentage" : 0.512, "division": "AL East", "division_place": "3rd", "result": "Did not advance", "result_short": "dna"},</v>
      </c>
    </row>
    <row r="580" spans="1:15" x14ac:dyDescent="0.25">
      <c r="A580">
        <v>15</v>
      </c>
      <c r="B580" t="s">
        <v>31</v>
      </c>
      <c r="C580" t="s">
        <v>10</v>
      </c>
      <c r="D580">
        <v>162</v>
      </c>
      <c r="E580">
        <v>82</v>
      </c>
      <c r="F580">
        <v>80</v>
      </c>
      <c r="G580">
        <v>0.50600000000000001</v>
      </c>
      <c r="H580" t="str">
        <f>VLOOKUP(B580,'Full Name'!$A$2:$E$36,2,FALSE)</f>
        <v>Milwaukee Brewers</v>
      </c>
      <c r="I580" t="str">
        <f>IF(H580&lt;&gt;"Houston Astros",C580&amp;" "&amp;VLOOKUP(B580,'Full Name'!$A$2:$E$36,5,FALSE),"AL West")</f>
        <v>NL Central</v>
      </c>
      <c r="J580">
        <f>COUNTIF($I$566:I580,I580)</f>
        <v>3</v>
      </c>
      <c r="K580" t="str">
        <f t="shared" si="36"/>
        <v>3rd</v>
      </c>
      <c r="M580" t="str">
        <f t="shared" si="37"/>
        <v>Did not advance</v>
      </c>
      <c r="N580" t="str">
        <f t="shared" si="38"/>
        <v>dna</v>
      </c>
      <c r="O580" t="str">
        <f t="shared" si="39"/>
        <v>{"team": "Milwaukee Brewers", "abbrev": "MIL", "league": "NL", "wins": 82, "losses": 80, "percentage" : 0.506, "division": "NL Central", "division_place": "3rd", "result": "Did not advance", "result_short": "dna"},</v>
      </c>
    </row>
    <row r="581" spans="1:15" x14ac:dyDescent="0.25">
      <c r="A581">
        <v>16</v>
      </c>
      <c r="B581" t="s">
        <v>9</v>
      </c>
      <c r="C581" t="s">
        <v>10</v>
      </c>
      <c r="D581">
        <v>162</v>
      </c>
      <c r="E581">
        <v>79</v>
      </c>
      <c r="F581">
        <v>83</v>
      </c>
      <c r="G581">
        <v>0.48799999999999999</v>
      </c>
      <c r="H581" t="str">
        <f>VLOOKUP(B581,'Full Name'!$A$2:$E$36,2,FALSE)</f>
        <v>Atlanta Braves</v>
      </c>
      <c r="I581" t="str">
        <f>IF(H581&lt;&gt;"Houston Astros",C581&amp;" "&amp;VLOOKUP(B581,'Full Name'!$A$2:$E$36,5,FALSE),"AL West")</f>
        <v>NL East</v>
      </c>
      <c r="J581">
        <f>COUNTIF($I$566:I581,I581)</f>
        <v>2</v>
      </c>
      <c r="K581" t="str">
        <f t="shared" si="36"/>
        <v>2nd</v>
      </c>
      <c r="M581" t="str">
        <f t="shared" si="37"/>
        <v>Did not advance</v>
      </c>
      <c r="N581" t="str">
        <f t="shared" si="38"/>
        <v>dna</v>
      </c>
      <c r="O581" t="str">
        <f t="shared" si="39"/>
        <v>{"team": "Atlanta Braves", "abbrev": "ATL", "league": "NL", "wins": 79, "losses": 83, "percentage" : 0.488, "division": "NL East", "division_place": "2nd", "result": "Did not advance", "result_short": "dna"},</v>
      </c>
    </row>
    <row r="582" spans="1:15" x14ac:dyDescent="0.25">
      <c r="A582">
        <v>17</v>
      </c>
      <c r="B582" t="s">
        <v>24</v>
      </c>
      <c r="C582" t="s">
        <v>10</v>
      </c>
      <c r="D582">
        <v>162</v>
      </c>
      <c r="E582">
        <v>79</v>
      </c>
      <c r="F582">
        <v>83</v>
      </c>
      <c r="G582">
        <v>0.48799999999999999</v>
      </c>
      <c r="H582" t="str">
        <f>VLOOKUP(B582,'Full Name'!$A$2:$E$36,2,FALSE)</f>
        <v>New York Mets</v>
      </c>
      <c r="I582" t="str">
        <f>IF(H582&lt;&gt;"Houston Astros",C582&amp;" "&amp;VLOOKUP(B582,'Full Name'!$A$2:$E$36,5,FALSE),"AL West")</f>
        <v>NL East</v>
      </c>
      <c r="J582">
        <f>COUNTIF($I$566:I582,I582)</f>
        <v>3</v>
      </c>
      <c r="K582" t="str">
        <f t="shared" si="36"/>
        <v>3rd</v>
      </c>
      <c r="M582" t="str">
        <f t="shared" si="37"/>
        <v>Did not advance</v>
      </c>
      <c r="N582" t="str">
        <f t="shared" si="38"/>
        <v>dna</v>
      </c>
      <c r="O582" t="str">
        <f t="shared" si="39"/>
        <v>{"team": "New York Mets", "abbrev": "NYM", "league": "NL", "wins": 79, "losses": 83, "percentage" : 0.488, "division": "NL East", "division_place": "3rd", "result": "Did not advance", "result_short": "dna"},</v>
      </c>
    </row>
    <row r="583" spans="1:15" x14ac:dyDescent="0.25">
      <c r="A583">
        <v>18</v>
      </c>
      <c r="B583" t="s">
        <v>23</v>
      </c>
      <c r="C583" t="s">
        <v>10</v>
      </c>
      <c r="D583">
        <v>162</v>
      </c>
      <c r="E583">
        <v>77</v>
      </c>
      <c r="F583">
        <v>85</v>
      </c>
      <c r="G583">
        <v>0.47499999999999998</v>
      </c>
      <c r="H583" t="str">
        <f>VLOOKUP(B583,'Full Name'!$A$2:$E$36,2,FALSE)</f>
        <v>San Diego Padres</v>
      </c>
      <c r="I583" t="str">
        <f>IF(H583&lt;&gt;"Houston Astros",C583&amp;" "&amp;VLOOKUP(B583,'Full Name'!$A$2:$E$36,5,FALSE),"AL West")</f>
        <v>NL West</v>
      </c>
      <c r="J583">
        <f>COUNTIF($I$566:I583,I583)</f>
        <v>3</v>
      </c>
      <c r="K583" t="str">
        <f t="shared" si="36"/>
        <v>3rd</v>
      </c>
      <c r="M583" t="str">
        <f t="shared" si="37"/>
        <v>Did not advance</v>
      </c>
      <c r="N583" t="str">
        <f t="shared" si="38"/>
        <v>dna</v>
      </c>
      <c r="O583" t="str">
        <f t="shared" si="39"/>
        <v>{"team": "San Diego Padres", "abbrev": "SDP", "league": "NL", "wins": 77, "losses": 85, "percentage" : 0.475, "division": "NL West", "division_place": "3rd", "result": "Did not advance", "result_short": "dna"},</v>
      </c>
    </row>
    <row r="584" spans="1:15" x14ac:dyDescent="0.25">
      <c r="A584">
        <v>19</v>
      </c>
      <c r="B584" t="s">
        <v>78</v>
      </c>
      <c r="C584" t="s">
        <v>10</v>
      </c>
      <c r="D584">
        <v>162</v>
      </c>
      <c r="E584">
        <v>77</v>
      </c>
      <c r="F584">
        <v>85</v>
      </c>
      <c r="G584">
        <v>0.47499999999999998</v>
      </c>
      <c r="H584" t="str">
        <f>VLOOKUP(B584,'Full Name'!$A$2:$E$36,2,FALSE)</f>
        <v>Miami Marlins</v>
      </c>
      <c r="I584" t="str">
        <f>IF(H584&lt;&gt;"Houston Astros",C584&amp;" "&amp;VLOOKUP(B584,'Full Name'!$A$2:$E$36,5,FALSE),"AL West")</f>
        <v>NL East</v>
      </c>
      <c r="J584">
        <f>COUNTIF($I$566:I584,I584)</f>
        <v>4</v>
      </c>
      <c r="K584" t="str">
        <f t="shared" si="36"/>
        <v>4th</v>
      </c>
      <c r="M584" t="str">
        <f t="shared" si="37"/>
        <v>Did not advance</v>
      </c>
      <c r="N584" t="str">
        <f t="shared" si="38"/>
        <v>dna</v>
      </c>
      <c r="O584" t="str">
        <f t="shared" si="39"/>
        <v>{"team": "Miami Marlins", "abbrev": "MIA", "league": "NL", "wins": 77, "losses": 85, "percentage" : 0.475, "division": "NL East", "division_place": "4th", "result": "Did not advance", "result_short": "dna"},</v>
      </c>
    </row>
    <row r="585" spans="1:15" x14ac:dyDescent="0.25">
      <c r="A585">
        <v>20</v>
      </c>
      <c r="B585" t="s">
        <v>83</v>
      </c>
      <c r="C585" t="s">
        <v>8</v>
      </c>
      <c r="D585">
        <v>162</v>
      </c>
      <c r="E585">
        <v>77</v>
      </c>
      <c r="F585">
        <v>85</v>
      </c>
      <c r="G585">
        <v>0.47499999999999998</v>
      </c>
      <c r="H585" t="str">
        <f>VLOOKUP(B585,'Full Name'!$A$2:$E$36,2,FALSE)</f>
        <v>Tampa Bay Rays</v>
      </c>
      <c r="I585" t="str">
        <f>IF(H585&lt;&gt;"Houston Astros",C585&amp;" "&amp;VLOOKUP(B585,'Full Name'!$A$2:$E$36,5,FALSE),"AL West")</f>
        <v>AL East</v>
      </c>
      <c r="J585">
        <f>COUNTIF($I$566:I585,I585)</f>
        <v>4</v>
      </c>
      <c r="K585" t="str">
        <f t="shared" si="36"/>
        <v>4th</v>
      </c>
      <c r="M585" t="str">
        <f t="shared" si="37"/>
        <v>Did not advance</v>
      </c>
      <c r="N585" t="str">
        <f t="shared" si="38"/>
        <v>dna</v>
      </c>
      <c r="O585" t="str">
        <f t="shared" si="39"/>
        <v>{"team": "Tampa Bay Rays", "abbrev": "TBR", "league": "AL", "wins": 77, "losses": 85, "percentage" : 0.475, "division": "AL East", "division_place": "4th", "result": "Did not advance", "result_short": "dna"},</v>
      </c>
    </row>
    <row r="586" spans="1:15" x14ac:dyDescent="0.25">
      <c r="A586">
        <v>21</v>
      </c>
      <c r="B586" t="s">
        <v>12</v>
      </c>
      <c r="C586" t="s">
        <v>10</v>
      </c>
      <c r="D586">
        <v>162</v>
      </c>
      <c r="E586">
        <v>76</v>
      </c>
      <c r="F586">
        <v>86</v>
      </c>
      <c r="G586">
        <v>0.46899999999999997</v>
      </c>
      <c r="H586" t="str">
        <f>VLOOKUP(B586,'Full Name'!$A$2:$E$36,2,FALSE)</f>
        <v>Cincinnati Reds</v>
      </c>
      <c r="I586" t="str">
        <f>IF(H586&lt;&gt;"Houston Astros",C586&amp;" "&amp;VLOOKUP(B586,'Full Name'!$A$2:$E$36,5,FALSE),"AL West")</f>
        <v>NL Central</v>
      </c>
      <c r="J586">
        <f>COUNTIF($I$566:I586,I586)</f>
        <v>4</v>
      </c>
      <c r="K586" t="str">
        <f t="shared" si="36"/>
        <v>4th</v>
      </c>
      <c r="M586" t="str">
        <f t="shared" si="37"/>
        <v>Did not advance</v>
      </c>
      <c r="N586" t="str">
        <f t="shared" si="38"/>
        <v>dna</v>
      </c>
      <c r="O586" t="str">
        <f t="shared" si="39"/>
        <v>{"team": "Cincinnati Reds", "abbrev": "CIN", "league": "NL", "wins": 76, "losses": 86, "percentage" : 0.469, "division": "NL Central", "division_place": "4th", "result": "Did not advance", "result_short": "dna"},</v>
      </c>
    </row>
    <row r="587" spans="1:15" x14ac:dyDescent="0.25">
      <c r="A587">
        <v>22</v>
      </c>
      <c r="B587" t="s">
        <v>26</v>
      </c>
      <c r="C587" t="s">
        <v>8</v>
      </c>
      <c r="D587">
        <v>162</v>
      </c>
      <c r="E587">
        <v>73</v>
      </c>
      <c r="F587">
        <v>89</v>
      </c>
      <c r="G587">
        <v>0.45100000000000001</v>
      </c>
      <c r="H587" t="str">
        <f>VLOOKUP(B587,'Full Name'!$A$2:$E$36,2,FALSE)</f>
        <v>Chicago White Sox</v>
      </c>
      <c r="I587" t="str">
        <f>IF(H587&lt;&gt;"Houston Astros",C587&amp;" "&amp;VLOOKUP(B587,'Full Name'!$A$2:$E$36,5,FALSE),"AL West")</f>
        <v>AL Central</v>
      </c>
      <c r="J587">
        <f>COUNTIF($I$566:I587,I587)</f>
        <v>4</v>
      </c>
      <c r="K587" t="str">
        <f t="shared" si="36"/>
        <v>4th</v>
      </c>
      <c r="M587" t="str">
        <f t="shared" si="37"/>
        <v>Did not advance</v>
      </c>
      <c r="N587" t="str">
        <f t="shared" si="38"/>
        <v>dna</v>
      </c>
      <c r="O587" t="str">
        <f t="shared" si="39"/>
        <v>{"team": "Chicago White Sox", "abbrev": "CHW", "league": "AL", "wins": 73, "losses": 89, "percentage" : 0.451, "division": "AL Central", "division_place": "4th", "result": "Did not advance", "result_short": "dna"},</v>
      </c>
    </row>
    <row r="588" spans="1:15" x14ac:dyDescent="0.25">
      <c r="A588">
        <v>23</v>
      </c>
      <c r="B588" t="s">
        <v>20</v>
      </c>
      <c r="C588" t="s">
        <v>10</v>
      </c>
      <c r="D588">
        <v>162</v>
      </c>
      <c r="E588">
        <v>73</v>
      </c>
      <c r="F588">
        <v>89</v>
      </c>
      <c r="G588">
        <v>0.45100000000000001</v>
      </c>
      <c r="H588" t="str">
        <f>VLOOKUP(B588,'Full Name'!$A$2:$E$36,2,FALSE)</f>
        <v>Chicago Cubs</v>
      </c>
      <c r="I588" t="str">
        <f>IF(H588&lt;&gt;"Houston Astros",C588&amp;" "&amp;VLOOKUP(B588,'Full Name'!$A$2:$E$36,5,FALSE),"AL West")</f>
        <v>NL Central</v>
      </c>
      <c r="J588">
        <f>COUNTIF($I$566:I588,I588)</f>
        <v>5</v>
      </c>
      <c r="K588" t="str">
        <f t="shared" si="36"/>
        <v>5th</v>
      </c>
      <c r="M588" t="str">
        <f t="shared" si="37"/>
        <v>Did not advance</v>
      </c>
      <c r="N588" t="str">
        <f t="shared" si="38"/>
        <v>dna</v>
      </c>
      <c r="O588" t="str">
        <f t="shared" si="39"/>
        <v>{"team": "Chicago Cubs", "abbrev": "CHC", "league": "NL", "wins": 73, "losses": 89, "percentage" : 0.451, "division": "NL Central", "division_place": "5th", "result": "Did not advance", "result_short": "dna"},</v>
      </c>
    </row>
    <row r="589" spans="1:15" x14ac:dyDescent="0.25">
      <c r="A589">
        <v>24</v>
      </c>
      <c r="B589" t="s">
        <v>25</v>
      </c>
      <c r="C589" t="s">
        <v>10</v>
      </c>
      <c r="D589">
        <v>162</v>
      </c>
      <c r="E589">
        <v>73</v>
      </c>
      <c r="F589">
        <v>89</v>
      </c>
      <c r="G589">
        <v>0.45100000000000001</v>
      </c>
      <c r="H589" t="str">
        <f>VLOOKUP(B589,'Full Name'!$A$2:$E$36,2,FALSE)</f>
        <v>Philadelphia Phillies</v>
      </c>
      <c r="I589" t="str">
        <f>IF(H589&lt;&gt;"Houston Astros",C589&amp;" "&amp;VLOOKUP(B589,'Full Name'!$A$2:$E$36,5,FALSE),"AL West")</f>
        <v>NL East</v>
      </c>
      <c r="J589">
        <f>COUNTIF($I$566:I589,I589)</f>
        <v>5</v>
      </c>
      <c r="K589" t="str">
        <f t="shared" si="36"/>
        <v>5th</v>
      </c>
      <c r="M589" t="str">
        <f t="shared" si="37"/>
        <v>Did not advance</v>
      </c>
      <c r="N589" t="str">
        <f t="shared" si="38"/>
        <v>dna</v>
      </c>
      <c r="O589" t="str">
        <f t="shared" si="39"/>
        <v>{"team": "Philadelphia Phillies", "abbrev": "PHI", "league": "NL", "wins": 73, "losses": 89, "percentage" : 0.451, "division": "NL East", "division_place": "5th", "result": "Did not advance", "result_short": "dna"},</v>
      </c>
    </row>
    <row r="590" spans="1:15" x14ac:dyDescent="0.25">
      <c r="A590">
        <v>25</v>
      </c>
      <c r="B590" t="s">
        <v>11</v>
      </c>
      <c r="C590" t="s">
        <v>8</v>
      </c>
      <c r="D590">
        <v>162</v>
      </c>
      <c r="E590">
        <v>71</v>
      </c>
      <c r="F590">
        <v>91</v>
      </c>
      <c r="G590">
        <v>0.438</v>
      </c>
      <c r="H590" t="str">
        <f>VLOOKUP(B590,'Full Name'!$A$2:$E$36,2,FALSE)</f>
        <v>Boston Red Sox</v>
      </c>
      <c r="I590" t="str">
        <f>IF(H590&lt;&gt;"Houston Astros",C590&amp;" "&amp;VLOOKUP(B590,'Full Name'!$A$2:$E$36,5,FALSE),"AL West")</f>
        <v>AL East</v>
      </c>
      <c r="J590">
        <f>COUNTIF($I$566:I590,I590)</f>
        <v>5</v>
      </c>
      <c r="K590" t="str">
        <f t="shared" si="36"/>
        <v>5th</v>
      </c>
      <c r="M590" t="str">
        <f t="shared" si="37"/>
        <v>Did not advance</v>
      </c>
      <c r="N590" t="str">
        <f t="shared" si="38"/>
        <v>dna</v>
      </c>
      <c r="O590" t="str">
        <f t="shared" si="39"/>
        <v>{"team": "Boston Red Sox", "abbrev": "BOS", "league": "AL", "wins": 71, "losses": 91, "percentage" : 0.438, "division": "AL East", "division_place": "5th", "result": "Did not advance", "result_short": "dna"},</v>
      </c>
    </row>
    <row r="591" spans="1:15" x14ac:dyDescent="0.25">
      <c r="A591">
        <v>26</v>
      </c>
      <c r="B591" t="s">
        <v>18</v>
      </c>
      <c r="C591" t="s">
        <v>8</v>
      </c>
      <c r="D591">
        <v>162</v>
      </c>
      <c r="E591">
        <v>70</v>
      </c>
      <c r="F591">
        <v>92</v>
      </c>
      <c r="G591">
        <v>0.432</v>
      </c>
      <c r="H591" t="str">
        <f>VLOOKUP(B591,'Full Name'!$A$2:$E$36,2,FALSE)</f>
        <v>Houston Astros</v>
      </c>
      <c r="I591" t="str">
        <f>IF(H591&lt;&gt;"Houston Astros",C591&amp;" "&amp;VLOOKUP(B591,'Full Name'!$A$2:$E$36,5,FALSE),"AL West")</f>
        <v>AL West</v>
      </c>
      <c r="J591">
        <f>COUNTIF($I$566:I591,I591)</f>
        <v>4</v>
      </c>
      <c r="K591" t="str">
        <f t="shared" si="36"/>
        <v>4th</v>
      </c>
      <c r="M591" t="str">
        <f t="shared" si="37"/>
        <v>Did not advance</v>
      </c>
      <c r="N591" t="str">
        <f t="shared" si="38"/>
        <v>dna</v>
      </c>
      <c r="O591" t="str">
        <f t="shared" si="39"/>
        <v>{"team": "Houston Astros", "abbrev": "HOU", "league": "AL", "wins": 70, "losses": 92, "percentage" : 0.432, "division": "AL West", "division_place": "4th", "result": "Did not advance", "result_short": "dna"},</v>
      </c>
    </row>
    <row r="592" spans="1:15" x14ac:dyDescent="0.25">
      <c r="A592">
        <v>27</v>
      </c>
      <c r="B592" t="s">
        <v>36</v>
      </c>
      <c r="C592" t="s">
        <v>8</v>
      </c>
      <c r="D592">
        <v>162</v>
      </c>
      <c r="E592">
        <v>70</v>
      </c>
      <c r="F592">
        <v>92</v>
      </c>
      <c r="G592">
        <v>0.432</v>
      </c>
      <c r="H592" t="str">
        <f>VLOOKUP(B592,'Full Name'!$A$2:$E$36,2,FALSE)</f>
        <v>Minnesota Twins</v>
      </c>
      <c r="I592" t="str">
        <f>IF(H592&lt;&gt;"Houston Astros",C592&amp;" "&amp;VLOOKUP(B592,'Full Name'!$A$2:$E$36,5,FALSE),"AL West")</f>
        <v>AL Central</v>
      </c>
      <c r="J592">
        <f>COUNTIF($I$566:I592,I592)</f>
        <v>5</v>
      </c>
      <c r="K592" t="str">
        <f t="shared" si="36"/>
        <v>5th</v>
      </c>
      <c r="M592" t="str">
        <f t="shared" si="37"/>
        <v>Did not advance</v>
      </c>
      <c r="N592" t="str">
        <f t="shared" si="38"/>
        <v>dna</v>
      </c>
      <c r="O592" t="str">
        <f t="shared" si="39"/>
        <v>{"team": "Minnesota Twins", "abbrev": "MIN", "league": "AL", "wins": 70, "losses": 92, "percentage" : 0.432, "division": "AL Central", "division_place": "5th", "result": "Did not advance", "result_short": "dna"},</v>
      </c>
    </row>
    <row r="593" spans="1:15" x14ac:dyDescent="0.25">
      <c r="A593">
        <v>28</v>
      </c>
      <c r="B593" t="s">
        <v>19</v>
      </c>
      <c r="C593" t="s">
        <v>8</v>
      </c>
      <c r="D593">
        <v>162</v>
      </c>
      <c r="E593">
        <v>67</v>
      </c>
      <c r="F593">
        <v>95</v>
      </c>
      <c r="G593">
        <v>0.41399999999999998</v>
      </c>
      <c r="H593" t="str">
        <f>VLOOKUP(B593,'Full Name'!$A$2:$E$36,2,FALSE)</f>
        <v>Texas Rangers</v>
      </c>
      <c r="I593" t="str">
        <f>IF(H593&lt;&gt;"Houston Astros",C593&amp;" "&amp;VLOOKUP(B593,'Full Name'!$A$2:$E$36,5,FALSE),"AL West")</f>
        <v>AL West</v>
      </c>
      <c r="J593">
        <f>COUNTIF($I$566:I593,I593)</f>
        <v>5</v>
      </c>
      <c r="K593" t="str">
        <f t="shared" si="36"/>
        <v>5th</v>
      </c>
      <c r="M593" t="str">
        <f t="shared" si="37"/>
        <v>Did not advance</v>
      </c>
      <c r="N593" t="str">
        <f t="shared" si="38"/>
        <v>dna</v>
      </c>
      <c r="O593" t="str">
        <f t="shared" si="39"/>
        <v>{"team": "Texas Rangers", "abbrev": "TEX", "league": "AL", "wins": 67, "losses": 95, "percentage" : 0.414, "division": "AL West", "division_place": "5th", "result": "Did not advance", "result_short": "dna"},</v>
      </c>
    </row>
    <row r="594" spans="1:15" x14ac:dyDescent="0.25">
      <c r="A594">
        <v>29</v>
      </c>
      <c r="B594" t="s">
        <v>17</v>
      </c>
      <c r="C594" t="s">
        <v>10</v>
      </c>
      <c r="D594">
        <v>162</v>
      </c>
      <c r="E594">
        <v>66</v>
      </c>
      <c r="F594">
        <v>96</v>
      </c>
      <c r="G594">
        <v>0.40699999999999997</v>
      </c>
      <c r="H594" t="str">
        <f>VLOOKUP(B594,'Full Name'!$A$2:$E$36,2,FALSE)</f>
        <v>Colorado Rockies</v>
      </c>
      <c r="I594" t="str">
        <f>IF(H594&lt;&gt;"Houston Astros",C594&amp;" "&amp;VLOOKUP(B594,'Full Name'!$A$2:$E$36,5,FALSE),"AL West")</f>
        <v>NL West</v>
      </c>
      <c r="J594">
        <f>COUNTIF($I$566:I594,I594)</f>
        <v>4</v>
      </c>
      <c r="K594" t="str">
        <f t="shared" si="36"/>
        <v>4th</v>
      </c>
      <c r="M594" t="str">
        <f t="shared" si="37"/>
        <v>Did not advance</v>
      </c>
      <c r="N594" t="str">
        <f t="shared" si="38"/>
        <v>dna</v>
      </c>
      <c r="O594" t="str">
        <f t="shared" si="39"/>
        <v>{"team": "Colorado Rockies", "abbrev": "COL", "league": "NL", "wins": 66, "losses": 96, "percentage" : 0.407, "division": "NL West", "division_place": "4th", "result": "Did not advance", "result_short": "dna"},</v>
      </c>
    </row>
    <row r="595" spans="1:15" x14ac:dyDescent="0.25">
      <c r="A595">
        <v>30</v>
      </c>
      <c r="B595" t="s">
        <v>70</v>
      </c>
      <c r="C595" t="s">
        <v>10</v>
      </c>
      <c r="D595">
        <v>162</v>
      </c>
      <c r="E595">
        <v>64</v>
      </c>
      <c r="F595">
        <v>98</v>
      </c>
      <c r="G595">
        <v>0.39500000000000002</v>
      </c>
      <c r="H595" t="str">
        <f>VLOOKUP(B595,'Full Name'!$A$2:$E$36,2,FALSE)</f>
        <v>Arizona Diamondbacks</v>
      </c>
      <c r="I595" t="str">
        <f>IF(H595&lt;&gt;"Houston Astros",C595&amp;" "&amp;VLOOKUP(B595,'Full Name'!$A$2:$E$36,5,FALSE),"AL West")</f>
        <v>NL West</v>
      </c>
      <c r="J595">
        <f>COUNTIF($I$566:I595,I595)</f>
        <v>5</v>
      </c>
      <c r="K595" t="str">
        <f t="shared" si="36"/>
        <v>5th</v>
      </c>
      <c r="M595" t="str">
        <f t="shared" si="37"/>
        <v>Did not advance</v>
      </c>
      <c r="N595" t="str">
        <f t="shared" si="38"/>
        <v>dna</v>
      </c>
      <c r="O595" t="str">
        <f t="shared" si="39"/>
        <v>{"team": "Arizona Diamondbacks", "abbrev": "ARI", "league": "NL", "wins": 64, "losses": 98, "percentage" : 0.395, "division": "NL West", "division_place": "5th", "result": "Did not advance", "result_short": "dna"},</v>
      </c>
    </row>
    <row r="596" spans="1:15" x14ac:dyDescent="0.25">
      <c r="A596">
        <v>1</v>
      </c>
      <c r="B596" t="s">
        <v>32</v>
      </c>
      <c r="C596" t="s">
        <v>10</v>
      </c>
      <c r="D596">
        <v>162</v>
      </c>
      <c r="E596">
        <v>100</v>
      </c>
      <c r="F596">
        <v>62</v>
      </c>
      <c r="G596">
        <v>0.61699999999999999</v>
      </c>
      <c r="H596" t="str">
        <f>VLOOKUP(B596,'Full Name'!$A$2:$E$36,2,FALSE)</f>
        <v>St. Louis Cardinals</v>
      </c>
      <c r="I596" t="str">
        <f>IF(H596&lt;&gt;"Houston Astros",C596&amp;" "&amp;VLOOKUP(B596,'Full Name'!$A$2:$E$36,5,FALSE),"AL West")</f>
        <v>NL Central</v>
      </c>
      <c r="J596">
        <f>COUNTIF($I$596:I596,I596)</f>
        <v>1</v>
      </c>
      <c r="K596" t="str">
        <f t="shared" si="36"/>
        <v>1st</v>
      </c>
      <c r="L596" t="s">
        <v>89</v>
      </c>
      <c r="M596" t="str">
        <f t="shared" si="37"/>
        <v>Lost LDS</v>
      </c>
      <c r="N596" t="str">
        <f t="shared" si="38"/>
        <v>ldsloser</v>
      </c>
      <c r="O596" t="str">
        <f t="shared" si="39"/>
        <v>{"team": "St. Louis Cardinals", "abbrev": "STL", "league": "NL", "wins": 100, "losses": 62, "percentage" : 0.617, "division": "NL Central", "division_place": "1st", "result": "Lost LDS", "result_short": "ldsloser"},</v>
      </c>
    </row>
    <row r="597" spans="1:15" x14ac:dyDescent="0.25">
      <c r="A597">
        <v>2</v>
      </c>
      <c r="B597" t="s">
        <v>34</v>
      </c>
      <c r="C597" t="s">
        <v>10</v>
      </c>
      <c r="D597">
        <v>162</v>
      </c>
      <c r="E597">
        <v>98</v>
      </c>
      <c r="F597">
        <v>64</v>
      </c>
      <c r="G597">
        <v>0.60499999999999998</v>
      </c>
      <c r="H597" t="str">
        <f>VLOOKUP(B597,'Full Name'!$A$2:$E$36,2,FALSE)</f>
        <v>Pittsburgh Pirates</v>
      </c>
      <c r="I597" t="str">
        <f>IF(H597&lt;&gt;"Houston Astros",C597&amp;" "&amp;VLOOKUP(B597,'Full Name'!$A$2:$E$36,5,FALSE),"AL West")</f>
        <v>NL Central</v>
      </c>
      <c r="J597">
        <f>COUNTIF($I$596:I597,I597)</f>
        <v>2</v>
      </c>
      <c r="K597" t="str">
        <f t="shared" si="36"/>
        <v>2nd</v>
      </c>
      <c r="L597" t="s">
        <v>96</v>
      </c>
      <c r="M597" t="str">
        <f t="shared" si="37"/>
        <v>Lost Wild Card</v>
      </c>
      <c r="N597" t="str">
        <f t="shared" si="38"/>
        <v>wcloser</v>
      </c>
      <c r="O597" t="str">
        <f t="shared" si="39"/>
        <v>{"team": "Pittsburgh Pirates", "abbrev": "PIT", "league": "NL", "wins": 98, "losses": 64, "percentage" : 0.605, "division": "NL Central", "division_place": "2nd", "result": "Lost Wild Card", "result_short": "wcloser"},</v>
      </c>
    </row>
    <row r="598" spans="1:15" x14ac:dyDescent="0.25">
      <c r="A598">
        <v>3</v>
      </c>
      <c r="B598" t="s">
        <v>20</v>
      </c>
      <c r="C598" t="s">
        <v>10</v>
      </c>
      <c r="D598">
        <v>162</v>
      </c>
      <c r="E598">
        <v>97</v>
      </c>
      <c r="F598">
        <v>65</v>
      </c>
      <c r="G598">
        <v>0.59899999999999998</v>
      </c>
      <c r="H598" t="str">
        <f>VLOOKUP(B598,'Full Name'!$A$2:$E$36,2,FALSE)</f>
        <v>Chicago Cubs</v>
      </c>
      <c r="I598" t="str">
        <f>IF(H598&lt;&gt;"Houston Astros",C598&amp;" "&amp;VLOOKUP(B598,'Full Name'!$A$2:$E$36,5,FALSE),"AL West")</f>
        <v>NL Central</v>
      </c>
      <c r="J598">
        <f>COUNTIF($I$596:I598,I598)</f>
        <v>3</v>
      </c>
      <c r="K598" t="str">
        <f t="shared" si="36"/>
        <v>3rd</v>
      </c>
      <c r="L598" t="s">
        <v>90</v>
      </c>
      <c r="M598" t="str">
        <f t="shared" si="37"/>
        <v>Lost NLCS</v>
      </c>
      <c r="N598" t="str">
        <f t="shared" si="38"/>
        <v>nlcsloser</v>
      </c>
      <c r="O598" t="str">
        <f t="shared" si="39"/>
        <v>{"team": "Chicago Cubs", "abbrev": "CHC", "league": "NL", "wins": 97, "losses": 65, "percentage" : 0.599, "division": "NL Central", "division_place": "3rd", "result": "Lost NLCS", "result_short": "nlcsloser"},</v>
      </c>
    </row>
    <row r="599" spans="1:15" x14ac:dyDescent="0.25">
      <c r="A599">
        <v>4</v>
      </c>
      <c r="B599" t="s">
        <v>22</v>
      </c>
      <c r="C599" t="s">
        <v>8</v>
      </c>
      <c r="D599">
        <v>162</v>
      </c>
      <c r="E599">
        <v>95</v>
      </c>
      <c r="F599">
        <v>67</v>
      </c>
      <c r="G599">
        <v>0.58599999999999997</v>
      </c>
      <c r="H599" t="str">
        <f>VLOOKUP(B599,'Full Name'!$A$2:$E$36,2,FALSE)</f>
        <v>Kansas City Royals</v>
      </c>
      <c r="I599" t="str">
        <f>IF(H599&lt;&gt;"Houston Astros",C599&amp;" "&amp;VLOOKUP(B599,'Full Name'!$A$2:$E$36,5,FALSE),"AL West")</f>
        <v>AL Central</v>
      </c>
      <c r="J599">
        <f>COUNTIF($I$596:I599,I599)</f>
        <v>1</v>
      </c>
      <c r="K599" t="str">
        <f t="shared" si="36"/>
        <v>1st</v>
      </c>
      <c r="L599" t="s">
        <v>88</v>
      </c>
      <c r="M599" t="str">
        <f t="shared" si="37"/>
        <v>Won World Series</v>
      </c>
      <c r="N599" t="str">
        <f t="shared" si="38"/>
        <v>wswinner</v>
      </c>
      <c r="O599" t="str">
        <f t="shared" si="39"/>
        <v>{"team": "Kansas City Royals", "abbrev": "KCR", "league": "AL", "wins": 95, "losses": 67, "percentage" : 0.586, "division": "AL Central", "division_place": "1st", "result": "Won World Series", "result_short": "wswinner"},</v>
      </c>
    </row>
    <row r="600" spans="1:15" x14ac:dyDescent="0.25">
      <c r="A600">
        <v>5</v>
      </c>
      <c r="B600" t="s">
        <v>35</v>
      </c>
      <c r="C600" t="s">
        <v>8</v>
      </c>
      <c r="D600">
        <v>162</v>
      </c>
      <c r="E600">
        <v>93</v>
      </c>
      <c r="F600">
        <v>69</v>
      </c>
      <c r="G600">
        <v>0.57399999999999995</v>
      </c>
      <c r="H600" t="str">
        <f>VLOOKUP(B600,'Full Name'!$A$2:$E$36,2,FALSE)</f>
        <v>Toronto Blue Jays</v>
      </c>
      <c r="I600" t="str">
        <f>IF(H600&lt;&gt;"Houston Astros",C600&amp;" "&amp;VLOOKUP(B600,'Full Name'!$A$2:$E$36,5,FALSE),"AL West")</f>
        <v>AL East</v>
      </c>
      <c r="J600">
        <f>COUNTIF($I$596:I600,I600)</f>
        <v>1</v>
      </c>
      <c r="K600" t="str">
        <f t="shared" si="36"/>
        <v>1st</v>
      </c>
      <c r="L600" t="s">
        <v>91</v>
      </c>
      <c r="M600" t="str">
        <f t="shared" si="37"/>
        <v>Lost ALCS</v>
      </c>
      <c r="N600" t="str">
        <f t="shared" si="38"/>
        <v>alcsloser</v>
      </c>
      <c r="O600" t="str">
        <f t="shared" si="39"/>
        <v>{"team": "Toronto Blue Jays", "abbrev": "TOR", "league": "AL", "wins": 93, "losses": 69, "percentage" : 0.574, "division": "AL East", "division_place": "1st", "result": "Lost ALCS", "result_short": "alcsloser"},</v>
      </c>
    </row>
    <row r="601" spans="1:15" x14ac:dyDescent="0.25">
      <c r="A601">
        <v>6</v>
      </c>
      <c r="B601" t="s">
        <v>15</v>
      </c>
      <c r="C601" t="s">
        <v>10</v>
      </c>
      <c r="D601">
        <v>162</v>
      </c>
      <c r="E601">
        <v>92</v>
      </c>
      <c r="F601">
        <v>70</v>
      </c>
      <c r="G601">
        <v>0.56799999999999995</v>
      </c>
      <c r="H601" t="str">
        <f>VLOOKUP(B601,'Full Name'!$A$2:$E$36,2,FALSE)</f>
        <v>Los Angeles Dodgers</v>
      </c>
      <c r="I601" t="str">
        <f>IF(H601&lt;&gt;"Houston Astros",C601&amp;" "&amp;VLOOKUP(B601,'Full Name'!$A$2:$E$36,5,FALSE),"AL West")</f>
        <v>NL West</v>
      </c>
      <c r="J601">
        <f>COUNTIF($I$596:I601,I601)</f>
        <v>1</v>
      </c>
      <c r="K601" t="str">
        <f t="shared" si="36"/>
        <v>1st</v>
      </c>
      <c r="L601" t="s">
        <v>89</v>
      </c>
      <c r="M601" t="str">
        <f t="shared" si="37"/>
        <v>Lost LDS</v>
      </c>
      <c r="N601" t="str">
        <f t="shared" si="38"/>
        <v>ldsloser</v>
      </c>
      <c r="O601" t="str">
        <f t="shared" si="39"/>
        <v>{"team": "Los Angeles Dodgers", "abbrev": "LAD", "league": "NL", "wins": 92, "losses": 70, "percentage" : 0.568, "division": "NL West", "division_place": "1st", "result": "Lost LDS", "result_short": "ldsloser"},</v>
      </c>
    </row>
    <row r="602" spans="1:15" x14ac:dyDescent="0.25">
      <c r="A602">
        <v>7</v>
      </c>
      <c r="B602" t="s">
        <v>24</v>
      </c>
      <c r="C602" t="s">
        <v>10</v>
      </c>
      <c r="D602">
        <v>162</v>
      </c>
      <c r="E602">
        <v>90</v>
      </c>
      <c r="F602">
        <v>72</v>
      </c>
      <c r="G602">
        <v>0.55600000000000005</v>
      </c>
      <c r="H602" t="str">
        <f>VLOOKUP(B602,'Full Name'!$A$2:$E$36,2,FALSE)</f>
        <v>New York Mets</v>
      </c>
      <c r="I602" t="str">
        <f>IF(H602&lt;&gt;"Houston Astros",C602&amp;" "&amp;VLOOKUP(B602,'Full Name'!$A$2:$E$36,5,FALSE),"AL West")</f>
        <v>NL East</v>
      </c>
      <c r="J602">
        <f>COUNTIF($I$596:I602,I602)</f>
        <v>1</v>
      </c>
      <c r="K602" t="str">
        <f t="shared" si="36"/>
        <v>1st</v>
      </c>
      <c r="L602" t="s">
        <v>87</v>
      </c>
      <c r="M602" t="str">
        <f t="shared" si="37"/>
        <v>Lost World Series</v>
      </c>
      <c r="N602" t="str">
        <f t="shared" si="38"/>
        <v>wsloser</v>
      </c>
      <c r="O602" t="str">
        <f t="shared" si="39"/>
        <v>{"team": "New York Mets", "abbrev": "NYM", "league": "NL", "wins": 90, "losses": 72, "percentage" : 0.556, "division": "NL East", "division_place": "1st", "result": "Lost World Series", "result_short": "wsloser"},</v>
      </c>
    </row>
    <row r="603" spans="1:15" x14ac:dyDescent="0.25">
      <c r="A603">
        <v>8</v>
      </c>
      <c r="B603" t="s">
        <v>19</v>
      </c>
      <c r="C603" t="s">
        <v>8</v>
      </c>
      <c r="D603">
        <v>162</v>
      </c>
      <c r="E603">
        <v>88</v>
      </c>
      <c r="F603">
        <v>74</v>
      </c>
      <c r="G603">
        <v>0.54300000000000004</v>
      </c>
      <c r="H603" t="str">
        <f>VLOOKUP(B603,'Full Name'!$A$2:$E$36,2,FALSE)</f>
        <v>Texas Rangers</v>
      </c>
      <c r="I603" t="str">
        <f>IF(H603&lt;&gt;"Houston Astros",C603&amp;" "&amp;VLOOKUP(B603,'Full Name'!$A$2:$E$36,5,FALSE),"AL West")</f>
        <v>AL West</v>
      </c>
      <c r="J603">
        <f>COUNTIF($I$596:I603,I603)</f>
        <v>1</v>
      </c>
      <c r="K603" t="str">
        <f t="shared" si="36"/>
        <v>1st</v>
      </c>
      <c r="L603" t="s">
        <v>89</v>
      </c>
      <c r="M603" t="str">
        <f t="shared" si="37"/>
        <v>Lost LDS</v>
      </c>
      <c r="N603" t="str">
        <f t="shared" si="38"/>
        <v>ldsloser</v>
      </c>
      <c r="O603" t="str">
        <f t="shared" si="39"/>
        <v>{"team": "Texas Rangers", "abbrev": "TEX", "league": "AL", "wins": 88, "losses": 74, "percentage" : 0.543, "division": "AL West", "division_place": "1st", "result": "Lost LDS", "result_short": "ldsloser"},</v>
      </c>
    </row>
    <row r="604" spans="1:15" x14ac:dyDescent="0.25">
      <c r="A604">
        <v>9</v>
      </c>
      <c r="B604" t="s">
        <v>13</v>
      </c>
      <c r="C604" t="s">
        <v>8</v>
      </c>
      <c r="D604">
        <v>162</v>
      </c>
      <c r="E604">
        <v>87</v>
      </c>
      <c r="F604">
        <v>75</v>
      </c>
      <c r="G604">
        <v>0.53700000000000003</v>
      </c>
      <c r="H604" t="str">
        <f>VLOOKUP(B604,'Full Name'!$A$2:$E$36,2,FALSE)</f>
        <v>New York Yankees</v>
      </c>
      <c r="I604" t="str">
        <f>IF(H604&lt;&gt;"Houston Astros",C604&amp;" "&amp;VLOOKUP(B604,'Full Name'!$A$2:$E$36,5,FALSE),"AL West")</f>
        <v>AL East</v>
      </c>
      <c r="J604">
        <f>COUNTIF($I$596:I604,I604)</f>
        <v>2</v>
      </c>
      <c r="K604" t="str">
        <f t="shared" si="36"/>
        <v>2nd</v>
      </c>
      <c r="L604" t="s">
        <v>96</v>
      </c>
      <c r="M604" t="str">
        <f t="shared" si="37"/>
        <v>Lost Wild Card</v>
      </c>
      <c r="N604" t="str">
        <f t="shared" si="38"/>
        <v>wcloser</v>
      </c>
      <c r="O604" t="str">
        <f t="shared" si="39"/>
        <v>{"team": "New York Yankees", "abbrev": "NYY", "league": "AL", "wins": 87, "losses": 75, "percentage" : 0.537, "division": "AL East", "division_place": "2nd", "result": "Lost Wild Card", "result_short": "wcloser"},</v>
      </c>
    </row>
    <row r="605" spans="1:15" x14ac:dyDescent="0.25">
      <c r="A605">
        <v>10</v>
      </c>
      <c r="B605" t="s">
        <v>18</v>
      </c>
      <c r="C605" t="s">
        <v>8</v>
      </c>
      <c r="D605">
        <v>162</v>
      </c>
      <c r="E605">
        <v>86</v>
      </c>
      <c r="F605">
        <v>76</v>
      </c>
      <c r="G605">
        <v>0.53100000000000003</v>
      </c>
      <c r="H605" t="str">
        <f>VLOOKUP(B605,'Full Name'!$A$2:$E$36,2,FALSE)</f>
        <v>Houston Astros</v>
      </c>
      <c r="I605" t="str">
        <f>IF(H605&lt;&gt;"Houston Astros",C605&amp;" "&amp;VLOOKUP(B605,'Full Name'!$A$2:$E$36,5,FALSE),"AL West")</f>
        <v>AL West</v>
      </c>
      <c r="J605">
        <f>COUNTIF($I$596:I605,I605)</f>
        <v>2</v>
      </c>
      <c r="K605" t="str">
        <f t="shared" si="36"/>
        <v>2nd</v>
      </c>
      <c r="L605" t="s">
        <v>89</v>
      </c>
      <c r="M605" t="str">
        <f t="shared" si="37"/>
        <v>Lost LDS</v>
      </c>
      <c r="N605" t="str">
        <f t="shared" si="38"/>
        <v>ldsloser</v>
      </c>
      <c r="O605" t="str">
        <f t="shared" si="39"/>
        <v>{"team": "Houston Astros", "abbrev": "HOU", "league": "AL", "wins": 86, "losses": 76, "percentage" : 0.531, "division": "AL West", "division_place": "2nd", "result": "Lost LDS", "result_short": "ldsloser"},</v>
      </c>
    </row>
    <row r="606" spans="1:15" x14ac:dyDescent="0.25">
      <c r="A606">
        <v>11</v>
      </c>
      <c r="B606" t="s">
        <v>74</v>
      </c>
      <c r="C606" t="s">
        <v>8</v>
      </c>
      <c r="D606">
        <v>162</v>
      </c>
      <c r="E606">
        <v>85</v>
      </c>
      <c r="F606">
        <v>77</v>
      </c>
      <c r="G606">
        <v>0.52500000000000002</v>
      </c>
      <c r="H606" t="str">
        <f>VLOOKUP(B606,'Full Name'!$A$2:$E$36,2,FALSE)</f>
        <v>Los Angeles Angels of Anaheim</v>
      </c>
      <c r="I606" t="str">
        <f>IF(H606&lt;&gt;"Houston Astros",C606&amp;" "&amp;VLOOKUP(B606,'Full Name'!$A$2:$E$36,5,FALSE),"AL West")</f>
        <v>AL West</v>
      </c>
      <c r="J606">
        <f>COUNTIF($I$596:I606,I606)</f>
        <v>3</v>
      </c>
      <c r="K606" t="str">
        <f t="shared" si="36"/>
        <v>3rd</v>
      </c>
      <c r="M606" t="str">
        <f t="shared" si="37"/>
        <v>Did not advance</v>
      </c>
      <c r="N606" t="str">
        <f t="shared" si="38"/>
        <v>dna</v>
      </c>
      <c r="O606" t="str">
        <f t="shared" si="39"/>
        <v>{"team": "Los Angeles Angels of Anaheim", "abbrev": "LAA", "league": "AL", "wins": 85, "losses": 77, "percentage" : 0.525, "division": "AL West", "division_place": "3rd", "result": "Did not advance", "result_short": "dna"},</v>
      </c>
    </row>
    <row r="607" spans="1:15" x14ac:dyDescent="0.25">
      <c r="A607">
        <v>12</v>
      </c>
      <c r="B607" t="s">
        <v>28</v>
      </c>
      <c r="C607" t="s">
        <v>10</v>
      </c>
      <c r="D607">
        <v>162</v>
      </c>
      <c r="E607">
        <v>84</v>
      </c>
      <c r="F607">
        <v>78</v>
      </c>
      <c r="G607">
        <v>0.51800000000000002</v>
      </c>
      <c r="H607" t="str">
        <f>VLOOKUP(B607,'Full Name'!$A$2:$E$36,2,FALSE)</f>
        <v>San Francisco Giants</v>
      </c>
      <c r="I607" t="str">
        <f>IF(H607&lt;&gt;"Houston Astros",C607&amp;" "&amp;VLOOKUP(B607,'Full Name'!$A$2:$E$36,5,FALSE),"AL West")</f>
        <v>NL West</v>
      </c>
      <c r="J607">
        <f>COUNTIF($I$596:I607,I607)</f>
        <v>2</v>
      </c>
      <c r="K607" t="str">
        <f t="shared" si="36"/>
        <v>2nd</v>
      </c>
      <c r="M607" t="str">
        <f t="shared" si="37"/>
        <v>Did not advance</v>
      </c>
      <c r="N607" t="str">
        <f t="shared" si="38"/>
        <v>dna</v>
      </c>
      <c r="O607" t="str">
        <f t="shared" si="39"/>
        <v>{"team": "San Francisco Giants", "abbrev": "SFG", "league": "NL", "wins": 84, "losses": 78, "percentage" : 0.518, "division": "NL West", "division_place": "2nd", "result": "Did not advance", "result_short": "dna"},</v>
      </c>
    </row>
    <row r="608" spans="1:15" x14ac:dyDescent="0.25">
      <c r="A608">
        <v>13</v>
      </c>
      <c r="B608" t="s">
        <v>95</v>
      </c>
      <c r="C608" t="s">
        <v>10</v>
      </c>
      <c r="D608">
        <v>162</v>
      </c>
      <c r="E608">
        <v>83</v>
      </c>
      <c r="F608">
        <v>79</v>
      </c>
      <c r="G608">
        <v>0.51200000000000001</v>
      </c>
      <c r="H608" t="str">
        <f>VLOOKUP(B608,'Full Name'!$A$2:$E$36,2,FALSE)</f>
        <v>Washington Nationals</v>
      </c>
      <c r="I608" t="str">
        <f>IF(H608&lt;&gt;"Houston Astros",C608&amp;" "&amp;VLOOKUP(B608,'Full Name'!$A$2:$E$36,5,FALSE),"AL West")</f>
        <v>NL East</v>
      </c>
      <c r="J608">
        <f>COUNTIF($I$596:I608,I608)</f>
        <v>2</v>
      </c>
      <c r="K608" t="str">
        <f t="shared" si="36"/>
        <v>2nd</v>
      </c>
      <c r="M608" t="str">
        <f t="shared" si="37"/>
        <v>Did not advance</v>
      </c>
      <c r="N608" t="str">
        <f t="shared" si="38"/>
        <v>dna</v>
      </c>
      <c r="O608" t="str">
        <f t="shared" si="39"/>
        <v>{"team": "Washington Nationals", "abbrev": "WSN", "league": "NL", "wins": 83, "losses": 79, "percentage" : 0.512, "division": "NL East", "division_place": "2nd", "result": "Did not advance", "result_short": "dna"},</v>
      </c>
    </row>
    <row r="609" spans="1:15" x14ac:dyDescent="0.25">
      <c r="A609">
        <v>14</v>
      </c>
      <c r="B609" t="s">
        <v>36</v>
      </c>
      <c r="C609" t="s">
        <v>8</v>
      </c>
      <c r="D609">
        <v>162</v>
      </c>
      <c r="E609">
        <v>83</v>
      </c>
      <c r="F609">
        <v>79</v>
      </c>
      <c r="G609">
        <v>0.51200000000000001</v>
      </c>
      <c r="H609" t="str">
        <f>VLOOKUP(B609,'Full Name'!$A$2:$E$36,2,FALSE)</f>
        <v>Minnesota Twins</v>
      </c>
      <c r="I609" t="str">
        <f>IF(H609&lt;&gt;"Houston Astros",C609&amp;" "&amp;VLOOKUP(B609,'Full Name'!$A$2:$E$36,5,FALSE),"AL West")</f>
        <v>AL Central</v>
      </c>
      <c r="J609">
        <f>COUNTIF($I$596:I609,I609)</f>
        <v>2</v>
      </c>
      <c r="K609" t="str">
        <f t="shared" si="36"/>
        <v>2nd</v>
      </c>
      <c r="M609" t="str">
        <f t="shared" si="37"/>
        <v>Did not advance</v>
      </c>
      <c r="N609" t="str">
        <f t="shared" si="38"/>
        <v>dna</v>
      </c>
      <c r="O609" t="str">
        <f t="shared" si="39"/>
        <v>{"team": "Minnesota Twins", "abbrev": "MIN", "league": "AL", "wins": 83, "losses": 79, "percentage" : 0.512, "division": "AL Central", "division_place": "2nd", "result": "Did not advance", "result_short": "dna"},</v>
      </c>
    </row>
    <row r="610" spans="1:15" x14ac:dyDescent="0.25">
      <c r="A610">
        <v>15</v>
      </c>
      <c r="B610" t="s">
        <v>7</v>
      </c>
      <c r="C610" t="s">
        <v>8</v>
      </c>
      <c r="D610">
        <v>161</v>
      </c>
      <c r="E610">
        <v>81</v>
      </c>
      <c r="F610">
        <v>80</v>
      </c>
      <c r="G610">
        <v>0.503</v>
      </c>
      <c r="H610" t="str">
        <f>VLOOKUP(B610,'Full Name'!$A$2:$E$36,2,FALSE)</f>
        <v>Cleveland Indians</v>
      </c>
      <c r="I610" t="str">
        <f>IF(H610&lt;&gt;"Houston Astros",C610&amp;" "&amp;VLOOKUP(B610,'Full Name'!$A$2:$E$36,5,FALSE),"AL West")</f>
        <v>AL Central</v>
      </c>
      <c r="J610">
        <f>COUNTIF($I$596:I610,I610)</f>
        <v>3</v>
      </c>
      <c r="K610" t="str">
        <f t="shared" si="36"/>
        <v>3rd</v>
      </c>
      <c r="M610" t="str">
        <f t="shared" si="37"/>
        <v>Did not advance</v>
      </c>
      <c r="N610" t="str">
        <f t="shared" si="38"/>
        <v>dna</v>
      </c>
      <c r="O610" t="str">
        <f t="shared" si="39"/>
        <v>{"team": "Cleveland Indians", "abbrev": "CLE", "league": "AL", "wins": 81, "losses": 80, "percentage" : 0.503, "division": "AL Central", "division_place": "3rd", "result": "Did not advance", "result_short": "dna"},</v>
      </c>
    </row>
    <row r="611" spans="1:15" x14ac:dyDescent="0.25">
      <c r="A611">
        <v>16</v>
      </c>
      <c r="B611" t="s">
        <v>21</v>
      </c>
      <c r="C611" t="s">
        <v>8</v>
      </c>
      <c r="D611">
        <v>162</v>
      </c>
      <c r="E611">
        <v>81</v>
      </c>
      <c r="F611">
        <v>81</v>
      </c>
      <c r="G611">
        <v>0.5</v>
      </c>
      <c r="H611" t="str">
        <f>VLOOKUP(B611,'Full Name'!$A$2:$E$36,2,FALSE)</f>
        <v>Baltimore Orioles</v>
      </c>
      <c r="I611" t="str">
        <f>IF(H611&lt;&gt;"Houston Astros",C611&amp;" "&amp;VLOOKUP(B611,'Full Name'!$A$2:$E$36,5,FALSE),"AL West")</f>
        <v>AL East</v>
      </c>
      <c r="J611">
        <f>COUNTIF($I$596:I611,I611)</f>
        <v>3</v>
      </c>
      <c r="K611" t="str">
        <f t="shared" si="36"/>
        <v>3rd</v>
      </c>
      <c r="M611" t="str">
        <f t="shared" si="37"/>
        <v>Did not advance</v>
      </c>
      <c r="N611" t="str">
        <f t="shared" si="38"/>
        <v>dna</v>
      </c>
      <c r="O611" t="str">
        <f t="shared" si="39"/>
        <v>{"team": "Baltimore Orioles", "abbrev": "BAL", "league": "AL", "wins": 81, "losses": 81, "percentage" : 0.5, "division": "AL East", "division_place": "3rd", "result": "Did not advance", "result_short": "dna"},</v>
      </c>
    </row>
    <row r="612" spans="1:15" x14ac:dyDescent="0.25">
      <c r="A612">
        <v>17</v>
      </c>
      <c r="B612" t="s">
        <v>83</v>
      </c>
      <c r="C612" t="s">
        <v>8</v>
      </c>
      <c r="D612">
        <v>162</v>
      </c>
      <c r="E612">
        <v>80</v>
      </c>
      <c r="F612">
        <v>82</v>
      </c>
      <c r="G612">
        <v>0.49399999999999999</v>
      </c>
      <c r="H612" t="str">
        <f>VLOOKUP(B612,'Full Name'!$A$2:$E$36,2,FALSE)</f>
        <v>Tampa Bay Rays</v>
      </c>
      <c r="I612" t="str">
        <f>IF(H612&lt;&gt;"Houston Astros",C612&amp;" "&amp;VLOOKUP(B612,'Full Name'!$A$2:$E$36,5,FALSE),"AL West")</f>
        <v>AL East</v>
      </c>
      <c r="J612">
        <f>COUNTIF($I$596:I612,I612)</f>
        <v>4</v>
      </c>
      <c r="K612" t="str">
        <f t="shared" si="36"/>
        <v>4th</v>
      </c>
      <c r="M612" t="str">
        <f t="shared" si="37"/>
        <v>Did not advance</v>
      </c>
      <c r="N612" t="str">
        <f t="shared" si="38"/>
        <v>dna</v>
      </c>
      <c r="O612" t="str">
        <f t="shared" si="39"/>
        <v>{"team": "Tampa Bay Rays", "abbrev": "TBR", "league": "AL", "wins": 80, "losses": 82, "percentage" : 0.494, "division": "AL East", "division_place": "4th", "result": "Did not advance", "result_short": "dna"},</v>
      </c>
    </row>
    <row r="613" spans="1:15" x14ac:dyDescent="0.25">
      <c r="A613">
        <v>18</v>
      </c>
      <c r="B613" t="s">
        <v>70</v>
      </c>
      <c r="C613" t="s">
        <v>10</v>
      </c>
      <c r="D613">
        <v>162</v>
      </c>
      <c r="E613">
        <v>79</v>
      </c>
      <c r="F613">
        <v>83</v>
      </c>
      <c r="G613">
        <v>0.48799999999999999</v>
      </c>
      <c r="H613" t="str">
        <f>VLOOKUP(B613,'Full Name'!$A$2:$E$36,2,FALSE)</f>
        <v>Arizona Diamondbacks</v>
      </c>
      <c r="I613" t="str">
        <f>IF(H613&lt;&gt;"Houston Astros",C613&amp;" "&amp;VLOOKUP(B613,'Full Name'!$A$2:$E$36,5,FALSE),"AL West")</f>
        <v>NL West</v>
      </c>
      <c r="J613">
        <f>COUNTIF($I$596:I613,I613)</f>
        <v>3</v>
      </c>
      <c r="K613" t="str">
        <f t="shared" si="36"/>
        <v>3rd</v>
      </c>
      <c r="M613" t="str">
        <f t="shared" si="37"/>
        <v>Did not advance</v>
      </c>
      <c r="N613" t="str">
        <f t="shared" si="38"/>
        <v>dna</v>
      </c>
      <c r="O613" t="str">
        <f t="shared" si="39"/>
        <v>{"team": "Arizona Diamondbacks", "abbrev": "ARI", "league": "NL", "wins": 79, "losses": 83, "percentage" : 0.488, "division": "NL West", "division_place": "3rd", "result": "Did not advance", "result_short": "dna"},</v>
      </c>
    </row>
    <row r="614" spans="1:15" x14ac:dyDescent="0.25">
      <c r="A614">
        <v>19</v>
      </c>
      <c r="B614" t="s">
        <v>11</v>
      </c>
      <c r="C614" t="s">
        <v>8</v>
      </c>
      <c r="D614">
        <v>162</v>
      </c>
      <c r="E614">
        <v>78</v>
      </c>
      <c r="F614">
        <v>84</v>
      </c>
      <c r="G614">
        <v>0.48099999999999998</v>
      </c>
      <c r="H614" t="str">
        <f>VLOOKUP(B614,'Full Name'!$A$2:$E$36,2,FALSE)</f>
        <v>Boston Red Sox</v>
      </c>
      <c r="I614" t="str">
        <f>IF(H614&lt;&gt;"Houston Astros",C614&amp;" "&amp;VLOOKUP(B614,'Full Name'!$A$2:$E$36,5,FALSE),"AL West")</f>
        <v>AL East</v>
      </c>
      <c r="J614">
        <f>COUNTIF($I$596:I614,I614)</f>
        <v>5</v>
      </c>
      <c r="K614" t="str">
        <f t="shared" si="36"/>
        <v>5th</v>
      </c>
      <c r="M614" t="str">
        <f t="shared" si="37"/>
        <v>Did not advance</v>
      </c>
      <c r="N614" t="str">
        <f t="shared" si="38"/>
        <v>dna</v>
      </c>
      <c r="O614" t="str">
        <f t="shared" si="39"/>
        <v>{"team": "Boston Red Sox", "abbrev": "BOS", "league": "AL", "wins": 78, "losses": 84, "percentage" : 0.481, "division": "AL East", "division_place": "5th", "result": "Did not advance", "result_short": "dna"},</v>
      </c>
    </row>
    <row r="615" spans="1:15" x14ac:dyDescent="0.25">
      <c r="A615">
        <v>20</v>
      </c>
      <c r="B615" t="s">
        <v>26</v>
      </c>
      <c r="C615" t="s">
        <v>8</v>
      </c>
      <c r="D615">
        <v>162</v>
      </c>
      <c r="E615">
        <v>76</v>
      </c>
      <c r="F615">
        <v>86</v>
      </c>
      <c r="G615">
        <v>0.46899999999999997</v>
      </c>
      <c r="H615" t="str">
        <f>VLOOKUP(B615,'Full Name'!$A$2:$E$36,2,FALSE)</f>
        <v>Chicago White Sox</v>
      </c>
      <c r="I615" t="str">
        <f>IF(H615&lt;&gt;"Houston Astros",C615&amp;" "&amp;VLOOKUP(B615,'Full Name'!$A$2:$E$36,5,FALSE),"AL West")</f>
        <v>AL Central</v>
      </c>
      <c r="J615">
        <f>COUNTIF($I$596:I615,I615)</f>
        <v>4</v>
      </c>
      <c r="K615" t="str">
        <f t="shared" si="36"/>
        <v>4th</v>
      </c>
      <c r="M615" t="str">
        <f t="shared" si="37"/>
        <v>Did not advance</v>
      </c>
      <c r="N615" t="str">
        <f t="shared" si="38"/>
        <v>dna</v>
      </c>
      <c r="O615" t="str">
        <f t="shared" si="39"/>
        <v>{"team": "Chicago White Sox", "abbrev": "CHW", "league": "AL", "wins": 76, "losses": 86, "percentage" : 0.469, "division": "AL Central", "division_place": "4th", "result": "Did not advance", "result_short": "dna"},</v>
      </c>
    </row>
    <row r="616" spans="1:15" x14ac:dyDescent="0.25">
      <c r="A616">
        <v>21</v>
      </c>
      <c r="B616" t="s">
        <v>14</v>
      </c>
      <c r="C616" t="s">
        <v>8</v>
      </c>
      <c r="D616">
        <v>162</v>
      </c>
      <c r="E616">
        <v>76</v>
      </c>
      <c r="F616">
        <v>86</v>
      </c>
      <c r="G616">
        <v>0.46899999999999997</v>
      </c>
      <c r="H616" t="str">
        <f>VLOOKUP(B616,'Full Name'!$A$2:$E$36,2,FALSE)</f>
        <v>Seattle Mariners</v>
      </c>
      <c r="I616" t="str">
        <f>IF(H616&lt;&gt;"Houston Astros",C616&amp;" "&amp;VLOOKUP(B616,'Full Name'!$A$2:$E$36,5,FALSE),"AL West")</f>
        <v>AL West</v>
      </c>
      <c r="J616">
        <f>COUNTIF($I$596:I616,I616)</f>
        <v>4</v>
      </c>
      <c r="K616" t="str">
        <f t="shared" si="36"/>
        <v>4th</v>
      </c>
      <c r="M616" t="str">
        <f t="shared" si="37"/>
        <v>Did not advance</v>
      </c>
      <c r="N616" t="str">
        <f t="shared" si="38"/>
        <v>dna</v>
      </c>
      <c r="O616" t="str">
        <f t="shared" si="39"/>
        <v>{"team": "Seattle Mariners", "abbrev": "SEA", "league": "AL", "wins": 76, "losses": 86, "percentage" : 0.469, "division": "AL West", "division_place": "4th", "result": "Did not advance", "result_short": "dna"},</v>
      </c>
    </row>
    <row r="617" spans="1:15" x14ac:dyDescent="0.25">
      <c r="A617">
        <v>22</v>
      </c>
      <c r="B617" t="s">
        <v>33</v>
      </c>
      <c r="C617" t="s">
        <v>8</v>
      </c>
      <c r="D617">
        <v>161</v>
      </c>
      <c r="E617">
        <v>74</v>
      </c>
      <c r="F617">
        <v>87</v>
      </c>
      <c r="G617">
        <v>0.46</v>
      </c>
      <c r="H617" t="str">
        <f>VLOOKUP(B617,'Full Name'!$A$2:$E$36,2,FALSE)</f>
        <v>Detroit Tigers</v>
      </c>
      <c r="I617" t="str">
        <f>IF(H617&lt;&gt;"Houston Astros",C617&amp;" "&amp;VLOOKUP(B617,'Full Name'!$A$2:$E$36,5,FALSE),"AL West")</f>
        <v>AL Central</v>
      </c>
      <c r="J617">
        <f>COUNTIF($I$596:I617,I617)</f>
        <v>5</v>
      </c>
      <c r="K617" t="str">
        <f t="shared" si="36"/>
        <v>5th</v>
      </c>
      <c r="M617" t="str">
        <f t="shared" si="37"/>
        <v>Did not advance</v>
      </c>
      <c r="N617" t="str">
        <f t="shared" si="38"/>
        <v>dna</v>
      </c>
      <c r="O617" t="str">
        <f t="shared" si="39"/>
        <v>{"team": "Detroit Tigers", "abbrev": "DET", "league": "AL", "wins": 74, "losses": 87, "percentage" : 0.46, "division": "AL Central", "division_place": "5th", "result": "Did not advance", "result_short": "dna"},</v>
      </c>
    </row>
    <row r="618" spans="1:15" x14ac:dyDescent="0.25">
      <c r="A618">
        <v>23</v>
      </c>
      <c r="B618" t="s">
        <v>23</v>
      </c>
      <c r="C618" t="s">
        <v>10</v>
      </c>
      <c r="D618">
        <v>162</v>
      </c>
      <c r="E618">
        <v>74</v>
      </c>
      <c r="F618">
        <v>88</v>
      </c>
      <c r="G618">
        <v>0.45700000000000002</v>
      </c>
      <c r="H618" t="str">
        <f>VLOOKUP(B618,'Full Name'!$A$2:$E$36,2,FALSE)</f>
        <v>San Diego Padres</v>
      </c>
      <c r="I618" t="str">
        <f>IF(H618&lt;&gt;"Houston Astros",C618&amp;" "&amp;VLOOKUP(B618,'Full Name'!$A$2:$E$36,5,FALSE),"AL West")</f>
        <v>NL West</v>
      </c>
      <c r="J618">
        <f>COUNTIF($I$596:I618,I618)</f>
        <v>4</v>
      </c>
      <c r="K618" t="str">
        <f t="shared" si="36"/>
        <v>4th</v>
      </c>
      <c r="M618" t="str">
        <f t="shared" si="37"/>
        <v>Did not advance</v>
      </c>
      <c r="N618" t="str">
        <f t="shared" si="38"/>
        <v>dna</v>
      </c>
      <c r="O618" t="str">
        <f t="shared" si="39"/>
        <v>{"team": "San Diego Padres", "abbrev": "SDP", "league": "NL", "wins": 74, "losses": 88, "percentage" : 0.457, "division": "NL West", "division_place": "4th", "result": "Did not advance", "result_short": "dna"},</v>
      </c>
    </row>
    <row r="619" spans="1:15" x14ac:dyDescent="0.25">
      <c r="A619">
        <v>24</v>
      </c>
      <c r="B619" t="s">
        <v>78</v>
      </c>
      <c r="C619" t="s">
        <v>10</v>
      </c>
      <c r="D619">
        <v>162</v>
      </c>
      <c r="E619">
        <v>71</v>
      </c>
      <c r="F619">
        <v>91</v>
      </c>
      <c r="G619">
        <v>0.438</v>
      </c>
      <c r="H619" t="str">
        <f>VLOOKUP(B619,'Full Name'!$A$2:$E$36,2,FALSE)</f>
        <v>Miami Marlins</v>
      </c>
      <c r="I619" t="str">
        <f>IF(H619&lt;&gt;"Houston Astros",C619&amp;" "&amp;VLOOKUP(B619,'Full Name'!$A$2:$E$36,5,FALSE),"AL West")</f>
        <v>NL East</v>
      </c>
      <c r="J619">
        <f>COUNTIF($I$596:I619,I619)</f>
        <v>3</v>
      </c>
      <c r="K619" t="str">
        <f t="shared" si="36"/>
        <v>3rd</v>
      </c>
      <c r="M619" t="str">
        <f t="shared" si="37"/>
        <v>Did not advance</v>
      </c>
      <c r="N619" t="str">
        <f t="shared" si="38"/>
        <v>dna</v>
      </c>
      <c r="O619" t="str">
        <f t="shared" si="39"/>
        <v>{"team": "Miami Marlins", "abbrev": "MIA", "league": "NL", "wins": 71, "losses": 91, "percentage" : 0.438, "division": "NL East", "division_place": "3rd", "result": "Did not advance", "result_short": "dna"},</v>
      </c>
    </row>
    <row r="620" spans="1:15" x14ac:dyDescent="0.25">
      <c r="A620">
        <v>25</v>
      </c>
      <c r="B620" t="s">
        <v>31</v>
      </c>
      <c r="C620" t="s">
        <v>10</v>
      </c>
      <c r="D620">
        <v>162</v>
      </c>
      <c r="E620">
        <v>68</v>
      </c>
      <c r="F620">
        <v>94</v>
      </c>
      <c r="G620">
        <v>0.42</v>
      </c>
      <c r="H620" t="str">
        <f>VLOOKUP(B620,'Full Name'!$A$2:$E$36,2,FALSE)</f>
        <v>Milwaukee Brewers</v>
      </c>
      <c r="I620" t="str">
        <f>IF(H620&lt;&gt;"Houston Astros",C620&amp;" "&amp;VLOOKUP(B620,'Full Name'!$A$2:$E$36,5,FALSE),"AL West")</f>
        <v>NL Central</v>
      </c>
      <c r="J620">
        <f>COUNTIF($I$596:I620,I620)</f>
        <v>4</v>
      </c>
      <c r="K620" t="str">
        <f t="shared" si="36"/>
        <v>4th</v>
      </c>
      <c r="M620" t="str">
        <f t="shared" si="37"/>
        <v>Did not advance</v>
      </c>
      <c r="N620" t="str">
        <f t="shared" si="38"/>
        <v>dna</v>
      </c>
      <c r="O620" t="str">
        <f t="shared" si="39"/>
        <v>{"team": "Milwaukee Brewers", "abbrev": "MIL", "league": "NL", "wins": 68, "losses": 94, "percentage" : 0.42, "division": "NL Central", "division_place": "4th", "result": "Did not advance", "result_short": "dna"},</v>
      </c>
    </row>
    <row r="621" spans="1:15" x14ac:dyDescent="0.25">
      <c r="A621">
        <v>26</v>
      </c>
      <c r="B621" t="s">
        <v>17</v>
      </c>
      <c r="C621" t="s">
        <v>10</v>
      </c>
      <c r="D621">
        <v>162</v>
      </c>
      <c r="E621">
        <v>68</v>
      </c>
      <c r="F621">
        <v>94</v>
      </c>
      <c r="G621">
        <v>0.42</v>
      </c>
      <c r="H621" t="str">
        <f>VLOOKUP(B621,'Full Name'!$A$2:$E$36,2,FALSE)</f>
        <v>Colorado Rockies</v>
      </c>
      <c r="I621" t="str">
        <f>IF(H621&lt;&gt;"Houston Astros",C621&amp;" "&amp;VLOOKUP(B621,'Full Name'!$A$2:$E$36,5,FALSE),"AL West")</f>
        <v>NL West</v>
      </c>
      <c r="J621">
        <f>COUNTIF($I$596:I621,I621)</f>
        <v>5</v>
      </c>
      <c r="K621" t="str">
        <f t="shared" si="36"/>
        <v>5th</v>
      </c>
      <c r="M621" t="str">
        <f t="shared" si="37"/>
        <v>Did not advance</v>
      </c>
      <c r="N621" t="str">
        <f t="shared" si="38"/>
        <v>dna</v>
      </c>
      <c r="O621" t="str">
        <f t="shared" si="39"/>
        <v>{"team": "Colorado Rockies", "abbrev": "COL", "league": "NL", "wins": 68, "losses": 94, "percentage" : 0.42, "division": "NL West", "division_place": "5th", "result": "Did not advance", "result_short": "dna"},</v>
      </c>
    </row>
    <row r="622" spans="1:15" x14ac:dyDescent="0.25">
      <c r="A622">
        <v>27</v>
      </c>
      <c r="B622" t="s">
        <v>29</v>
      </c>
      <c r="C622" t="s">
        <v>8</v>
      </c>
      <c r="D622">
        <v>162</v>
      </c>
      <c r="E622">
        <v>68</v>
      </c>
      <c r="F622">
        <v>94</v>
      </c>
      <c r="G622">
        <v>0.42</v>
      </c>
      <c r="H622" t="str">
        <f>VLOOKUP(B622,'Full Name'!$A$2:$E$36,2,FALSE)</f>
        <v>Oakland Athletics</v>
      </c>
      <c r="I622" t="str">
        <f>IF(H622&lt;&gt;"Houston Astros",C622&amp;" "&amp;VLOOKUP(B622,'Full Name'!$A$2:$E$36,5,FALSE),"AL West")</f>
        <v>AL West</v>
      </c>
      <c r="J622">
        <f>COUNTIF($I$596:I622,I622)</f>
        <v>5</v>
      </c>
      <c r="K622" t="str">
        <f t="shared" si="36"/>
        <v>5th</v>
      </c>
      <c r="M622" t="str">
        <f t="shared" si="37"/>
        <v>Did not advance</v>
      </c>
      <c r="N622" t="str">
        <f t="shared" si="38"/>
        <v>dna</v>
      </c>
      <c r="O622" t="str">
        <f t="shared" si="39"/>
        <v>{"team": "Oakland Athletics", "abbrev": "OAK", "league": "AL", "wins": 68, "losses": 94, "percentage" : 0.42, "division": "AL West", "division_place": "5th", "result": "Did not advance", "result_short": "dna"},</v>
      </c>
    </row>
    <row r="623" spans="1:15" x14ac:dyDescent="0.25">
      <c r="A623">
        <v>28</v>
      </c>
      <c r="B623" t="s">
        <v>9</v>
      </c>
      <c r="C623" t="s">
        <v>10</v>
      </c>
      <c r="D623">
        <v>162</v>
      </c>
      <c r="E623">
        <v>67</v>
      </c>
      <c r="F623">
        <v>95</v>
      </c>
      <c r="G623">
        <v>0.41399999999999998</v>
      </c>
      <c r="H623" t="str">
        <f>VLOOKUP(B623,'Full Name'!$A$2:$E$36,2,FALSE)</f>
        <v>Atlanta Braves</v>
      </c>
      <c r="I623" t="str">
        <f>IF(H623&lt;&gt;"Houston Astros",C623&amp;" "&amp;VLOOKUP(B623,'Full Name'!$A$2:$E$36,5,FALSE),"AL West")</f>
        <v>NL East</v>
      </c>
      <c r="J623">
        <f>COUNTIF($I$596:I623,I623)</f>
        <v>4</v>
      </c>
      <c r="K623" t="str">
        <f t="shared" si="36"/>
        <v>4th</v>
      </c>
      <c r="M623" t="str">
        <f t="shared" si="37"/>
        <v>Did not advance</v>
      </c>
      <c r="N623" t="str">
        <f t="shared" si="38"/>
        <v>dna</v>
      </c>
      <c r="O623" t="str">
        <f t="shared" si="39"/>
        <v>{"team": "Atlanta Braves", "abbrev": "ATL", "league": "NL", "wins": 67, "losses": 95, "percentage" : 0.414, "division": "NL East", "division_place": "4th", "result": "Did not advance", "result_short": "dna"},</v>
      </c>
    </row>
    <row r="624" spans="1:15" x14ac:dyDescent="0.25">
      <c r="A624">
        <v>29</v>
      </c>
      <c r="B624" t="s">
        <v>12</v>
      </c>
      <c r="C624" t="s">
        <v>10</v>
      </c>
      <c r="D624">
        <v>162</v>
      </c>
      <c r="E624">
        <v>64</v>
      </c>
      <c r="F624">
        <v>98</v>
      </c>
      <c r="G624">
        <v>0.39500000000000002</v>
      </c>
      <c r="H624" t="str">
        <f>VLOOKUP(B624,'Full Name'!$A$2:$E$36,2,FALSE)</f>
        <v>Cincinnati Reds</v>
      </c>
      <c r="I624" t="str">
        <f>IF(H624&lt;&gt;"Houston Astros",C624&amp;" "&amp;VLOOKUP(B624,'Full Name'!$A$2:$E$36,5,FALSE),"AL West")</f>
        <v>NL Central</v>
      </c>
      <c r="J624">
        <f>COUNTIF($I$596:I624,I624)</f>
        <v>5</v>
      </c>
      <c r="K624" t="str">
        <f t="shared" si="36"/>
        <v>5th</v>
      </c>
      <c r="M624" t="str">
        <f t="shared" si="37"/>
        <v>Did not advance</v>
      </c>
      <c r="N624" t="str">
        <f t="shared" si="38"/>
        <v>dna</v>
      </c>
      <c r="O624" t="str">
        <f t="shared" si="39"/>
        <v>{"team": "Cincinnati Reds", "abbrev": "CIN", "league": "NL", "wins": 64, "losses": 98, "percentage" : 0.395, "division": "NL Central", "division_place": "5th", "result": "Did not advance", "result_short": "dna"},</v>
      </c>
    </row>
    <row r="625" spans="1:15" x14ac:dyDescent="0.25">
      <c r="A625">
        <v>30</v>
      </c>
      <c r="B625" t="s">
        <v>25</v>
      </c>
      <c r="C625" t="s">
        <v>10</v>
      </c>
      <c r="D625">
        <v>162</v>
      </c>
      <c r="E625">
        <v>63</v>
      </c>
      <c r="F625">
        <v>99</v>
      </c>
      <c r="G625">
        <v>0.38900000000000001</v>
      </c>
      <c r="H625" t="str">
        <f>VLOOKUP(B625,'Full Name'!$A$2:$E$36,2,FALSE)</f>
        <v>Philadelphia Phillies</v>
      </c>
      <c r="I625" t="str">
        <f>IF(H625&lt;&gt;"Houston Astros",C625&amp;" "&amp;VLOOKUP(B625,'Full Name'!$A$2:$E$36,5,FALSE),"AL West")</f>
        <v>NL East</v>
      </c>
      <c r="J625">
        <f>COUNTIF($I$596:I625,I625)</f>
        <v>5</v>
      </c>
      <c r="K625" t="str">
        <f t="shared" si="36"/>
        <v>5th</v>
      </c>
      <c r="M625" t="str">
        <f t="shared" si="37"/>
        <v>Did not advance</v>
      </c>
      <c r="N625" t="str">
        <f t="shared" si="38"/>
        <v>dna</v>
      </c>
      <c r="O625" t="str">
        <f t="shared" si="39"/>
        <v>{"team": "Philadelphia Phillies", "abbrev": "PHI", "league": "NL", "wins": 63, "losses": 99, "percentage" : 0.389, "division": "NL East", "division_place": "5th", "result": "Did not advance", "result_short": "dna"},</v>
      </c>
    </row>
  </sheetData>
  <autoFilter ref="A1:O6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A37" sqref="A37"/>
    </sheetView>
  </sheetViews>
  <sheetFormatPr defaultRowHeight="15" x14ac:dyDescent="0.25"/>
  <cols>
    <col min="2" max="2" width="29.85546875" customWidth="1"/>
    <col min="3" max="3" width="11.140625" bestFit="1" customWidth="1"/>
    <col min="4" max="4" width="10.28515625" bestFit="1" customWidth="1"/>
  </cols>
  <sheetData>
    <row r="1" spans="1:5" x14ac:dyDescent="0.25">
      <c r="A1" t="s">
        <v>41</v>
      </c>
      <c r="B1" t="s">
        <v>37</v>
      </c>
      <c r="C1" t="s">
        <v>72</v>
      </c>
      <c r="D1" t="s">
        <v>73</v>
      </c>
      <c r="E1" t="s">
        <v>38</v>
      </c>
    </row>
    <row r="2" spans="1:5" x14ac:dyDescent="0.25">
      <c r="A2" t="s">
        <v>75</v>
      </c>
      <c r="B2" t="s">
        <v>77</v>
      </c>
      <c r="C2">
        <v>1997</v>
      </c>
      <c r="D2">
        <v>2004</v>
      </c>
      <c r="E2" t="s">
        <v>92</v>
      </c>
    </row>
    <row r="3" spans="1:5" x14ac:dyDescent="0.25">
      <c r="A3" t="s">
        <v>70</v>
      </c>
      <c r="B3" t="s">
        <v>71</v>
      </c>
      <c r="C3">
        <v>1998</v>
      </c>
      <c r="D3">
        <v>2015</v>
      </c>
      <c r="E3" t="s">
        <v>92</v>
      </c>
    </row>
    <row r="4" spans="1:5" x14ac:dyDescent="0.25">
      <c r="A4" t="s">
        <v>9</v>
      </c>
      <c r="B4" t="s">
        <v>43</v>
      </c>
      <c r="C4">
        <v>1995</v>
      </c>
      <c r="D4">
        <v>2015</v>
      </c>
      <c r="E4" t="s">
        <v>93</v>
      </c>
    </row>
    <row r="5" spans="1:5" x14ac:dyDescent="0.25">
      <c r="A5" t="s">
        <v>21</v>
      </c>
      <c r="B5" t="s">
        <v>54</v>
      </c>
      <c r="C5">
        <v>1995</v>
      </c>
      <c r="D5">
        <v>2015</v>
      </c>
      <c r="E5" t="s">
        <v>93</v>
      </c>
    </row>
    <row r="6" spans="1:5" x14ac:dyDescent="0.25">
      <c r="A6" t="s">
        <v>11</v>
      </c>
      <c r="B6" t="s">
        <v>44</v>
      </c>
      <c r="C6">
        <v>1995</v>
      </c>
      <c r="D6">
        <v>2015</v>
      </c>
      <c r="E6" t="s">
        <v>93</v>
      </c>
    </row>
    <row r="7" spans="1:5" x14ac:dyDescent="0.25">
      <c r="A7" t="s">
        <v>16</v>
      </c>
      <c r="B7" t="s">
        <v>49</v>
      </c>
      <c r="C7">
        <v>1995</v>
      </c>
      <c r="D7">
        <v>1996</v>
      </c>
      <c r="E7" t="s">
        <v>92</v>
      </c>
    </row>
    <row r="8" spans="1:5" x14ac:dyDescent="0.25">
      <c r="A8" t="s">
        <v>20</v>
      </c>
      <c r="B8" t="s">
        <v>53</v>
      </c>
      <c r="C8">
        <v>1995</v>
      </c>
      <c r="D8">
        <v>2015</v>
      </c>
      <c r="E8" t="s">
        <v>94</v>
      </c>
    </row>
    <row r="9" spans="1:5" x14ac:dyDescent="0.25">
      <c r="A9" t="s">
        <v>26</v>
      </c>
      <c r="B9" t="s">
        <v>59</v>
      </c>
      <c r="C9">
        <v>1995</v>
      </c>
      <c r="D9">
        <v>2015</v>
      </c>
      <c r="E9" t="s">
        <v>94</v>
      </c>
    </row>
    <row r="10" spans="1:5" x14ac:dyDescent="0.25">
      <c r="A10" t="s">
        <v>12</v>
      </c>
      <c r="B10" t="s">
        <v>45</v>
      </c>
      <c r="C10">
        <v>1995</v>
      </c>
      <c r="D10">
        <v>2015</v>
      </c>
      <c r="E10" t="s">
        <v>94</v>
      </c>
    </row>
    <row r="11" spans="1:5" x14ac:dyDescent="0.25">
      <c r="A11" t="s">
        <v>7</v>
      </c>
      <c r="B11" t="s">
        <v>42</v>
      </c>
      <c r="C11">
        <v>1995</v>
      </c>
      <c r="D11">
        <v>2015</v>
      </c>
      <c r="E11" t="s">
        <v>94</v>
      </c>
    </row>
    <row r="12" spans="1:5" x14ac:dyDescent="0.25">
      <c r="A12" t="s">
        <v>17</v>
      </c>
      <c r="B12" t="s">
        <v>50</v>
      </c>
      <c r="C12">
        <v>1995</v>
      </c>
      <c r="D12">
        <v>2015</v>
      </c>
      <c r="E12" t="s">
        <v>92</v>
      </c>
    </row>
    <row r="13" spans="1:5" x14ac:dyDescent="0.25">
      <c r="A13" t="s">
        <v>33</v>
      </c>
      <c r="B13" t="s">
        <v>66</v>
      </c>
      <c r="C13">
        <v>1995</v>
      </c>
      <c r="D13">
        <v>2015</v>
      </c>
      <c r="E13" t="s">
        <v>94</v>
      </c>
    </row>
    <row r="14" spans="1:5" x14ac:dyDescent="0.25">
      <c r="A14" t="s">
        <v>27</v>
      </c>
      <c r="B14" t="s">
        <v>60</v>
      </c>
      <c r="C14">
        <v>1995</v>
      </c>
      <c r="D14">
        <v>2011</v>
      </c>
      <c r="E14" t="s">
        <v>93</v>
      </c>
    </row>
    <row r="15" spans="1:5" x14ac:dyDescent="0.25">
      <c r="A15" t="s">
        <v>18</v>
      </c>
      <c r="B15" t="s">
        <v>51</v>
      </c>
      <c r="C15">
        <v>1995</v>
      </c>
      <c r="D15">
        <v>2012</v>
      </c>
      <c r="E15" t="s">
        <v>94</v>
      </c>
    </row>
    <row r="16" spans="1:5" x14ac:dyDescent="0.25">
      <c r="A16" t="s">
        <v>22</v>
      </c>
      <c r="B16" t="s">
        <v>55</v>
      </c>
      <c r="C16">
        <v>1995</v>
      </c>
      <c r="D16">
        <v>2015</v>
      </c>
      <c r="E16" t="s">
        <v>94</v>
      </c>
    </row>
    <row r="17" spans="1:5" x14ac:dyDescent="0.25">
      <c r="A17" t="s">
        <v>74</v>
      </c>
      <c r="B17" t="s">
        <v>76</v>
      </c>
      <c r="C17">
        <v>2005</v>
      </c>
      <c r="D17">
        <v>2015</v>
      </c>
      <c r="E17" t="s">
        <v>92</v>
      </c>
    </row>
    <row r="18" spans="1:5" x14ac:dyDescent="0.25">
      <c r="A18" t="s">
        <v>15</v>
      </c>
      <c r="B18" t="s">
        <v>48</v>
      </c>
      <c r="C18">
        <v>1995</v>
      </c>
      <c r="D18">
        <v>2015</v>
      </c>
      <c r="E18" t="s">
        <v>92</v>
      </c>
    </row>
    <row r="19" spans="1:5" x14ac:dyDescent="0.25">
      <c r="A19" t="s">
        <v>78</v>
      </c>
      <c r="B19" t="s">
        <v>79</v>
      </c>
      <c r="C19">
        <v>2012</v>
      </c>
      <c r="D19">
        <v>2015</v>
      </c>
      <c r="E19" t="s">
        <v>93</v>
      </c>
    </row>
    <row r="20" spans="1:5" x14ac:dyDescent="0.25">
      <c r="A20" t="s">
        <v>31</v>
      </c>
      <c r="B20" t="s">
        <v>64</v>
      </c>
      <c r="C20">
        <v>1995</v>
      </c>
      <c r="D20">
        <v>1997</v>
      </c>
      <c r="E20" t="s">
        <v>94</v>
      </c>
    </row>
    <row r="21" spans="1:5" x14ac:dyDescent="0.25">
      <c r="A21" t="s">
        <v>36</v>
      </c>
      <c r="B21" t="s">
        <v>69</v>
      </c>
      <c r="C21">
        <v>1995</v>
      </c>
      <c r="D21">
        <v>2015</v>
      </c>
      <c r="E21" t="s">
        <v>94</v>
      </c>
    </row>
    <row r="22" spans="1:5" x14ac:dyDescent="0.25">
      <c r="A22" t="s">
        <v>30</v>
      </c>
      <c r="B22" t="s">
        <v>63</v>
      </c>
      <c r="C22">
        <v>1995</v>
      </c>
      <c r="D22">
        <v>2004</v>
      </c>
      <c r="E22" t="s">
        <v>93</v>
      </c>
    </row>
    <row r="23" spans="1:5" x14ac:dyDescent="0.25">
      <c r="A23" t="s">
        <v>24</v>
      </c>
      <c r="B23" t="s">
        <v>57</v>
      </c>
      <c r="C23">
        <v>1995</v>
      </c>
      <c r="D23">
        <v>2015</v>
      </c>
      <c r="E23" t="s">
        <v>93</v>
      </c>
    </row>
    <row r="24" spans="1:5" x14ac:dyDescent="0.25">
      <c r="A24" t="s">
        <v>13</v>
      </c>
      <c r="B24" t="s">
        <v>46</v>
      </c>
      <c r="C24">
        <v>1995</v>
      </c>
      <c r="D24">
        <v>2015</v>
      </c>
      <c r="E24" t="s">
        <v>93</v>
      </c>
    </row>
    <row r="25" spans="1:5" x14ac:dyDescent="0.25">
      <c r="A25" t="s">
        <v>29</v>
      </c>
      <c r="B25" t="s">
        <v>62</v>
      </c>
      <c r="C25">
        <v>1995</v>
      </c>
      <c r="D25">
        <v>2015</v>
      </c>
      <c r="E25" t="s">
        <v>92</v>
      </c>
    </row>
    <row r="26" spans="1:5" x14ac:dyDescent="0.25">
      <c r="A26" t="s">
        <v>25</v>
      </c>
      <c r="B26" t="s">
        <v>58</v>
      </c>
      <c r="C26">
        <v>1995</v>
      </c>
      <c r="D26">
        <v>2015</v>
      </c>
      <c r="E26" t="s">
        <v>93</v>
      </c>
    </row>
    <row r="27" spans="1:5" x14ac:dyDescent="0.25">
      <c r="A27" t="s">
        <v>34</v>
      </c>
      <c r="B27" t="s">
        <v>67</v>
      </c>
      <c r="C27">
        <v>1995</v>
      </c>
      <c r="D27">
        <v>2015</v>
      </c>
      <c r="E27" t="s">
        <v>94</v>
      </c>
    </row>
    <row r="28" spans="1:5" x14ac:dyDescent="0.25">
      <c r="A28" t="s">
        <v>23</v>
      </c>
      <c r="B28" t="s">
        <v>56</v>
      </c>
      <c r="C28">
        <v>1995</v>
      </c>
      <c r="D28">
        <v>2015</v>
      </c>
      <c r="E28" t="s">
        <v>92</v>
      </c>
    </row>
    <row r="29" spans="1:5" x14ac:dyDescent="0.25">
      <c r="A29" t="s">
        <v>14</v>
      </c>
      <c r="B29" t="s">
        <v>47</v>
      </c>
      <c r="C29">
        <v>1995</v>
      </c>
      <c r="D29">
        <v>2015</v>
      </c>
      <c r="E29" t="s">
        <v>92</v>
      </c>
    </row>
    <row r="30" spans="1:5" x14ac:dyDescent="0.25">
      <c r="A30" t="s">
        <v>28</v>
      </c>
      <c r="B30" t="s">
        <v>61</v>
      </c>
      <c r="C30">
        <v>1995</v>
      </c>
      <c r="D30">
        <v>2015</v>
      </c>
      <c r="E30" t="s">
        <v>92</v>
      </c>
    </row>
    <row r="31" spans="1:5" x14ac:dyDescent="0.25">
      <c r="A31" t="s">
        <v>32</v>
      </c>
      <c r="B31" t="s">
        <v>65</v>
      </c>
      <c r="C31">
        <v>1995</v>
      </c>
      <c r="D31">
        <v>2015</v>
      </c>
      <c r="E31" t="s">
        <v>94</v>
      </c>
    </row>
    <row r="32" spans="1:5" x14ac:dyDescent="0.25">
      <c r="A32" t="s">
        <v>81</v>
      </c>
      <c r="B32" t="s">
        <v>82</v>
      </c>
      <c r="C32">
        <v>1998</v>
      </c>
      <c r="D32">
        <v>2007</v>
      </c>
      <c r="E32" t="s">
        <v>93</v>
      </c>
    </row>
    <row r="33" spans="1:5" x14ac:dyDescent="0.25">
      <c r="A33" t="s">
        <v>83</v>
      </c>
      <c r="B33" t="s">
        <v>84</v>
      </c>
      <c r="C33">
        <v>2008</v>
      </c>
      <c r="D33">
        <v>2015</v>
      </c>
      <c r="E33" t="s">
        <v>93</v>
      </c>
    </row>
    <row r="34" spans="1:5" x14ac:dyDescent="0.25">
      <c r="A34" t="s">
        <v>19</v>
      </c>
      <c r="B34" t="s">
        <v>52</v>
      </c>
      <c r="C34">
        <v>1995</v>
      </c>
      <c r="D34">
        <v>2015</v>
      </c>
      <c r="E34" t="s">
        <v>92</v>
      </c>
    </row>
    <row r="35" spans="1:5" x14ac:dyDescent="0.25">
      <c r="A35" t="s">
        <v>35</v>
      </c>
      <c r="B35" t="s">
        <v>68</v>
      </c>
      <c r="C35">
        <v>1995</v>
      </c>
      <c r="D35">
        <v>2015</v>
      </c>
      <c r="E35" t="s">
        <v>93</v>
      </c>
    </row>
    <row r="36" spans="1:5" x14ac:dyDescent="0.25">
      <c r="A36" t="s">
        <v>95</v>
      </c>
      <c r="B36" t="s">
        <v>80</v>
      </c>
      <c r="C36">
        <v>2005</v>
      </c>
      <c r="D36">
        <v>2015</v>
      </c>
      <c r="E36" t="s">
        <v>93</v>
      </c>
    </row>
  </sheetData>
  <autoFilter ref="A1:E36">
    <sortState ref="A2:E36">
      <sortCondition ref="A1:A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Season Data</vt:lpstr>
      <vt:lpstr>Full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ZachOffice</dc:creator>
  <cp:lastModifiedBy>ZachOffice</cp:lastModifiedBy>
  <dcterms:created xsi:type="dcterms:W3CDTF">2016-04-04T03:31:51Z</dcterms:created>
  <dcterms:modified xsi:type="dcterms:W3CDTF">2016-04-04T03:31:51Z</dcterms:modified>
</cp:coreProperties>
</file>