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zspahr/Desktop/Writing Ideas for Blog: Maybe Notes for Learning R/"/>
    </mc:Choice>
  </mc:AlternateContent>
  <xr:revisionPtr revIDLastSave="0" documentId="8_{6EED286A-DDB2-9A4E-A9D0-5A077D678037}" xr6:coauthVersionLast="45" xr6:coauthVersionMax="45" xr10:uidLastSave="{00000000-0000-0000-0000-000000000000}"/>
  <bookViews>
    <workbookView xWindow="1200" yWindow="740" windowWidth="21480" windowHeight="14820" activeTab="3" xr2:uid="{00000000-000D-0000-FFFF-FFFF00000000}"/>
  </bookViews>
  <sheets>
    <sheet name="Populations Governed by Senator" sheetId="2" r:id="rId1"/>
    <sheet name="State Compositions" sheetId="3" r:id="rId2"/>
    <sheet name="Sheet7" sheetId="8" r:id="rId3"/>
    <sheet name="All Senators" sheetId="4" r:id="rId4"/>
    <sheet name="2020 Elections" sheetId="5" r:id="rId5"/>
    <sheet name="2022 Elections" sheetId="6" r:id="rId6"/>
    <sheet name="2024 Elections" sheetId="7" r:id="rId7"/>
  </sheets>
  <definedNames>
    <definedName name="NST01">#REF!</definedName>
  </definedNames>
  <calcPr calcId="191029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5" i="5" l="1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I2" i="2"/>
  <c r="E2" i="2"/>
  <c r="L7" i="2"/>
  <c r="N7" i="2"/>
  <c r="E7" i="2"/>
  <c r="I7" i="2"/>
</calcChain>
</file>

<file path=xl/sharedStrings.xml><?xml version="1.0" encoding="utf-8"?>
<sst xmlns="http://schemas.openxmlformats.org/spreadsheetml/2006/main" count="1220" uniqueCount="284">
  <si>
    <r>
      <t>.</t>
    </r>
    <r>
      <rPr>
        <sz val="10"/>
        <color theme="1"/>
        <rFont val="MS sans serif"/>
        <family val="2"/>
      </rPr>
      <t>Alabama</t>
    </r>
  </si>
  <si>
    <r>
      <t>.</t>
    </r>
    <r>
      <rPr>
        <sz val="10"/>
        <color theme="1"/>
        <rFont val="MS sans serif"/>
        <family val="2"/>
      </rPr>
      <t>Alaska</t>
    </r>
  </si>
  <si>
    <r>
      <t>.</t>
    </r>
    <r>
      <rPr>
        <sz val="10"/>
        <color theme="1"/>
        <rFont val="MS sans serif"/>
        <family val="2"/>
      </rPr>
      <t>Arizona</t>
    </r>
  </si>
  <si>
    <r>
      <t>.</t>
    </r>
    <r>
      <rPr>
        <sz val="10"/>
        <color theme="1"/>
        <rFont val="MS sans serif"/>
        <family val="2"/>
      </rPr>
      <t>Arkansas</t>
    </r>
  </si>
  <si>
    <r>
      <t>.</t>
    </r>
    <r>
      <rPr>
        <sz val="10"/>
        <color theme="1"/>
        <rFont val="MS sans serif"/>
        <family val="2"/>
      </rPr>
      <t>California</t>
    </r>
  </si>
  <si>
    <r>
      <t>.</t>
    </r>
    <r>
      <rPr>
        <sz val="10"/>
        <color theme="1"/>
        <rFont val="MS sans serif"/>
        <family val="2"/>
      </rPr>
      <t>Colorado</t>
    </r>
  </si>
  <si>
    <r>
      <t>.</t>
    </r>
    <r>
      <rPr>
        <sz val="10"/>
        <color theme="1"/>
        <rFont val="MS sans serif"/>
        <family val="2"/>
      </rPr>
      <t>Connecticut</t>
    </r>
  </si>
  <si>
    <r>
      <t>.</t>
    </r>
    <r>
      <rPr>
        <sz val="10"/>
        <color theme="1"/>
        <rFont val="MS sans serif"/>
        <family val="2"/>
      </rPr>
      <t>Delaware</t>
    </r>
  </si>
  <si>
    <r>
      <t>.</t>
    </r>
    <r>
      <rPr>
        <sz val="10"/>
        <color theme="1"/>
        <rFont val="MS sans serif"/>
        <family val="2"/>
      </rPr>
      <t>Florida</t>
    </r>
  </si>
  <si>
    <r>
      <t>.</t>
    </r>
    <r>
      <rPr>
        <sz val="10"/>
        <color theme="1"/>
        <rFont val="MS sans serif"/>
        <family val="2"/>
      </rPr>
      <t>Georgia</t>
    </r>
  </si>
  <si>
    <r>
      <t>.</t>
    </r>
    <r>
      <rPr>
        <sz val="10"/>
        <color theme="1"/>
        <rFont val="MS sans serif"/>
        <family val="2"/>
      </rPr>
      <t>Hawaii</t>
    </r>
  </si>
  <si>
    <r>
      <t>.</t>
    </r>
    <r>
      <rPr>
        <sz val="10"/>
        <color theme="1"/>
        <rFont val="MS sans serif"/>
        <family val="2"/>
      </rPr>
      <t>Idaho</t>
    </r>
  </si>
  <si>
    <r>
      <t>.</t>
    </r>
    <r>
      <rPr>
        <sz val="10"/>
        <color theme="1"/>
        <rFont val="MS sans serif"/>
        <family val="2"/>
      </rPr>
      <t>Illinois</t>
    </r>
  </si>
  <si>
    <r>
      <t>.</t>
    </r>
    <r>
      <rPr>
        <sz val="10"/>
        <color theme="1"/>
        <rFont val="MS sans serif"/>
        <family val="2"/>
      </rPr>
      <t>Indiana</t>
    </r>
  </si>
  <si>
    <r>
      <t>.</t>
    </r>
    <r>
      <rPr>
        <sz val="10"/>
        <color theme="1"/>
        <rFont val="MS sans serif"/>
        <family val="2"/>
      </rPr>
      <t>Iowa</t>
    </r>
  </si>
  <si>
    <r>
      <t>.</t>
    </r>
    <r>
      <rPr>
        <sz val="10"/>
        <color theme="1"/>
        <rFont val="MS sans serif"/>
        <family val="2"/>
      </rPr>
      <t>Kansas</t>
    </r>
  </si>
  <si>
    <r>
      <t>.</t>
    </r>
    <r>
      <rPr>
        <sz val="10"/>
        <color theme="1"/>
        <rFont val="MS sans serif"/>
        <family val="2"/>
      </rPr>
      <t>Kentucky</t>
    </r>
  </si>
  <si>
    <r>
      <t>.</t>
    </r>
    <r>
      <rPr>
        <sz val="10"/>
        <color theme="1"/>
        <rFont val="MS sans serif"/>
        <family val="2"/>
      </rPr>
      <t>Louisiana</t>
    </r>
  </si>
  <si>
    <r>
      <t>.</t>
    </r>
    <r>
      <rPr>
        <sz val="10"/>
        <color theme="1"/>
        <rFont val="MS sans serif"/>
        <family val="2"/>
      </rPr>
      <t>Maine</t>
    </r>
  </si>
  <si>
    <r>
      <t>.</t>
    </r>
    <r>
      <rPr>
        <sz val="10"/>
        <color theme="1"/>
        <rFont val="MS sans serif"/>
        <family val="2"/>
      </rPr>
      <t>Maryland</t>
    </r>
  </si>
  <si>
    <r>
      <t>.</t>
    </r>
    <r>
      <rPr>
        <sz val="10"/>
        <color theme="1"/>
        <rFont val="MS sans serif"/>
        <family val="2"/>
      </rPr>
      <t>Massachusetts</t>
    </r>
  </si>
  <si>
    <r>
      <t>.</t>
    </r>
    <r>
      <rPr>
        <sz val="10"/>
        <color theme="1"/>
        <rFont val="MS sans serif"/>
        <family val="2"/>
      </rPr>
      <t>Michigan</t>
    </r>
  </si>
  <si>
    <r>
      <t>.</t>
    </r>
    <r>
      <rPr>
        <sz val="10"/>
        <color theme="1"/>
        <rFont val="MS sans serif"/>
        <family val="2"/>
      </rPr>
      <t>Minnesota</t>
    </r>
  </si>
  <si>
    <r>
      <t>.</t>
    </r>
    <r>
      <rPr>
        <sz val="10"/>
        <color theme="1"/>
        <rFont val="MS sans serif"/>
        <family val="2"/>
      </rPr>
      <t>Mississippi</t>
    </r>
  </si>
  <si>
    <r>
      <t>.</t>
    </r>
    <r>
      <rPr>
        <sz val="10"/>
        <color theme="1"/>
        <rFont val="MS sans serif"/>
        <family val="2"/>
      </rPr>
      <t>Missouri</t>
    </r>
  </si>
  <si>
    <r>
      <t>.</t>
    </r>
    <r>
      <rPr>
        <sz val="10"/>
        <color theme="1"/>
        <rFont val="MS sans serif"/>
        <family val="2"/>
      </rPr>
      <t>Montana</t>
    </r>
  </si>
  <si>
    <r>
      <t>.</t>
    </r>
    <r>
      <rPr>
        <sz val="10"/>
        <color theme="1"/>
        <rFont val="MS sans serif"/>
        <family val="2"/>
      </rPr>
      <t>Nebraska</t>
    </r>
  </si>
  <si>
    <r>
      <t>.</t>
    </r>
    <r>
      <rPr>
        <sz val="10"/>
        <color theme="1"/>
        <rFont val="MS sans serif"/>
        <family val="2"/>
      </rPr>
      <t>Nevada</t>
    </r>
  </si>
  <si>
    <r>
      <t>.</t>
    </r>
    <r>
      <rPr>
        <sz val="10"/>
        <color theme="1"/>
        <rFont val="MS sans serif"/>
        <family val="2"/>
      </rPr>
      <t>New Hampshire</t>
    </r>
  </si>
  <si>
    <r>
      <t>.</t>
    </r>
    <r>
      <rPr>
        <sz val="10"/>
        <color theme="1"/>
        <rFont val="MS sans serif"/>
        <family val="2"/>
      </rPr>
      <t>New Jersey</t>
    </r>
  </si>
  <si>
    <r>
      <t>.</t>
    </r>
    <r>
      <rPr>
        <sz val="10"/>
        <color theme="1"/>
        <rFont val="MS sans serif"/>
        <family val="2"/>
      </rPr>
      <t>New Mexico</t>
    </r>
  </si>
  <si>
    <r>
      <t>.</t>
    </r>
    <r>
      <rPr>
        <sz val="10"/>
        <color theme="1"/>
        <rFont val="MS sans serif"/>
        <family val="2"/>
      </rPr>
      <t>New York</t>
    </r>
  </si>
  <si>
    <r>
      <t>.</t>
    </r>
    <r>
      <rPr>
        <sz val="10"/>
        <color theme="1"/>
        <rFont val="MS sans serif"/>
        <family val="2"/>
      </rPr>
      <t>North Carolina</t>
    </r>
  </si>
  <si>
    <r>
      <t>.</t>
    </r>
    <r>
      <rPr>
        <sz val="10"/>
        <color theme="1"/>
        <rFont val="MS sans serif"/>
        <family val="2"/>
      </rPr>
      <t>North Dakota</t>
    </r>
  </si>
  <si>
    <r>
      <t>.</t>
    </r>
    <r>
      <rPr>
        <sz val="10"/>
        <color theme="1"/>
        <rFont val="MS sans serif"/>
        <family val="2"/>
      </rPr>
      <t>Ohio</t>
    </r>
  </si>
  <si>
    <r>
      <t>.</t>
    </r>
    <r>
      <rPr>
        <sz val="10"/>
        <color theme="1"/>
        <rFont val="MS sans serif"/>
        <family val="2"/>
      </rPr>
      <t>Oklahoma</t>
    </r>
  </si>
  <si>
    <r>
      <t>.</t>
    </r>
    <r>
      <rPr>
        <sz val="10"/>
        <color theme="1"/>
        <rFont val="MS sans serif"/>
        <family val="2"/>
      </rPr>
      <t>Oregon</t>
    </r>
  </si>
  <si>
    <r>
      <t>.</t>
    </r>
    <r>
      <rPr>
        <sz val="10"/>
        <color theme="1"/>
        <rFont val="MS sans serif"/>
        <family val="2"/>
      </rPr>
      <t>Pennsylvania</t>
    </r>
  </si>
  <si>
    <r>
      <t>.</t>
    </r>
    <r>
      <rPr>
        <sz val="10"/>
        <color theme="1"/>
        <rFont val="MS sans serif"/>
        <family val="2"/>
      </rPr>
      <t>Rhode Island</t>
    </r>
  </si>
  <si>
    <r>
      <t>.</t>
    </r>
    <r>
      <rPr>
        <sz val="10"/>
        <color theme="1"/>
        <rFont val="MS sans serif"/>
        <family val="2"/>
      </rPr>
      <t>South Carolina</t>
    </r>
  </si>
  <si>
    <r>
      <t>.</t>
    </r>
    <r>
      <rPr>
        <sz val="10"/>
        <color theme="1"/>
        <rFont val="MS sans serif"/>
        <family val="2"/>
      </rPr>
      <t>South Dakota</t>
    </r>
  </si>
  <si>
    <r>
      <t>.</t>
    </r>
    <r>
      <rPr>
        <sz val="10"/>
        <color theme="1"/>
        <rFont val="MS sans serif"/>
        <family val="2"/>
      </rPr>
      <t>Tennessee</t>
    </r>
  </si>
  <si>
    <r>
      <t>.</t>
    </r>
    <r>
      <rPr>
        <sz val="10"/>
        <color theme="1"/>
        <rFont val="MS sans serif"/>
        <family val="2"/>
      </rPr>
      <t>Texas</t>
    </r>
  </si>
  <si>
    <r>
      <t>.</t>
    </r>
    <r>
      <rPr>
        <sz val="10"/>
        <color theme="1"/>
        <rFont val="MS sans serif"/>
        <family val="2"/>
      </rPr>
      <t>Utah</t>
    </r>
  </si>
  <si>
    <r>
      <t>.</t>
    </r>
    <r>
      <rPr>
        <sz val="10"/>
        <color theme="1"/>
        <rFont val="MS sans serif"/>
        <family val="2"/>
      </rPr>
      <t>Vermont</t>
    </r>
  </si>
  <si>
    <r>
      <t>.</t>
    </r>
    <r>
      <rPr>
        <sz val="10"/>
        <color theme="1"/>
        <rFont val="MS sans serif"/>
        <family val="2"/>
      </rPr>
      <t>Virginia</t>
    </r>
  </si>
  <si>
    <r>
      <t>.</t>
    </r>
    <r>
      <rPr>
        <sz val="10"/>
        <color theme="1"/>
        <rFont val="MS sans serif"/>
        <family val="2"/>
      </rPr>
      <t>Washington</t>
    </r>
  </si>
  <si>
    <r>
      <t>.</t>
    </r>
    <r>
      <rPr>
        <sz val="10"/>
        <color theme="1"/>
        <rFont val="MS sans serif"/>
        <family val="2"/>
      </rPr>
      <t>West Virginia</t>
    </r>
  </si>
  <si>
    <r>
      <t>.</t>
    </r>
    <r>
      <rPr>
        <sz val="10"/>
        <color theme="1"/>
        <rFont val="MS sans serif"/>
        <family val="2"/>
      </rPr>
      <t>Wisconsin</t>
    </r>
  </si>
  <si>
    <r>
      <t>.</t>
    </r>
    <r>
      <rPr>
        <sz val="10"/>
        <color theme="1"/>
        <rFont val="MS sans serif"/>
        <family val="2"/>
      </rPr>
      <t>Wyoming</t>
    </r>
  </si>
  <si>
    <t>Split</t>
  </si>
  <si>
    <t>2 R</t>
  </si>
  <si>
    <t>2 D</t>
  </si>
  <si>
    <t>State</t>
  </si>
  <si>
    <t>Population</t>
  </si>
  <si>
    <t>Senate Makeup</t>
  </si>
  <si>
    <t>Number of People with 2 D senators</t>
  </si>
  <si>
    <t>Number of People with 2 R senators</t>
  </si>
  <si>
    <t>Number of People with Split Delegations</t>
  </si>
  <si>
    <t>D leaning split (CO+ME)</t>
  </si>
  <si>
    <t>True Swing (PA+WI+AZ)</t>
  </si>
  <si>
    <t>R leaning split (OH+AL+WV+MT)</t>
  </si>
  <si>
    <t>2020 Election</t>
  </si>
  <si>
    <t>2022 Election</t>
  </si>
  <si>
    <t>2024 Election</t>
  </si>
  <si>
    <t>None</t>
  </si>
  <si>
    <t>Harris</t>
  </si>
  <si>
    <t>Feinstein</t>
  </si>
  <si>
    <t>Murphy</t>
  </si>
  <si>
    <t>Blumenthal</t>
  </si>
  <si>
    <t>Coons</t>
  </si>
  <si>
    <t>Carper</t>
  </si>
  <si>
    <t>Schatz</t>
  </si>
  <si>
    <t>Last Name</t>
  </si>
  <si>
    <t>Party</t>
  </si>
  <si>
    <t>D</t>
  </si>
  <si>
    <t>AK</t>
  </si>
  <si>
    <t>Murkowski</t>
  </si>
  <si>
    <t>R</t>
  </si>
  <si>
    <t>AL</t>
  </si>
  <si>
    <t>Shelby</t>
  </si>
  <si>
    <t>Boozman</t>
  </si>
  <si>
    <t>AR</t>
  </si>
  <si>
    <t>AZ</t>
  </si>
  <si>
    <t>CA</t>
  </si>
  <si>
    <t>Bennet</t>
  </si>
  <si>
    <t>CO</t>
  </si>
  <si>
    <t>Udall</t>
  </si>
  <si>
    <t>CT</t>
  </si>
  <si>
    <t>DE</t>
  </si>
  <si>
    <t>FL</t>
  </si>
  <si>
    <t>Rubio</t>
  </si>
  <si>
    <t>GA</t>
  </si>
  <si>
    <t>Isakson</t>
  </si>
  <si>
    <t>Hirono</t>
  </si>
  <si>
    <t>HI</t>
  </si>
  <si>
    <t>Grassley</t>
  </si>
  <si>
    <t>IA</t>
  </si>
  <si>
    <t>Crapo</t>
  </si>
  <si>
    <t>ID</t>
  </si>
  <si>
    <t>Risch</t>
  </si>
  <si>
    <t>Durbin</t>
  </si>
  <si>
    <t>IL</t>
  </si>
  <si>
    <t>IN</t>
  </si>
  <si>
    <t>Moran</t>
  </si>
  <si>
    <t>KS</t>
  </si>
  <si>
    <t>Roberts</t>
  </si>
  <si>
    <t>McConnell</t>
  </si>
  <si>
    <t>KY</t>
  </si>
  <si>
    <t>Paul</t>
  </si>
  <si>
    <t>LA</t>
  </si>
  <si>
    <t>Markey</t>
  </si>
  <si>
    <t>MA</t>
  </si>
  <si>
    <t>Warren</t>
  </si>
  <si>
    <t>Cardin</t>
  </si>
  <si>
    <t>MD</t>
  </si>
  <si>
    <t>Collins</t>
  </si>
  <si>
    <t>ME</t>
  </si>
  <si>
    <t>King</t>
  </si>
  <si>
    <t>MI</t>
  </si>
  <si>
    <t>Stabenow</t>
  </si>
  <si>
    <t>MN</t>
  </si>
  <si>
    <t>Klobuchar</t>
  </si>
  <si>
    <t>Blunt</t>
  </si>
  <si>
    <t>MO</t>
  </si>
  <si>
    <t>MS</t>
  </si>
  <si>
    <t>Wicker</t>
  </si>
  <si>
    <t>MT</t>
  </si>
  <si>
    <t>Tester</t>
  </si>
  <si>
    <t>Burr</t>
  </si>
  <si>
    <t>NC</t>
  </si>
  <si>
    <t>ND</t>
  </si>
  <si>
    <t>Hoeven</t>
  </si>
  <si>
    <t>Fischer</t>
  </si>
  <si>
    <t>NE</t>
  </si>
  <si>
    <t>NH</t>
  </si>
  <si>
    <t>Shaheen</t>
  </si>
  <si>
    <t>NJ</t>
  </si>
  <si>
    <t>Menendez</t>
  </si>
  <si>
    <t>Heinrich</t>
  </si>
  <si>
    <t>NM</t>
  </si>
  <si>
    <t>NV</t>
  </si>
  <si>
    <t>Gillibrand</t>
  </si>
  <si>
    <t>NY</t>
  </si>
  <si>
    <t>Schumer</t>
  </si>
  <si>
    <t>Brown</t>
  </si>
  <si>
    <t>OH</t>
  </si>
  <si>
    <t>Portman</t>
  </si>
  <si>
    <t>OK</t>
  </si>
  <si>
    <t>Inhofe</t>
  </si>
  <si>
    <t>Merkley</t>
  </si>
  <si>
    <t>OR</t>
  </si>
  <si>
    <t>Wyden</t>
  </si>
  <si>
    <t>Casey</t>
  </si>
  <si>
    <t>PA</t>
  </si>
  <si>
    <t>Toomey</t>
  </si>
  <si>
    <t>Reed</t>
  </si>
  <si>
    <t>RI</t>
  </si>
  <si>
    <t>Whitehouse</t>
  </si>
  <si>
    <t>Graham</t>
  </si>
  <si>
    <t>SC</t>
  </si>
  <si>
    <t>Scott</t>
  </si>
  <si>
    <t>Johnson</t>
  </si>
  <si>
    <t>SD</t>
  </si>
  <si>
    <t>Thune</t>
  </si>
  <si>
    <t>Alexander</t>
  </si>
  <si>
    <t>TN</t>
  </si>
  <si>
    <t>Cornyn</t>
  </si>
  <si>
    <t>TX</t>
  </si>
  <si>
    <t>Cruz</t>
  </si>
  <si>
    <t>UT</t>
  </si>
  <si>
    <t>Lee</t>
  </si>
  <si>
    <t>Kaine</t>
  </si>
  <si>
    <t>VA</t>
  </si>
  <si>
    <t>Warner</t>
  </si>
  <si>
    <t>Leahy</t>
  </si>
  <si>
    <t>VT</t>
  </si>
  <si>
    <t>Sanders</t>
  </si>
  <si>
    <t>Cantwell</t>
  </si>
  <si>
    <t>WA</t>
  </si>
  <si>
    <t>Murray</t>
  </si>
  <si>
    <t>Baldwin</t>
  </si>
  <si>
    <t>WI</t>
  </si>
  <si>
    <t>Manchin</t>
  </si>
  <si>
    <t>WV</t>
  </si>
  <si>
    <t>Barrasso</t>
  </si>
  <si>
    <t>WY</t>
  </si>
  <si>
    <t>Enzi</t>
  </si>
  <si>
    <t>Sinema</t>
  </si>
  <si>
    <t>Braun</t>
  </si>
  <si>
    <t>Smith</t>
  </si>
  <si>
    <t>Hawley</t>
  </si>
  <si>
    <t>Tillis</t>
  </si>
  <si>
    <t>Sasse</t>
  </si>
  <si>
    <t>Booker</t>
  </si>
  <si>
    <t>Rosen</t>
  </si>
  <si>
    <t>Romney</t>
  </si>
  <si>
    <t>Capito</t>
  </si>
  <si>
    <t>Jones</t>
  </si>
  <si>
    <t>Sullivan</t>
  </si>
  <si>
    <t>Gardner</t>
  </si>
  <si>
    <t>Perdue</t>
  </si>
  <si>
    <t>Enrnst</t>
  </si>
  <si>
    <t>Cotton</t>
  </si>
  <si>
    <t>McSally</t>
  </si>
  <si>
    <t>Duckworth</t>
  </si>
  <si>
    <t>Young</t>
  </si>
  <si>
    <t>Kennedy</t>
  </si>
  <si>
    <t>Cassidy</t>
  </si>
  <si>
    <t>Van Hollen</t>
  </si>
  <si>
    <t>Peters</t>
  </si>
  <si>
    <t>Hyde Smith</t>
  </si>
  <si>
    <t>Daines</t>
  </si>
  <si>
    <t>Cortez Masto</t>
  </si>
  <si>
    <t>Hassan</t>
  </si>
  <si>
    <t>Cramer</t>
  </si>
  <si>
    <t>Lankford</t>
  </si>
  <si>
    <t>Rounds</t>
  </si>
  <si>
    <t>Blackburn</t>
  </si>
  <si>
    <t>Cook PVI</t>
  </si>
  <si>
    <t>Ernst</t>
  </si>
  <si>
    <t>McConnel</t>
  </si>
  <si>
    <t>Stabbenow</t>
  </si>
  <si>
    <t>Hyde-Smith</t>
  </si>
  <si>
    <t>Barasso</t>
  </si>
  <si>
    <t>2020 D Incumbent</t>
  </si>
  <si>
    <t>2020 R Incumbent</t>
  </si>
  <si>
    <t>2022 D Incumbent</t>
  </si>
  <si>
    <t>2022 R Incumbent</t>
  </si>
  <si>
    <t>2024 D Incumbent</t>
  </si>
  <si>
    <t>2024 R Incumbent</t>
  </si>
  <si>
    <t>inc_running</t>
  </si>
  <si>
    <t>years_served</t>
  </si>
  <si>
    <t>previous_vote_share</t>
  </si>
  <si>
    <t>election_year</t>
  </si>
  <si>
    <t>2020_pres_can</t>
  </si>
  <si>
    <t>past_pres-can</t>
  </si>
  <si>
    <t>Republican</t>
  </si>
  <si>
    <t>6R, 1D</t>
  </si>
  <si>
    <t>1R</t>
  </si>
  <si>
    <t>5D, 4R</t>
  </si>
  <si>
    <t>4R</t>
  </si>
  <si>
    <t>Democratic</t>
  </si>
  <si>
    <t>46D, 7R</t>
  </si>
  <si>
    <t>4D, 3R</t>
  </si>
  <si>
    <t>5D</t>
  </si>
  <si>
    <t>1D</t>
  </si>
  <si>
    <t>14R, 13D</t>
  </si>
  <si>
    <t>9R, 5D</t>
  </si>
  <si>
    <t>2D</t>
  </si>
  <si>
    <t>2R</t>
  </si>
  <si>
    <t>13D, 5R</t>
  </si>
  <si>
    <t>7R, 2D</t>
  </si>
  <si>
    <t>3D, 1R</t>
  </si>
  <si>
    <t>3R, 1D</t>
  </si>
  <si>
    <t>5R, 1D</t>
  </si>
  <si>
    <t>7D, 1R</t>
  </si>
  <si>
    <t>9D</t>
  </si>
  <si>
    <t>5D, 3R</t>
  </si>
  <si>
    <t>6R, 2D</t>
  </si>
  <si>
    <t>3R</t>
  </si>
  <si>
    <t>11D, 1R</t>
  </si>
  <si>
    <t>3D</t>
  </si>
  <si>
    <t>21D, 6R</t>
  </si>
  <si>
    <t>10R, 3D</t>
  </si>
  <si>
    <t>12R, 4D</t>
  </si>
  <si>
    <t>4R, 1D</t>
  </si>
  <si>
    <t>4D, 1R</t>
  </si>
  <si>
    <t>5R, 2D</t>
  </si>
  <si>
    <t>23R, 13D</t>
  </si>
  <si>
    <t>7D, 4R</t>
  </si>
  <si>
    <t>7D, 3R</t>
  </si>
  <si>
    <t>5R, 3D</t>
  </si>
  <si>
    <t>Party of Governor</t>
  </si>
  <si>
    <t>House Delegation</t>
  </si>
  <si>
    <t>0 7-7</t>
  </si>
  <si>
    <t>Ho0</t>
  </si>
  <si>
    <t>0 9-9</t>
  </si>
  <si>
    <t>State Abbreviation</t>
  </si>
  <si>
    <t>swing-_state</t>
  </si>
  <si>
    <t>large_victory_previous</t>
  </si>
  <si>
    <t>blue_state</t>
  </si>
  <si>
    <t>DC</t>
  </si>
  <si>
    <t>Elasticity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</si>
</sst>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MS sans serif"/>
      <family val="2"/>
    </font>
    <font>
      <sz val="10"/>
      <color theme="1"/>
      <name val="MS sans serif"/>
      <family val="2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4F81BD"/>
      <name val="Calibri"/>
      <family val="2"/>
      <scheme val="minor"/>
    </font>
    <font>
      <sz val="12"/>
      <color rgb="FF24292E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2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3" fontId="3" fillId="0" borderId="6" xfId="0" applyNumberFormat="1" applyFont="1" applyBorder="1" applyAlignment="1" applyProtection="1">
      <alignment horizontal="right"/>
      <protection locked="0"/>
    </xf>
    <xf numFmtId="0" fontId="2" fillId="0" borderId="6" xfId="0" applyFont="1" applyBorder="1" applyProtection="1">
      <protection locked="0"/>
    </xf>
    <xf numFmtId="3" fontId="0" fillId="0" borderId="0" xfId="0" applyNumberFormat="1"/>
    <xf numFmtId="0" fontId="4" fillId="0" borderId="0" xfId="0" applyFont="1"/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9" fillId="0" borderId="0" xfId="0" applyFont="1" applyAlignment="1">
      <alignment horizontal="center"/>
    </xf>
    <xf numFmtId="164" fontId="0" fillId="0" borderId="0" xfId="0" applyNumberFormat="1"/>
    <xf numFmtId="164" fontId="10" fillId="0" borderId="0" xfId="0" applyNumberFormat="1" applyFont="1"/>
    <xf numFmtId="164" fontId="11" fillId="0" borderId="0" xfId="0" applyNumberFormat="1" applyFont="1"/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3" fillId="0" borderId="0" xfId="0" applyFont="1"/>
    <xf numFmtId="0" fontId="12" fillId="0" borderId="0" xfId="0" applyFont="1"/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/>
    <xf numFmtId="2" fontId="9" fillId="0" borderId="0" xfId="0" applyNumberFormat="1" applyFont="1"/>
    <xf numFmtId="0" fontId="12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7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workbookViewId="0">
      <selection activeCell="G31" sqref="G31"/>
    </sheetView>
  </sheetViews>
  <sheetFormatPr baseColWidth="10" defaultRowHeight="15"/>
  <sheetData>
    <row r="1" spans="1:14">
      <c r="A1" t="s">
        <v>53</v>
      </c>
      <c r="B1" t="s">
        <v>54</v>
      </c>
      <c r="C1" t="s">
        <v>55</v>
      </c>
      <c r="E1" t="s">
        <v>56</v>
      </c>
      <c r="I1" t="s">
        <v>57</v>
      </c>
    </row>
    <row r="2" spans="1:14">
      <c r="A2" s="2" t="s">
        <v>4</v>
      </c>
      <c r="B2" s="1">
        <v>39250017</v>
      </c>
      <c r="C2" t="s">
        <v>52</v>
      </c>
      <c r="E2" s="3">
        <f>SUM(B2:B20)</f>
        <v>142805027</v>
      </c>
      <c r="I2" s="3">
        <f>SUM(B21:B42)</f>
        <v>127923991</v>
      </c>
    </row>
    <row r="3" spans="1:14">
      <c r="A3" s="2" t="s">
        <v>6</v>
      </c>
      <c r="B3" s="1">
        <v>3576452</v>
      </c>
      <c r="C3" t="s">
        <v>52</v>
      </c>
      <c r="E3">
        <v>47</v>
      </c>
      <c r="I3">
        <v>53</v>
      </c>
    </row>
    <row r="4" spans="1:14">
      <c r="A4" s="2" t="s">
        <v>7</v>
      </c>
      <c r="B4" s="1">
        <v>952065</v>
      </c>
      <c r="C4" t="s">
        <v>52</v>
      </c>
    </row>
    <row r="5" spans="1:14">
      <c r="A5" s="2" t="s">
        <v>10</v>
      </c>
      <c r="B5" s="1">
        <v>1428557</v>
      </c>
      <c r="C5" t="s">
        <v>52</v>
      </c>
    </row>
    <row r="6" spans="1:14">
      <c r="A6" s="2" t="s">
        <v>12</v>
      </c>
      <c r="B6" s="1">
        <v>12801539</v>
      </c>
      <c r="C6" t="s">
        <v>52</v>
      </c>
      <c r="E6" t="s">
        <v>58</v>
      </c>
      <c r="I6" t="s">
        <v>59</v>
      </c>
      <c r="L6" t="s">
        <v>60</v>
      </c>
      <c r="N6" t="s">
        <v>61</v>
      </c>
    </row>
    <row r="7" spans="1:14">
      <c r="A7" s="2" t="s">
        <v>19</v>
      </c>
      <c r="B7" s="1">
        <v>6016447</v>
      </c>
      <c r="C7" t="s">
        <v>52</v>
      </c>
      <c r="E7" s="3">
        <f>SUM(B43:B51)</f>
        <v>51717325</v>
      </c>
      <c r="I7" s="3">
        <f>SUM(B45+B46)</f>
        <v>6872024</v>
      </c>
      <c r="L7" s="3">
        <f>B44+B51+B49</f>
        <v>25494006</v>
      </c>
      <c r="N7" s="3">
        <f>B50+B48+B47+B43</f>
        <v>19351295</v>
      </c>
    </row>
    <row r="8" spans="1:14">
      <c r="A8" s="2" t="s">
        <v>20</v>
      </c>
      <c r="B8" s="1">
        <v>6811779</v>
      </c>
      <c r="C8" t="s">
        <v>52</v>
      </c>
    </row>
    <row r="9" spans="1:14">
      <c r="A9" s="2" t="s">
        <v>21</v>
      </c>
      <c r="B9" s="1">
        <v>9928300</v>
      </c>
      <c r="C9" t="s">
        <v>52</v>
      </c>
    </row>
    <row r="10" spans="1:14">
      <c r="A10" s="2" t="s">
        <v>22</v>
      </c>
      <c r="B10" s="1">
        <v>5519952</v>
      </c>
      <c r="C10" t="s">
        <v>52</v>
      </c>
    </row>
    <row r="11" spans="1:14">
      <c r="A11" s="2" t="s">
        <v>27</v>
      </c>
      <c r="B11" s="1">
        <v>2940058</v>
      </c>
      <c r="C11" t="s">
        <v>52</v>
      </c>
    </row>
    <row r="12" spans="1:14">
      <c r="A12" s="2" t="s">
        <v>28</v>
      </c>
      <c r="B12" s="1">
        <v>1334795</v>
      </c>
      <c r="C12" t="s">
        <v>52</v>
      </c>
    </row>
    <row r="13" spans="1:14">
      <c r="A13" s="2" t="s">
        <v>29</v>
      </c>
      <c r="B13" s="1">
        <v>8944469</v>
      </c>
      <c r="C13" t="s">
        <v>52</v>
      </c>
    </row>
    <row r="14" spans="1:14">
      <c r="A14" s="2" t="s">
        <v>30</v>
      </c>
      <c r="B14" s="1">
        <v>2081015</v>
      </c>
      <c r="C14" t="s">
        <v>52</v>
      </c>
    </row>
    <row r="15" spans="1:14">
      <c r="A15" s="2" t="s">
        <v>31</v>
      </c>
      <c r="B15" s="1">
        <v>19745289</v>
      </c>
      <c r="C15" t="s">
        <v>52</v>
      </c>
    </row>
    <row r="16" spans="1:14">
      <c r="A16" s="2" t="s">
        <v>36</v>
      </c>
      <c r="B16" s="1">
        <v>4093465</v>
      </c>
      <c r="C16" t="s">
        <v>52</v>
      </c>
    </row>
    <row r="17" spans="1:3">
      <c r="A17" s="2" t="s">
        <v>38</v>
      </c>
      <c r="B17" s="1">
        <v>1056426</v>
      </c>
      <c r="C17" t="s">
        <v>52</v>
      </c>
    </row>
    <row r="18" spans="1:3">
      <c r="A18" s="2" t="s">
        <v>44</v>
      </c>
      <c r="B18" s="1">
        <v>624594</v>
      </c>
      <c r="C18" t="s">
        <v>52</v>
      </c>
    </row>
    <row r="19" spans="1:3">
      <c r="A19" s="2" t="s">
        <v>45</v>
      </c>
      <c r="B19" s="1">
        <v>8411808</v>
      </c>
      <c r="C19" t="s">
        <v>52</v>
      </c>
    </row>
    <row r="20" spans="1:3">
      <c r="A20" s="2" t="s">
        <v>46</v>
      </c>
      <c r="B20" s="1">
        <v>7288000</v>
      </c>
      <c r="C20" t="s">
        <v>52</v>
      </c>
    </row>
    <row r="21" spans="1:3">
      <c r="A21" s="2" t="s">
        <v>1</v>
      </c>
      <c r="B21" s="1">
        <v>741894</v>
      </c>
      <c r="C21" t="s">
        <v>51</v>
      </c>
    </row>
    <row r="22" spans="1:3">
      <c r="A22" s="2" t="s">
        <v>3</v>
      </c>
      <c r="B22" s="1">
        <v>2988248</v>
      </c>
      <c r="C22" t="s">
        <v>51</v>
      </c>
    </row>
    <row r="23" spans="1:3">
      <c r="A23" s="2" t="s">
        <v>8</v>
      </c>
      <c r="B23" s="1">
        <v>20612439</v>
      </c>
      <c r="C23" t="s">
        <v>51</v>
      </c>
    </row>
    <row r="24" spans="1:3">
      <c r="A24" s="2" t="s">
        <v>9</v>
      </c>
      <c r="B24" s="1">
        <v>10310371</v>
      </c>
      <c r="C24" t="s">
        <v>51</v>
      </c>
    </row>
    <row r="25" spans="1:3">
      <c r="A25" s="2" t="s">
        <v>11</v>
      </c>
      <c r="B25" s="1">
        <v>1683140</v>
      </c>
      <c r="C25" t="s">
        <v>51</v>
      </c>
    </row>
    <row r="26" spans="1:3">
      <c r="A26" s="2" t="s">
        <v>13</v>
      </c>
      <c r="B26" s="1">
        <v>6633053</v>
      </c>
      <c r="C26" t="s">
        <v>51</v>
      </c>
    </row>
    <row r="27" spans="1:3">
      <c r="A27" s="2" t="s">
        <v>14</v>
      </c>
      <c r="B27" s="1">
        <v>3134693</v>
      </c>
      <c r="C27" t="s">
        <v>51</v>
      </c>
    </row>
    <row r="28" spans="1:3">
      <c r="A28" s="2" t="s">
        <v>15</v>
      </c>
      <c r="B28" s="1">
        <v>2907289</v>
      </c>
      <c r="C28" t="s">
        <v>51</v>
      </c>
    </row>
    <row r="29" spans="1:3">
      <c r="A29" s="2" t="s">
        <v>16</v>
      </c>
      <c r="B29" s="1">
        <v>4436974</v>
      </c>
      <c r="C29" t="s">
        <v>51</v>
      </c>
    </row>
    <row r="30" spans="1:3">
      <c r="A30" s="2" t="s">
        <v>17</v>
      </c>
      <c r="B30" s="1">
        <v>4681666</v>
      </c>
      <c r="C30" t="s">
        <v>51</v>
      </c>
    </row>
    <row r="31" spans="1:3">
      <c r="A31" s="2" t="s">
        <v>23</v>
      </c>
      <c r="B31" s="1">
        <v>2988726</v>
      </c>
      <c r="C31" t="s">
        <v>51</v>
      </c>
    </row>
    <row r="32" spans="1:3">
      <c r="A32" s="2" t="s">
        <v>24</v>
      </c>
      <c r="B32" s="1">
        <v>6093000</v>
      </c>
      <c r="C32" t="s">
        <v>51</v>
      </c>
    </row>
    <row r="33" spans="1:12">
      <c r="A33" s="2" t="s">
        <v>26</v>
      </c>
      <c r="B33" s="1">
        <v>1907116</v>
      </c>
      <c r="C33" t="s">
        <v>51</v>
      </c>
    </row>
    <row r="34" spans="1:12">
      <c r="A34" s="2" t="s">
        <v>32</v>
      </c>
      <c r="B34" s="1">
        <v>10146788</v>
      </c>
      <c r="C34" t="s">
        <v>51</v>
      </c>
    </row>
    <row r="35" spans="1:12">
      <c r="A35" s="2" t="s">
        <v>33</v>
      </c>
      <c r="B35" s="1">
        <v>757952</v>
      </c>
      <c r="C35" t="s">
        <v>51</v>
      </c>
    </row>
    <row r="36" spans="1:12">
      <c r="A36" s="2" t="s">
        <v>35</v>
      </c>
      <c r="B36" s="1">
        <v>3923561</v>
      </c>
      <c r="C36" t="s">
        <v>51</v>
      </c>
    </row>
    <row r="37" spans="1:12">
      <c r="A37" s="2" t="s">
        <v>39</v>
      </c>
      <c r="B37" s="1">
        <v>4961119</v>
      </c>
      <c r="C37" t="s">
        <v>51</v>
      </c>
    </row>
    <row r="38" spans="1:12">
      <c r="A38" s="2" t="s">
        <v>40</v>
      </c>
      <c r="B38" s="1">
        <v>865454</v>
      </c>
      <c r="C38" t="s">
        <v>51</v>
      </c>
    </row>
    <row r="39" spans="1:12">
      <c r="A39" s="2" t="s">
        <v>41</v>
      </c>
      <c r="B39" s="1">
        <v>6651194</v>
      </c>
      <c r="C39" t="s">
        <v>51</v>
      </c>
    </row>
    <row r="40" spans="1:12">
      <c r="A40" s="2" t="s">
        <v>42</v>
      </c>
      <c r="B40" s="1">
        <v>27862596</v>
      </c>
      <c r="C40" t="s">
        <v>51</v>
      </c>
    </row>
    <row r="41" spans="1:12">
      <c r="A41" s="2" t="s">
        <v>43</v>
      </c>
      <c r="B41" s="1">
        <v>3051217</v>
      </c>
      <c r="C41" t="s">
        <v>51</v>
      </c>
    </row>
    <row r="42" spans="1:12">
      <c r="A42" s="2" t="s">
        <v>49</v>
      </c>
      <c r="B42" s="1">
        <v>585501</v>
      </c>
      <c r="C42" t="s">
        <v>51</v>
      </c>
      <c r="L42" s="3"/>
    </row>
    <row r="43" spans="1:12">
      <c r="A43" s="2" t="s">
        <v>0</v>
      </c>
      <c r="B43" s="1">
        <v>4863300</v>
      </c>
      <c r="C43" t="s">
        <v>50</v>
      </c>
    </row>
    <row r="44" spans="1:12">
      <c r="A44" s="2" t="s">
        <v>2</v>
      </c>
      <c r="B44" s="1">
        <v>6931071</v>
      </c>
      <c r="C44" t="s">
        <v>50</v>
      </c>
    </row>
    <row r="45" spans="1:12">
      <c r="A45" s="2" t="s">
        <v>5</v>
      </c>
      <c r="B45" s="1">
        <v>5540545</v>
      </c>
      <c r="C45" t="s">
        <v>50</v>
      </c>
    </row>
    <row r="46" spans="1:12">
      <c r="A46" s="2" t="s">
        <v>18</v>
      </c>
      <c r="B46" s="1">
        <v>1331479</v>
      </c>
      <c r="C46" t="s">
        <v>50</v>
      </c>
    </row>
    <row r="47" spans="1:12">
      <c r="A47" s="2" t="s">
        <v>25</v>
      </c>
      <c r="B47" s="1">
        <v>1042520</v>
      </c>
      <c r="C47" t="s">
        <v>50</v>
      </c>
    </row>
    <row r="48" spans="1:12">
      <c r="A48" s="2" t="s">
        <v>34</v>
      </c>
      <c r="B48" s="1">
        <v>11614373</v>
      </c>
      <c r="C48" t="s">
        <v>50</v>
      </c>
    </row>
    <row r="49" spans="1:3">
      <c r="A49" s="2" t="s">
        <v>37</v>
      </c>
      <c r="B49" s="1">
        <v>12784227</v>
      </c>
      <c r="C49" t="s">
        <v>50</v>
      </c>
    </row>
    <row r="50" spans="1:3">
      <c r="A50" s="2" t="s">
        <v>47</v>
      </c>
      <c r="B50" s="1">
        <v>1831102</v>
      </c>
      <c r="C50" t="s">
        <v>50</v>
      </c>
    </row>
    <row r="51" spans="1:3">
      <c r="A51" s="2" t="s">
        <v>48</v>
      </c>
      <c r="B51" s="1">
        <v>5778708</v>
      </c>
      <c r="C51" t="s">
        <v>50</v>
      </c>
    </row>
  </sheetData>
  <sortState xmlns:xlrd2="http://schemas.microsoft.com/office/spreadsheetml/2017/richdata2" ref="A2:C52">
    <sortCondition ref="C2:C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2"/>
  <sheetViews>
    <sheetView topLeftCell="H1" workbookViewId="0">
      <selection activeCell="Q2" sqref="Q2"/>
    </sheetView>
  </sheetViews>
  <sheetFormatPr baseColWidth="10" defaultRowHeight="15"/>
  <cols>
    <col min="2" max="2" width="10.83203125" style="14"/>
    <col min="6" max="6" width="12.5" customWidth="1"/>
    <col min="9" max="9" width="14.83203125" customWidth="1"/>
    <col min="10" max="10" width="14.1640625" customWidth="1"/>
    <col min="11" max="11" width="14.83203125" customWidth="1"/>
    <col min="12" max="12" width="14.1640625" customWidth="1"/>
    <col min="13" max="13" width="15.5" customWidth="1"/>
    <col min="14" max="14" width="12.83203125" customWidth="1"/>
    <col min="16" max="16" width="18.5" customWidth="1"/>
  </cols>
  <sheetData>
    <row r="1" spans="1:18">
      <c r="A1" t="s">
        <v>278</v>
      </c>
      <c r="B1" s="14" t="s">
        <v>219</v>
      </c>
      <c r="C1" t="s">
        <v>53</v>
      </c>
      <c r="D1" t="s">
        <v>54</v>
      </c>
      <c r="E1" t="s">
        <v>55</v>
      </c>
      <c r="F1" t="s">
        <v>62</v>
      </c>
      <c r="G1" t="s">
        <v>63</v>
      </c>
      <c r="H1" t="s">
        <v>64</v>
      </c>
      <c r="I1" t="s">
        <v>225</v>
      </c>
      <c r="J1" t="s">
        <v>226</v>
      </c>
      <c r="K1" t="s">
        <v>227</v>
      </c>
      <c r="L1" t="s">
        <v>228</v>
      </c>
      <c r="M1" t="s">
        <v>229</v>
      </c>
      <c r="N1" t="s">
        <v>230</v>
      </c>
      <c r="O1" t="s">
        <v>273</v>
      </c>
      <c r="P1" t="s">
        <v>274</v>
      </c>
      <c r="Q1" t="s">
        <v>283</v>
      </c>
    </row>
    <row r="2" spans="1:18" ht="16">
      <c r="A2" t="s">
        <v>76</v>
      </c>
      <c r="B2" s="14">
        <v>-9</v>
      </c>
      <c r="C2" s="2" t="s">
        <v>1</v>
      </c>
      <c r="D2" s="1">
        <v>741894</v>
      </c>
      <c r="E2" t="s">
        <v>51</v>
      </c>
      <c r="F2" s="10" t="s">
        <v>199</v>
      </c>
      <c r="G2" s="10" t="s">
        <v>77</v>
      </c>
      <c r="H2" t="s">
        <v>65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 t="s">
        <v>237</v>
      </c>
      <c r="P2" t="s">
        <v>239</v>
      </c>
      <c r="Q2" s="36">
        <v>1.1599999999999999</v>
      </c>
      <c r="R2" s="36"/>
    </row>
    <row r="3" spans="1:18" ht="16">
      <c r="A3" t="s">
        <v>79</v>
      </c>
      <c r="B3" s="14">
        <v>-14</v>
      </c>
      <c r="C3" s="2" t="s">
        <v>0</v>
      </c>
      <c r="D3" s="1">
        <v>4863300</v>
      </c>
      <c r="E3" t="s">
        <v>50</v>
      </c>
      <c r="F3" s="9" t="s">
        <v>198</v>
      </c>
      <c r="G3" s="10" t="s">
        <v>80</v>
      </c>
      <c r="H3" t="s">
        <v>65</v>
      </c>
      <c r="I3">
        <v>1</v>
      </c>
      <c r="J3">
        <v>1</v>
      </c>
      <c r="K3">
        <v>0</v>
      </c>
      <c r="L3">
        <v>1</v>
      </c>
      <c r="M3">
        <v>0</v>
      </c>
      <c r="N3">
        <v>0</v>
      </c>
      <c r="O3" t="s">
        <v>237</v>
      </c>
      <c r="P3" t="s">
        <v>238</v>
      </c>
      <c r="Q3" s="36">
        <v>0.89</v>
      </c>
      <c r="R3" s="36"/>
    </row>
    <row r="4" spans="1:18" ht="16">
      <c r="A4" t="s">
        <v>82</v>
      </c>
      <c r="B4" s="14">
        <v>-15</v>
      </c>
      <c r="C4" s="2" t="s">
        <v>3</v>
      </c>
      <c r="D4" s="1">
        <v>2988248</v>
      </c>
      <c r="E4" t="s">
        <v>51</v>
      </c>
      <c r="F4" s="10" t="s">
        <v>203</v>
      </c>
      <c r="G4" s="10" t="s">
        <v>81</v>
      </c>
      <c r="H4" t="s">
        <v>65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 t="s">
        <v>237</v>
      </c>
      <c r="P4" t="s">
        <v>241</v>
      </c>
      <c r="Q4" s="36">
        <v>1</v>
      </c>
      <c r="R4" s="36"/>
    </row>
    <row r="5" spans="1:18" ht="16">
      <c r="A5" t="s">
        <v>83</v>
      </c>
      <c r="B5" s="14">
        <v>-5</v>
      </c>
      <c r="C5" s="2" t="s">
        <v>2</v>
      </c>
      <c r="D5" s="1">
        <v>6931071</v>
      </c>
      <c r="E5" t="s">
        <v>50</v>
      </c>
      <c r="F5" s="10" t="s">
        <v>204</v>
      </c>
      <c r="G5" t="s">
        <v>65</v>
      </c>
      <c r="H5" s="4" t="s">
        <v>188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 t="s">
        <v>237</v>
      </c>
      <c r="P5" t="s">
        <v>240</v>
      </c>
      <c r="Q5" s="36">
        <v>1.05</v>
      </c>
      <c r="R5" s="36"/>
    </row>
    <row r="6" spans="1:18" ht="16">
      <c r="A6" t="s">
        <v>84</v>
      </c>
      <c r="B6" s="15">
        <v>12</v>
      </c>
      <c r="C6" s="2" t="s">
        <v>4</v>
      </c>
      <c r="D6" s="1">
        <v>39250017</v>
      </c>
      <c r="E6" t="s">
        <v>52</v>
      </c>
      <c r="F6" t="s">
        <v>65</v>
      </c>
      <c r="G6" s="4" t="s">
        <v>66</v>
      </c>
      <c r="H6" s="4" t="s">
        <v>67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 t="s">
        <v>242</v>
      </c>
      <c r="P6" t="s">
        <v>243</v>
      </c>
      <c r="Q6" s="36">
        <v>0.94</v>
      </c>
      <c r="R6" s="36"/>
    </row>
    <row r="7" spans="1:18" ht="16">
      <c r="A7" t="s">
        <v>86</v>
      </c>
      <c r="B7" s="15">
        <v>1</v>
      </c>
      <c r="C7" s="2" t="s">
        <v>5</v>
      </c>
      <c r="D7" s="1">
        <v>5540545</v>
      </c>
      <c r="E7" t="s">
        <v>50</v>
      </c>
      <c r="F7" s="10" t="s">
        <v>200</v>
      </c>
      <c r="G7" s="4" t="s">
        <v>85</v>
      </c>
      <c r="H7" t="s">
        <v>65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 t="s">
        <v>242</v>
      </c>
      <c r="P7" t="s">
        <v>244</v>
      </c>
      <c r="Q7" s="36">
        <v>1.07</v>
      </c>
      <c r="R7" s="36"/>
    </row>
    <row r="8" spans="1:18" ht="16">
      <c r="A8" t="s">
        <v>88</v>
      </c>
      <c r="B8" s="15">
        <v>6</v>
      </c>
      <c r="C8" s="2" t="s">
        <v>6</v>
      </c>
      <c r="D8" s="1">
        <v>3576452</v>
      </c>
      <c r="E8" t="s">
        <v>52</v>
      </c>
      <c r="F8" t="s">
        <v>65</v>
      </c>
      <c r="G8" s="4" t="s">
        <v>69</v>
      </c>
      <c r="H8" s="4" t="s">
        <v>68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 t="s">
        <v>242</v>
      </c>
      <c r="P8" t="s">
        <v>245</v>
      </c>
      <c r="Q8" s="36">
        <v>0.99</v>
      </c>
      <c r="R8" s="36"/>
    </row>
    <row r="9" spans="1:18" ht="16">
      <c r="A9" t="s">
        <v>89</v>
      </c>
      <c r="B9" s="15">
        <v>6</v>
      </c>
      <c r="C9" s="2" t="s">
        <v>7</v>
      </c>
      <c r="D9" s="1">
        <v>952065</v>
      </c>
      <c r="E9" t="s">
        <v>52</v>
      </c>
      <c r="F9" s="4" t="s">
        <v>70</v>
      </c>
      <c r="G9" t="s">
        <v>65</v>
      </c>
      <c r="H9" s="4" t="s">
        <v>71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 t="s">
        <v>242</v>
      </c>
      <c r="P9" t="s">
        <v>246</v>
      </c>
      <c r="Q9" s="36">
        <v>0.8</v>
      </c>
      <c r="R9" s="36"/>
    </row>
    <row r="10" spans="1:18" ht="16">
      <c r="A10" t="s">
        <v>90</v>
      </c>
      <c r="B10" s="14">
        <v>-2</v>
      </c>
      <c r="C10" s="2" t="s">
        <v>8</v>
      </c>
      <c r="D10" s="1">
        <v>20612439</v>
      </c>
      <c r="E10" t="s">
        <v>51</v>
      </c>
      <c r="F10" t="s">
        <v>65</v>
      </c>
      <c r="G10" s="10" t="s">
        <v>91</v>
      </c>
      <c r="H10" s="10" t="s">
        <v>161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 t="s">
        <v>237</v>
      </c>
      <c r="P10" t="s">
        <v>247</v>
      </c>
      <c r="Q10" s="36">
        <v>0.93</v>
      </c>
      <c r="R10" s="36"/>
    </row>
    <row r="11" spans="1:18" ht="16">
      <c r="A11" t="s">
        <v>92</v>
      </c>
      <c r="B11" s="14">
        <v>-5</v>
      </c>
      <c r="C11" s="2" t="s">
        <v>9</v>
      </c>
      <c r="D11" s="1">
        <v>10310371</v>
      </c>
      <c r="E11" t="s">
        <v>51</v>
      </c>
      <c r="F11" s="10" t="s">
        <v>201</v>
      </c>
      <c r="G11" s="10" t="s">
        <v>93</v>
      </c>
      <c r="H11" s="11" t="s">
        <v>65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 t="s">
        <v>237</v>
      </c>
      <c r="P11" t="s">
        <v>248</v>
      </c>
      <c r="Q11" s="36">
        <v>1.03</v>
      </c>
      <c r="R11" s="36"/>
    </row>
    <row r="12" spans="1:18" ht="16">
      <c r="A12" t="s">
        <v>95</v>
      </c>
      <c r="B12" s="15">
        <v>18</v>
      </c>
      <c r="C12" s="2" t="s">
        <v>10</v>
      </c>
      <c r="D12" s="1">
        <v>1428557</v>
      </c>
      <c r="E12" t="s">
        <v>52</v>
      </c>
      <c r="F12" t="s">
        <v>65</v>
      </c>
      <c r="G12" s="4" t="s">
        <v>72</v>
      </c>
      <c r="H12" s="4" t="s">
        <v>94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 t="s">
        <v>242</v>
      </c>
      <c r="P12" t="s">
        <v>249</v>
      </c>
      <c r="Q12" s="36">
        <v>0.9</v>
      </c>
      <c r="R12" s="36"/>
    </row>
    <row r="13" spans="1:18" ht="16">
      <c r="A13" t="s">
        <v>97</v>
      </c>
      <c r="B13" s="14">
        <v>-3</v>
      </c>
      <c r="C13" s="2" t="s">
        <v>14</v>
      </c>
      <c r="D13" s="1">
        <v>3134693</v>
      </c>
      <c r="E13" t="s">
        <v>51</v>
      </c>
      <c r="F13" s="10" t="s">
        <v>220</v>
      </c>
      <c r="G13" s="10" t="s">
        <v>96</v>
      </c>
      <c r="H13" t="s">
        <v>65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 t="s">
        <v>237</v>
      </c>
      <c r="P13" t="s">
        <v>253</v>
      </c>
      <c r="Q13" s="36">
        <v>1.07</v>
      </c>
      <c r="R13" s="36"/>
    </row>
    <row r="14" spans="1:18" ht="16">
      <c r="A14" t="s">
        <v>99</v>
      </c>
      <c r="B14" s="14">
        <v>-19</v>
      </c>
      <c r="C14" s="2" t="s">
        <v>11</v>
      </c>
      <c r="D14" s="1">
        <v>1683140</v>
      </c>
      <c r="E14" t="s">
        <v>51</v>
      </c>
      <c r="F14" s="10" t="s">
        <v>100</v>
      </c>
      <c r="G14" s="10" t="s">
        <v>98</v>
      </c>
      <c r="H14" s="11" t="s">
        <v>65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 t="s">
        <v>237</v>
      </c>
      <c r="P14" t="s">
        <v>250</v>
      </c>
      <c r="Q14" s="36">
        <v>1.08</v>
      </c>
      <c r="R14" s="36"/>
    </row>
    <row r="15" spans="1:18" ht="16">
      <c r="A15" t="s">
        <v>102</v>
      </c>
      <c r="B15" s="15">
        <v>7</v>
      </c>
      <c r="C15" s="2" t="s">
        <v>12</v>
      </c>
      <c r="D15" s="1">
        <v>12801539</v>
      </c>
      <c r="E15" t="s">
        <v>52</v>
      </c>
      <c r="F15" s="4" t="s">
        <v>101</v>
      </c>
      <c r="G15" s="4" t="s">
        <v>205</v>
      </c>
      <c r="H15" s="11" t="s">
        <v>65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 t="s">
        <v>242</v>
      </c>
      <c r="P15" t="s">
        <v>251</v>
      </c>
      <c r="Q15" s="36">
        <v>1.1200000000000001</v>
      </c>
      <c r="R15" s="36"/>
    </row>
    <row r="16" spans="1:18" ht="16">
      <c r="A16" t="s">
        <v>103</v>
      </c>
      <c r="B16" s="14">
        <v>-9</v>
      </c>
      <c r="C16" s="2" t="s">
        <v>13</v>
      </c>
      <c r="D16" s="1">
        <v>6633053</v>
      </c>
      <c r="E16" t="s">
        <v>51</v>
      </c>
      <c r="F16" t="s">
        <v>65</v>
      </c>
      <c r="G16" s="10" t="s">
        <v>206</v>
      </c>
      <c r="H16" s="10" t="s">
        <v>189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 t="s">
        <v>237</v>
      </c>
      <c r="P16" t="s">
        <v>252</v>
      </c>
      <c r="Q16" s="36">
        <v>1.01</v>
      </c>
      <c r="R16" s="36"/>
    </row>
    <row r="17" spans="1:18" ht="16">
      <c r="A17" t="s">
        <v>105</v>
      </c>
      <c r="B17" s="14">
        <v>-13</v>
      </c>
      <c r="C17" s="2" t="s">
        <v>15</v>
      </c>
      <c r="D17" s="1">
        <v>2907289</v>
      </c>
      <c r="E17" t="s">
        <v>51</v>
      </c>
      <c r="F17" s="10" t="s">
        <v>106</v>
      </c>
      <c r="G17" s="10" t="s">
        <v>104</v>
      </c>
      <c r="H17" s="11" t="s">
        <v>65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 t="s">
        <v>242</v>
      </c>
      <c r="P17" t="s">
        <v>254</v>
      </c>
      <c r="Q17" s="36">
        <v>0.99</v>
      </c>
      <c r="R17" s="36"/>
    </row>
    <row r="18" spans="1:18" ht="16">
      <c r="A18" t="s">
        <v>108</v>
      </c>
      <c r="B18" s="14">
        <v>-15</v>
      </c>
      <c r="C18" s="2" t="s">
        <v>16</v>
      </c>
      <c r="D18" s="1">
        <v>4436974</v>
      </c>
      <c r="E18" t="s">
        <v>51</v>
      </c>
      <c r="F18" s="10" t="s">
        <v>221</v>
      </c>
      <c r="G18" s="10" t="s">
        <v>109</v>
      </c>
      <c r="H18" t="s">
        <v>65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 t="s">
        <v>237</v>
      </c>
      <c r="P18" t="s">
        <v>255</v>
      </c>
      <c r="Q18" s="36">
        <v>1</v>
      </c>
      <c r="R18" s="36"/>
    </row>
    <row r="19" spans="1:18" ht="16">
      <c r="A19" t="s">
        <v>110</v>
      </c>
      <c r="B19" s="14">
        <v>-11</v>
      </c>
      <c r="C19" s="2" t="s">
        <v>17</v>
      </c>
      <c r="D19" s="1">
        <v>4681666</v>
      </c>
      <c r="E19" t="s">
        <v>51</v>
      </c>
      <c r="F19" s="10" t="s">
        <v>208</v>
      </c>
      <c r="G19" s="10" t="s">
        <v>207</v>
      </c>
      <c r="H19" t="s">
        <v>65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 t="s">
        <v>242</v>
      </c>
      <c r="P19" t="s">
        <v>255</v>
      </c>
      <c r="Q19" s="36">
        <v>0.94</v>
      </c>
      <c r="R19" s="36"/>
    </row>
    <row r="20" spans="1:18" ht="16">
      <c r="A20" t="s">
        <v>112</v>
      </c>
      <c r="B20" s="15">
        <v>12</v>
      </c>
      <c r="C20" s="2" t="s">
        <v>20</v>
      </c>
      <c r="D20" s="1">
        <v>6811779</v>
      </c>
      <c r="E20" t="s">
        <v>52</v>
      </c>
      <c r="F20" s="4" t="s">
        <v>111</v>
      </c>
      <c r="G20" t="s">
        <v>65</v>
      </c>
      <c r="H20" s="4" t="s">
        <v>113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 t="s">
        <v>237</v>
      </c>
      <c r="P20" t="s">
        <v>257</v>
      </c>
      <c r="Q20" s="36">
        <v>0.96</v>
      </c>
      <c r="R20" s="36"/>
    </row>
    <row r="21" spans="1:18" ht="16">
      <c r="A21" t="s">
        <v>115</v>
      </c>
      <c r="B21" s="15">
        <v>12</v>
      </c>
      <c r="C21" s="2" t="s">
        <v>19</v>
      </c>
      <c r="D21" s="1">
        <v>6016447</v>
      </c>
      <c r="E21" t="s">
        <v>52</v>
      </c>
      <c r="F21" s="11" t="s">
        <v>65</v>
      </c>
      <c r="G21" s="4" t="s">
        <v>209</v>
      </c>
      <c r="H21" s="4" t="s">
        <v>114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 t="s">
        <v>237</v>
      </c>
      <c r="P21" t="s">
        <v>256</v>
      </c>
      <c r="Q21" s="36">
        <v>1.1499999999999999</v>
      </c>
      <c r="R21" s="36"/>
    </row>
    <row r="22" spans="1:18" ht="16">
      <c r="A22" t="s">
        <v>117</v>
      </c>
      <c r="B22" s="15">
        <v>3</v>
      </c>
      <c r="C22" s="2" t="s">
        <v>18</v>
      </c>
      <c r="D22" s="1">
        <v>1331479</v>
      </c>
      <c r="E22" t="s">
        <v>50</v>
      </c>
      <c r="F22" s="10" t="s">
        <v>116</v>
      </c>
      <c r="G22" t="s">
        <v>65</v>
      </c>
      <c r="H22" s="4" t="s">
        <v>118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 t="s">
        <v>242</v>
      </c>
      <c r="P22" t="s">
        <v>249</v>
      </c>
      <c r="Q22" s="36">
        <v>0.96</v>
      </c>
      <c r="R22" s="36"/>
    </row>
    <row r="23" spans="1:18" ht="16">
      <c r="A23" t="s">
        <v>119</v>
      </c>
      <c r="B23" s="15">
        <v>1</v>
      </c>
      <c r="C23" s="2" t="s">
        <v>21</v>
      </c>
      <c r="D23" s="1">
        <v>9928300</v>
      </c>
      <c r="E23" t="s">
        <v>52</v>
      </c>
      <c r="F23" s="4" t="s">
        <v>210</v>
      </c>
      <c r="G23" t="s">
        <v>65</v>
      </c>
      <c r="H23" s="4" t="s">
        <v>222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 t="s">
        <v>242</v>
      </c>
      <c r="P23" t="s">
        <v>275</v>
      </c>
      <c r="Q23" s="36">
        <v>1.1299999999999999</v>
      </c>
      <c r="R23" s="36"/>
    </row>
    <row r="24" spans="1:18" ht="16">
      <c r="A24" t="s">
        <v>121</v>
      </c>
      <c r="B24" s="15">
        <v>1</v>
      </c>
      <c r="C24" s="2" t="s">
        <v>22</v>
      </c>
      <c r="D24" s="1">
        <v>5519952</v>
      </c>
      <c r="E24" t="s">
        <v>52</v>
      </c>
      <c r="F24" s="4" t="s">
        <v>190</v>
      </c>
      <c r="G24" t="s">
        <v>65</v>
      </c>
      <c r="H24" s="4" t="s">
        <v>122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 t="s">
        <v>242</v>
      </c>
      <c r="P24" t="s">
        <v>258</v>
      </c>
      <c r="Q24" s="36">
        <v>1.07</v>
      </c>
      <c r="R24" s="36"/>
    </row>
    <row r="25" spans="1:18" ht="16">
      <c r="A25" t="s">
        <v>124</v>
      </c>
      <c r="B25" s="14">
        <v>-9</v>
      </c>
      <c r="C25" s="2" t="s">
        <v>24</v>
      </c>
      <c r="D25" s="1">
        <v>6093000</v>
      </c>
      <c r="E25" t="s">
        <v>51</v>
      </c>
      <c r="F25" t="s">
        <v>65</v>
      </c>
      <c r="G25" s="10" t="s">
        <v>123</v>
      </c>
      <c r="H25" s="10" t="s">
        <v>191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 t="s">
        <v>237</v>
      </c>
      <c r="P25" t="s">
        <v>259</v>
      </c>
      <c r="Q25" s="36">
        <v>1.03</v>
      </c>
      <c r="R25" s="36"/>
    </row>
    <row r="26" spans="1:18" ht="16">
      <c r="A26" t="s">
        <v>125</v>
      </c>
      <c r="B26" s="14">
        <v>-9</v>
      </c>
      <c r="C26" s="2" t="s">
        <v>23</v>
      </c>
      <c r="D26" s="1">
        <v>2988726</v>
      </c>
      <c r="E26" t="s">
        <v>51</v>
      </c>
      <c r="F26" s="10" t="s">
        <v>223</v>
      </c>
      <c r="G26" t="s">
        <v>65</v>
      </c>
      <c r="H26" s="10" t="s">
        <v>126</v>
      </c>
      <c r="I26">
        <v>0</v>
      </c>
      <c r="J26">
        <v>1</v>
      </c>
      <c r="K26">
        <v>0</v>
      </c>
      <c r="L26">
        <v>0</v>
      </c>
      <c r="M26">
        <v>0</v>
      </c>
      <c r="N26">
        <v>1</v>
      </c>
      <c r="O26" t="s">
        <v>237</v>
      </c>
      <c r="P26" t="s">
        <v>254</v>
      </c>
      <c r="Q26" s="36">
        <v>0.95</v>
      </c>
      <c r="R26" s="36"/>
    </row>
    <row r="27" spans="1:18" ht="16">
      <c r="A27" t="s">
        <v>127</v>
      </c>
      <c r="B27" s="14">
        <v>-11</v>
      </c>
      <c r="C27" s="2" t="s">
        <v>25</v>
      </c>
      <c r="D27" s="1">
        <v>1042520</v>
      </c>
      <c r="E27" t="s">
        <v>50</v>
      </c>
      <c r="F27" s="10" t="s">
        <v>212</v>
      </c>
      <c r="G27" t="s">
        <v>65</v>
      </c>
      <c r="H27" s="4" t="s">
        <v>128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 t="s">
        <v>242</v>
      </c>
      <c r="P27" t="s">
        <v>239</v>
      </c>
      <c r="Q27" s="36">
        <v>0.92</v>
      </c>
      <c r="R27" s="36"/>
    </row>
    <row r="28" spans="1:18" ht="16">
      <c r="A28" t="s">
        <v>130</v>
      </c>
      <c r="B28" s="14">
        <v>-3</v>
      </c>
      <c r="C28" s="2" t="s">
        <v>32</v>
      </c>
      <c r="D28" s="1">
        <v>10146788</v>
      </c>
      <c r="E28" t="s">
        <v>51</v>
      </c>
      <c r="F28" s="10" t="s">
        <v>192</v>
      </c>
      <c r="G28" s="10" t="s">
        <v>129</v>
      </c>
      <c r="H28" t="s">
        <v>65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 t="s">
        <v>242</v>
      </c>
      <c r="P28" t="s">
        <v>264</v>
      </c>
      <c r="Q28" s="36">
        <v>1.07</v>
      </c>
      <c r="R28" s="36"/>
    </row>
    <row r="29" spans="1:18" ht="16">
      <c r="A29" t="s">
        <v>131</v>
      </c>
      <c r="B29" s="14">
        <v>-17</v>
      </c>
      <c r="C29" s="2" t="s">
        <v>33</v>
      </c>
      <c r="D29" s="1">
        <v>757952</v>
      </c>
      <c r="E29" t="s">
        <v>51</v>
      </c>
      <c r="F29" t="s">
        <v>65</v>
      </c>
      <c r="G29" s="10" t="s">
        <v>276</v>
      </c>
      <c r="H29" s="10" t="s">
        <v>215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  <c r="O29" t="s">
        <v>237</v>
      </c>
      <c r="P29" t="s">
        <v>239</v>
      </c>
      <c r="Q29" s="36">
        <v>0.98</v>
      </c>
      <c r="R29" s="36"/>
    </row>
    <row r="30" spans="1:18" ht="16">
      <c r="A30" t="s">
        <v>134</v>
      </c>
      <c r="B30" s="14">
        <v>-14</v>
      </c>
      <c r="C30" s="2" t="s">
        <v>26</v>
      </c>
      <c r="D30" s="1">
        <v>1907116</v>
      </c>
      <c r="E30" t="s">
        <v>51</v>
      </c>
      <c r="F30" s="10" t="s">
        <v>193</v>
      </c>
      <c r="G30" t="s">
        <v>65</v>
      </c>
      <c r="H30" s="10" t="s">
        <v>133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 t="s">
        <v>237</v>
      </c>
      <c r="P30" t="s">
        <v>260</v>
      </c>
      <c r="Q30" s="36">
        <v>0.98</v>
      </c>
      <c r="R30" s="36"/>
    </row>
    <row r="31" spans="1:18" ht="16">
      <c r="A31" t="s">
        <v>135</v>
      </c>
      <c r="B31" s="16">
        <v>0</v>
      </c>
      <c r="C31" s="2" t="s">
        <v>28</v>
      </c>
      <c r="D31" s="1">
        <v>1334795</v>
      </c>
      <c r="E31" t="s">
        <v>52</v>
      </c>
      <c r="F31" s="4" t="s">
        <v>136</v>
      </c>
      <c r="G31" s="4" t="s">
        <v>214</v>
      </c>
      <c r="H31" s="11" t="s">
        <v>65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 t="s">
        <v>237</v>
      </c>
      <c r="P31" t="s">
        <v>249</v>
      </c>
      <c r="Q31" s="36">
        <v>1.01</v>
      </c>
      <c r="R31" s="36"/>
    </row>
    <row r="32" spans="1:18" ht="16">
      <c r="A32" t="s">
        <v>137</v>
      </c>
      <c r="B32" s="15">
        <v>7</v>
      </c>
      <c r="C32" s="2" t="s">
        <v>29</v>
      </c>
      <c r="D32" s="1">
        <v>8944469</v>
      </c>
      <c r="E32" t="s">
        <v>52</v>
      </c>
      <c r="F32" s="4" t="s">
        <v>194</v>
      </c>
      <c r="G32" t="s">
        <v>65</v>
      </c>
      <c r="H32" s="4" t="s">
        <v>138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 t="s">
        <v>242</v>
      </c>
      <c r="P32" t="s">
        <v>261</v>
      </c>
      <c r="Q32" s="36">
        <v>1.1499999999999999</v>
      </c>
      <c r="R32" s="36"/>
    </row>
    <row r="33" spans="1:18" ht="16">
      <c r="A33" t="s">
        <v>140</v>
      </c>
      <c r="B33" s="15">
        <v>3</v>
      </c>
      <c r="C33" s="2" t="s">
        <v>30</v>
      </c>
      <c r="D33" s="1">
        <v>2081015</v>
      </c>
      <c r="E33" t="s">
        <v>52</v>
      </c>
      <c r="F33" s="4" t="s">
        <v>87</v>
      </c>
      <c r="G33" t="s">
        <v>65</v>
      </c>
      <c r="H33" s="4" t="s">
        <v>139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 t="s">
        <v>242</v>
      </c>
      <c r="P33" t="s">
        <v>262</v>
      </c>
      <c r="Q33" s="36">
        <v>1.01</v>
      </c>
      <c r="R33" s="36"/>
    </row>
    <row r="34" spans="1:18" ht="16">
      <c r="A34" t="s">
        <v>141</v>
      </c>
      <c r="B34" s="15">
        <v>1</v>
      </c>
      <c r="C34" s="2" t="s">
        <v>27</v>
      </c>
      <c r="D34" s="1">
        <v>2940058</v>
      </c>
      <c r="E34" t="s">
        <v>52</v>
      </c>
      <c r="F34" s="11" t="s">
        <v>65</v>
      </c>
      <c r="G34" s="4" t="s">
        <v>213</v>
      </c>
      <c r="H34" s="4" t="s">
        <v>195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 t="s">
        <v>242</v>
      </c>
      <c r="P34" t="s">
        <v>253</v>
      </c>
      <c r="Q34" s="36">
        <v>1.02</v>
      </c>
      <c r="R34" s="36"/>
    </row>
    <row r="35" spans="1:18" ht="16">
      <c r="A35" t="s">
        <v>143</v>
      </c>
      <c r="B35" s="15">
        <v>12</v>
      </c>
      <c r="C35" s="2" t="s">
        <v>31</v>
      </c>
      <c r="D35" s="1">
        <v>19745289</v>
      </c>
      <c r="E35" t="s">
        <v>52</v>
      </c>
      <c r="F35" t="s">
        <v>65</v>
      </c>
      <c r="G35" s="4" t="s">
        <v>144</v>
      </c>
      <c r="H35" s="4" t="s">
        <v>142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 t="s">
        <v>242</v>
      </c>
      <c r="P35" t="s">
        <v>263</v>
      </c>
      <c r="Q35" s="36">
        <v>1.08</v>
      </c>
      <c r="R35" s="36"/>
    </row>
    <row r="36" spans="1:18" ht="16">
      <c r="A36" t="s">
        <v>146</v>
      </c>
      <c r="B36" s="14">
        <v>-3</v>
      </c>
      <c r="C36" s="2" t="s">
        <v>34</v>
      </c>
      <c r="D36" s="1">
        <v>11614373</v>
      </c>
      <c r="E36" t="s">
        <v>50</v>
      </c>
      <c r="F36" t="s">
        <v>65</v>
      </c>
      <c r="G36" s="10" t="s">
        <v>147</v>
      </c>
      <c r="H36" s="4" t="s">
        <v>145</v>
      </c>
      <c r="I36">
        <v>0</v>
      </c>
      <c r="J36">
        <v>0</v>
      </c>
      <c r="K36">
        <v>0</v>
      </c>
      <c r="L36">
        <v>1</v>
      </c>
      <c r="M36">
        <v>1</v>
      </c>
      <c r="N36">
        <v>0</v>
      </c>
      <c r="O36" t="s">
        <v>237</v>
      </c>
      <c r="P36" t="s">
        <v>265</v>
      </c>
      <c r="Q36" s="36">
        <v>0.97</v>
      </c>
      <c r="R36" s="36"/>
    </row>
    <row r="37" spans="1:18" ht="16">
      <c r="A37" t="s">
        <v>148</v>
      </c>
      <c r="B37" s="14">
        <v>-20</v>
      </c>
      <c r="C37" s="2" t="s">
        <v>35</v>
      </c>
      <c r="D37" s="1">
        <v>3923561</v>
      </c>
      <c r="E37" t="s">
        <v>51</v>
      </c>
      <c r="F37" s="10" t="s">
        <v>149</v>
      </c>
      <c r="G37" s="10" t="s">
        <v>216</v>
      </c>
      <c r="H37" t="s">
        <v>65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 t="s">
        <v>237</v>
      </c>
      <c r="P37" t="s">
        <v>266</v>
      </c>
      <c r="Q37" s="36">
        <v>1.02</v>
      </c>
      <c r="R37" s="36"/>
    </row>
    <row r="38" spans="1:18" ht="16">
      <c r="A38" t="s">
        <v>151</v>
      </c>
      <c r="B38" s="15">
        <v>5</v>
      </c>
      <c r="C38" s="2" t="s">
        <v>36</v>
      </c>
      <c r="D38" s="1">
        <v>4093465</v>
      </c>
      <c r="E38" t="s">
        <v>52</v>
      </c>
      <c r="F38" s="4" t="s">
        <v>150</v>
      </c>
      <c r="G38" s="4" t="s">
        <v>152</v>
      </c>
      <c r="H38" t="s">
        <v>65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  <c r="O38" t="s">
        <v>242</v>
      </c>
      <c r="P38" t="s">
        <v>267</v>
      </c>
      <c r="Q38" s="36">
        <v>0.94</v>
      </c>
      <c r="R38" s="36"/>
    </row>
    <row r="39" spans="1:18" ht="16">
      <c r="A39" t="s">
        <v>154</v>
      </c>
      <c r="B39" s="16">
        <v>0</v>
      </c>
      <c r="C39" s="2" t="s">
        <v>37</v>
      </c>
      <c r="D39" s="1">
        <v>12784227</v>
      </c>
      <c r="E39" t="s">
        <v>50</v>
      </c>
      <c r="F39" t="s">
        <v>65</v>
      </c>
      <c r="G39" s="10" t="s">
        <v>155</v>
      </c>
      <c r="H39" s="4" t="s">
        <v>153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 t="s">
        <v>242</v>
      </c>
      <c r="P39" t="s">
        <v>277</v>
      </c>
      <c r="Q39" s="36">
        <v>1</v>
      </c>
      <c r="R39" s="36"/>
    </row>
    <row r="40" spans="1:18" ht="16">
      <c r="A40" t="s">
        <v>157</v>
      </c>
      <c r="B40" s="15">
        <v>10</v>
      </c>
      <c r="C40" s="2" t="s">
        <v>38</v>
      </c>
      <c r="D40" s="1">
        <v>1056426</v>
      </c>
      <c r="E40" t="s">
        <v>52</v>
      </c>
      <c r="F40" s="4" t="s">
        <v>156</v>
      </c>
      <c r="G40" t="s">
        <v>65</v>
      </c>
      <c r="H40" s="4" t="s">
        <v>158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 t="s">
        <v>242</v>
      </c>
      <c r="P40" t="s">
        <v>249</v>
      </c>
      <c r="Q40" s="36">
        <v>1</v>
      </c>
      <c r="R40" s="36"/>
    </row>
    <row r="41" spans="1:18" ht="16">
      <c r="A41" t="s">
        <v>160</v>
      </c>
      <c r="B41" s="14">
        <v>-8</v>
      </c>
      <c r="C41" s="2" t="s">
        <v>39</v>
      </c>
      <c r="D41" s="1">
        <v>4961119</v>
      </c>
      <c r="E41" t="s">
        <v>51</v>
      </c>
      <c r="F41" s="10" t="s">
        <v>159</v>
      </c>
      <c r="G41" s="10" t="s">
        <v>161</v>
      </c>
      <c r="H41" t="s">
        <v>65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 t="s">
        <v>237</v>
      </c>
      <c r="P41" t="s">
        <v>268</v>
      </c>
      <c r="Q41" s="36">
        <v>1.1499999999999999</v>
      </c>
      <c r="R41" s="36"/>
    </row>
    <row r="42" spans="1:18" ht="16">
      <c r="A42" t="s">
        <v>163</v>
      </c>
      <c r="B42" s="14">
        <v>-14</v>
      </c>
      <c r="C42" s="2" t="s">
        <v>40</v>
      </c>
      <c r="D42" s="1">
        <v>865454</v>
      </c>
      <c r="E42" t="s">
        <v>51</v>
      </c>
      <c r="F42" s="10" t="s">
        <v>217</v>
      </c>
      <c r="G42" s="10" t="s">
        <v>164</v>
      </c>
      <c r="H42" t="s">
        <v>65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 t="s">
        <v>237</v>
      </c>
      <c r="P42" t="s">
        <v>239</v>
      </c>
      <c r="Q42" s="36">
        <v>0.97</v>
      </c>
      <c r="R42" s="36"/>
    </row>
    <row r="43" spans="1:18" ht="16">
      <c r="A43" t="s">
        <v>166</v>
      </c>
      <c r="B43" s="14">
        <v>-14</v>
      </c>
      <c r="C43" s="2" t="s">
        <v>41</v>
      </c>
      <c r="D43" s="1">
        <v>6651194</v>
      </c>
      <c r="E43" t="s">
        <v>51</v>
      </c>
      <c r="F43" s="10" t="s">
        <v>165</v>
      </c>
      <c r="G43" t="s">
        <v>65</v>
      </c>
      <c r="H43" s="10" t="s">
        <v>218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 t="s">
        <v>237</v>
      </c>
      <c r="P43" t="s">
        <v>252</v>
      </c>
      <c r="Q43" s="36">
        <v>1.01</v>
      </c>
      <c r="R43" s="36"/>
    </row>
    <row r="44" spans="1:18" ht="16">
      <c r="A44" t="s">
        <v>168</v>
      </c>
      <c r="B44" s="14">
        <v>-8</v>
      </c>
      <c r="C44" s="2" t="s">
        <v>42</v>
      </c>
      <c r="D44" s="1">
        <v>27862596</v>
      </c>
      <c r="E44" t="s">
        <v>51</v>
      </c>
      <c r="F44" s="10" t="s">
        <v>167</v>
      </c>
      <c r="G44" t="s">
        <v>65</v>
      </c>
      <c r="H44" s="10" t="s">
        <v>169</v>
      </c>
      <c r="I44">
        <v>0</v>
      </c>
      <c r="J44">
        <v>1</v>
      </c>
      <c r="K44">
        <v>0</v>
      </c>
      <c r="L44">
        <v>0</v>
      </c>
      <c r="M44">
        <v>0</v>
      </c>
      <c r="N44">
        <v>1</v>
      </c>
      <c r="O44" t="s">
        <v>237</v>
      </c>
      <c r="P44" t="s">
        <v>269</v>
      </c>
      <c r="Q44" s="36">
        <v>0.98</v>
      </c>
      <c r="R44" s="36"/>
    </row>
    <row r="45" spans="1:18" ht="16">
      <c r="A45" t="s">
        <v>170</v>
      </c>
      <c r="B45" s="14">
        <v>-20</v>
      </c>
      <c r="C45" s="2" t="s">
        <v>43</v>
      </c>
      <c r="D45" s="1">
        <v>3051217</v>
      </c>
      <c r="E45" t="s">
        <v>51</v>
      </c>
      <c r="F45" t="s">
        <v>65</v>
      </c>
      <c r="G45" s="10" t="s">
        <v>171</v>
      </c>
      <c r="H45" s="10" t="s">
        <v>196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 t="s">
        <v>237</v>
      </c>
      <c r="P45" t="s">
        <v>254</v>
      </c>
      <c r="Q45" s="36">
        <v>1.03</v>
      </c>
      <c r="R45" s="36"/>
    </row>
    <row r="46" spans="1:18" ht="16">
      <c r="A46" t="s">
        <v>173</v>
      </c>
      <c r="B46" s="15">
        <v>1</v>
      </c>
      <c r="C46" s="2" t="s">
        <v>45</v>
      </c>
      <c r="D46" s="1">
        <v>8411808</v>
      </c>
      <c r="E46" t="s">
        <v>52</v>
      </c>
      <c r="F46" s="4" t="s">
        <v>174</v>
      </c>
      <c r="G46" t="s">
        <v>65</v>
      </c>
      <c r="H46" s="4" t="s">
        <v>172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 t="s">
        <v>242</v>
      </c>
      <c r="P46" t="s">
        <v>270</v>
      </c>
      <c r="Q46" s="36">
        <v>1.06</v>
      </c>
      <c r="R46" s="36"/>
    </row>
    <row r="47" spans="1:18" ht="16">
      <c r="A47" t="s">
        <v>176</v>
      </c>
      <c r="B47" s="15">
        <v>15</v>
      </c>
      <c r="C47" s="2" t="s">
        <v>44</v>
      </c>
      <c r="D47" s="1">
        <v>624594</v>
      </c>
      <c r="E47" t="s">
        <v>52</v>
      </c>
      <c r="F47" t="s">
        <v>65</v>
      </c>
      <c r="G47" s="4" t="s">
        <v>175</v>
      </c>
      <c r="H47" s="4" t="s">
        <v>177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  <c r="O47" t="s">
        <v>237</v>
      </c>
      <c r="P47" t="s">
        <v>246</v>
      </c>
      <c r="Q47" s="36">
        <v>0.94</v>
      </c>
      <c r="R47" s="36"/>
    </row>
    <row r="48" spans="1:18" ht="16">
      <c r="A48" t="s">
        <v>179</v>
      </c>
      <c r="B48" s="15">
        <v>7</v>
      </c>
      <c r="C48" s="2" t="s">
        <v>46</v>
      </c>
      <c r="D48" s="1">
        <v>7288000</v>
      </c>
      <c r="E48" t="s">
        <v>52</v>
      </c>
      <c r="F48" t="s">
        <v>65</v>
      </c>
      <c r="G48" s="4" t="s">
        <v>180</v>
      </c>
      <c r="H48" s="4" t="s">
        <v>178</v>
      </c>
      <c r="I48">
        <v>0</v>
      </c>
      <c r="J48">
        <v>0</v>
      </c>
      <c r="K48">
        <v>1</v>
      </c>
      <c r="L48">
        <v>0</v>
      </c>
      <c r="M48">
        <v>1</v>
      </c>
      <c r="N48">
        <v>0</v>
      </c>
      <c r="O48" t="s">
        <v>242</v>
      </c>
      <c r="P48" t="s">
        <v>271</v>
      </c>
      <c r="Q48" s="36">
        <v>1.1200000000000001</v>
      </c>
      <c r="R48" s="36"/>
    </row>
    <row r="49" spans="1:18" ht="16">
      <c r="A49" t="s">
        <v>182</v>
      </c>
      <c r="B49" s="16">
        <v>0</v>
      </c>
      <c r="C49" s="2" t="s">
        <v>48</v>
      </c>
      <c r="D49" s="1">
        <v>5778708</v>
      </c>
      <c r="E49" t="s">
        <v>50</v>
      </c>
      <c r="F49" t="s">
        <v>65</v>
      </c>
      <c r="G49" s="10" t="s">
        <v>162</v>
      </c>
      <c r="H49" s="4" t="s">
        <v>181</v>
      </c>
      <c r="I49">
        <v>0</v>
      </c>
      <c r="J49">
        <v>0</v>
      </c>
      <c r="K49">
        <v>0</v>
      </c>
      <c r="L49">
        <v>1</v>
      </c>
      <c r="M49">
        <v>1</v>
      </c>
      <c r="N49">
        <v>0</v>
      </c>
      <c r="O49" t="s">
        <v>242</v>
      </c>
      <c r="P49" t="s">
        <v>272</v>
      </c>
      <c r="Q49" s="36">
        <v>1</v>
      </c>
      <c r="R49" s="36"/>
    </row>
    <row r="50" spans="1:18" ht="16">
      <c r="A50" t="s">
        <v>184</v>
      </c>
      <c r="B50" s="14">
        <v>-19</v>
      </c>
      <c r="C50" s="2" t="s">
        <v>47</v>
      </c>
      <c r="D50" s="1">
        <v>1831102</v>
      </c>
      <c r="E50" t="s">
        <v>50</v>
      </c>
      <c r="F50" s="10" t="s">
        <v>197</v>
      </c>
      <c r="G50" t="s">
        <v>65</v>
      </c>
      <c r="H50" s="4" t="s">
        <v>183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 t="s">
        <v>237</v>
      </c>
      <c r="P50" t="s">
        <v>260</v>
      </c>
      <c r="Q50" s="36">
        <v>1.07</v>
      </c>
      <c r="R50" s="36"/>
    </row>
    <row r="51" spans="1:18" ht="16">
      <c r="A51" t="s">
        <v>186</v>
      </c>
      <c r="B51" s="14">
        <v>-25</v>
      </c>
      <c r="C51" s="2" t="s">
        <v>49</v>
      </c>
      <c r="D51" s="1">
        <v>585501</v>
      </c>
      <c r="E51" t="s">
        <v>51</v>
      </c>
      <c r="F51" s="10" t="s">
        <v>187</v>
      </c>
      <c r="G51" s="11" t="s">
        <v>65</v>
      </c>
      <c r="H51" s="10" t="s">
        <v>224</v>
      </c>
      <c r="I51">
        <v>0</v>
      </c>
      <c r="J51">
        <v>1</v>
      </c>
      <c r="K51">
        <v>0</v>
      </c>
      <c r="L51">
        <v>0</v>
      </c>
      <c r="M51">
        <v>0</v>
      </c>
      <c r="N51">
        <v>1</v>
      </c>
      <c r="O51" t="s">
        <v>237</v>
      </c>
      <c r="P51" t="s">
        <v>239</v>
      </c>
      <c r="Q51" s="36">
        <v>1.04</v>
      </c>
      <c r="R51" s="36"/>
    </row>
    <row r="52" spans="1:18" ht="16">
      <c r="Q52" s="36">
        <v>1.08</v>
      </c>
      <c r="R52" s="36"/>
    </row>
  </sheetData>
  <sortState xmlns:xlrd2="http://schemas.microsoft.com/office/spreadsheetml/2017/richdata2" ref="A2:R52">
    <sortCondition ref="A2:A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activeCell="E38" sqref="E38"/>
    </sheetView>
  </sheetViews>
  <sheetFormatPr baseColWidth="10" defaultRowHeight="15"/>
  <sheetData>
    <row r="1" spans="1:2" ht="16">
      <c r="A1" s="36" t="s">
        <v>76</v>
      </c>
      <c r="B1" s="36">
        <v>1.1599999999999999</v>
      </c>
    </row>
    <row r="2" spans="1:2" ht="16">
      <c r="A2" s="36" t="s">
        <v>79</v>
      </c>
      <c r="B2" s="36">
        <v>0.89</v>
      </c>
    </row>
    <row r="3" spans="1:2" ht="16">
      <c r="A3" s="36" t="s">
        <v>82</v>
      </c>
      <c r="B3" s="36">
        <v>1</v>
      </c>
    </row>
    <row r="4" spans="1:2" ht="16">
      <c r="A4" s="36" t="s">
        <v>83</v>
      </c>
      <c r="B4" s="36">
        <v>1.05</v>
      </c>
    </row>
    <row r="5" spans="1:2" ht="16">
      <c r="A5" s="36" t="s">
        <v>84</v>
      </c>
      <c r="B5" s="36">
        <v>0.94</v>
      </c>
    </row>
    <row r="6" spans="1:2" ht="16">
      <c r="A6" s="36" t="s">
        <v>86</v>
      </c>
      <c r="B6" s="36">
        <v>1.07</v>
      </c>
    </row>
    <row r="7" spans="1:2" ht="16">
      <c r="A7" s="36" t="s">
        <v>88</v>
      </c>
      <c r="B7" s="36">
        <v>0.99</v>
      </c>
    </row>
    <row r="8" spans="1:2" ht="16">
      <c r="A8" s="36" t="s">
        <v>282</v>
      </c>
      <c r="B8" s="36">
        <v>0.8</v>
      </c>
    </row>
    <row r="9" spans="1:2" ht="16">
      <c r="A9" s="36" t="s">
        <v>89</v>
      </c>
      <c r="B9" s="36">
        <v>0.93</v>
      </c>
    </row>
    <row r="10" spans="1:2" ht="16">
      <c r="A10" s="36" t="s">
        <v>90</v>
      </c>
      <c r="B10" s="36">
        <v>1.03</v>
      </c>
    </row>
    <row r="11" spans="1:2" ht="16">
      <c r="A11" s="36" t="s">
        <v>92</v>
      </c>
      <c r="B11" s="36">
        <v>0.9</v>
      </c>
    </row>
    <row r="12" spans="1:2" ht="16">
      <c r="A12" s="36" t="s">
        <v>95</v>
      </c>
      <c r="B12" s="36">
        <v>1.07</v>
      </c>
    </row>
    <row r="13" spans="1:2" ht="16">
      <c r="A13" s="36" t="s">
        <v>97</v>
      </c>
      <c r="B13" s="36">
        <v>1.08</v>
      </c>
    </row>
    <row r="14" spans="1:2" ht="16">
      <c r="A14" s="36" t="s">
        <v>99</v>
      </c>
      <c r="B14" s="36">
        <v>1.1200000000000001</v>
      </c>
    </row>
    <row r="15" spans="1:2" ht="16">
      <c r="A15" s="36" t="s">
        <v>102</v>
      </c>
      <c r="B15" s="36">
        <v>1.01</v>
      </c>
    </row>
    <row r="16" spans="1:2" ht="16">
      <c r="A16" s="36" t="s">
        <v>103</v>
      </c>
      <c r="B16" s="36">
        <v>0.99</v>
      </c>
    </row>
    <row r="17" spans="1:2" ht="16">
      <c r="A17" s="36" t="s">
        <v>105</v>
      </c>
      <c r="B17" s="36">
        <v>1</v>
      </c>
    </row>
    <row r="18" spans="1:2" ht="16">
      <c r="A18" s="36" t="s">
        <v>108</v>
      </c>
      <c r="B18" s="36">
        <v>0.94</v>
      </c>
    </row>
    <row r="19" spans="1:2" ht="16">
      <c r="A19" s="36" t="s">
        <v>110</v>
      </c>
      <c r="B19" s="36">
        <v>0.96</v>
      </c>
    </row>
    <row r="20" spans="1:2" ht="16">
      <c r="A20" s="36" t="s">
        <v>112</v>
      </c>
      <c r="B20" s="36">
        <v>1.1499999999999999</v>
      </c>
    </row>
    <row r="21" spans="1:2" ht="16">
      <c r="A21" s="36" t="s">
        <v>115</v>
      </c>
      <c r="B21" s="36">
        <v>0.96</v>
      </c>
    </row>
    <row r="22" spans="1:2" ht="16">
      <c r="A22" s="36" t="s">
        <v>117</v>
      </c>
      <c r="B22" s="36">
        <v>1.1299999999999999</v>
      </c>
    </row>
    <row r="23" spans="1:2" ht="16">
      <c r="A23" s="36" t="s">
        <v>119</v>
      </c>
      <c r="B23" s="36">
        <v>1.07</v>
      </c>
    </row>
    <row r="24" spans="1:2" ht="16">
      <c r="A24" s="36" t="s">
        <v>121</v>
      </c>
      <c r="B24" s="36">
        <v>1.03</v>
      </c>
    </row>
    <row r="25" spans="1:2" ht="16">
      <c r="A25" s="36" t="s">
        <v>124</v>
      </c>
      <c r="B25" s="36">
        <v>0.95</v>
      </c>
    </row>
    <row r="26" spans="1:2" ht="16">
      <c r="A26" s="36" t="s">
        <v>125</v>
      </c>
      <c r="B26" s="36">
        <v>0.92</v>
      </c>
    </row>
    <row r="27" spans="1:2" ht="16">
      <c r="A27" s="36" t="s">
        <v>127</v>
      </c>
      <c r="B27" s="36">
        <v>1.07</v>
      </c>
    </row>
    <row r="28" spans="1:2" ht="16">
      <c r="A28" s="36" t="s">
        <v>130</v>
      </c>
      <c r="B28" s="36">
        <v>0.98</v>
      </c>
    </row>
    <row r="29" spans="1:2" ht="16">
      <c r="A29" s="36" t="s">
        <v>131</v>
      </c>
      <c r="B29" s="36">
        <v>0.98</v>
      </c>
    </row>
    <row r="30" spans="1:2" ht="16">
      <c r="A30" s="36" t="s">
        <v>134</v>
      </c>
      <c r="B30" s="36">
        <v>1.01</v>
      </c>
    </row>
    <row r="31" spans="1:2" ht="16">
      <c r="A31" s="36" t="s">
        <v>135</v>
      </c>
      <c r="B31" s="36">
        <v>1.1499999999999999</v>
      </c>
    </row>
    <row r="32" spans="1:2" ht="16">
      <c r="A32" s="36" t="s">
        <v>137</v>
      </c>
      <c r="B32" s="36">
        <v>1.01</v>
      </c>
    </row>
    <row r="33" spans="1:2" ht="16">
      <c r="A33" s="36" t="s">
        <v>140</v>
      </c>
      <c r="B33" s="36">
        <v>1.02</v>
      </c>
    </row>
    <row r="34" spans="1:2" ht="16">
      <c r="A34" s="36" t="s">
        <v>141</v>
      </c>
      <c r="B34" s="36">
        <v>1.08</v>
      </c>
    </row>
    <row r="35" spans="1:2" ht="16">
      <c r="A35" s="36" t="s">
        <v>143</v>
      </c>
      <c r="B35" s="36">
        <v>0.97</v>
      </c>
    </row>
    <row r="36" spans="1:2" ht="16">
      <c r="A36" s="36" t="s">
        <v>146</v>
      </c>
      <c r="B36" s="36">
        <v>1.02</v>
      </c>
    </row>
    <row r="37" spans="1:2" ht="16">
      <c r="A37" s="36" t="s">
        <v>148</v>
      </c>
      <c r="B37" s="36">
        <v>0.94</v>
      </c>
    </row>
    <row r="38" spans="1:2" ht="16">
      <c r="A38" s="36" t="s">
        <v>151</v>
      </c>
      <c r="B38" s="36">
        <v>1</v>
      </c>
    </row>
    <row r="39" spans="1:2" ht="16">
      <c r="A39" s="36" t="s">
        <v>154</v>
      </c>
      <c r="B39" s="36">
        <v>1</v>
      </c>
    </row>
    <row r="40" spans="1:2" ht="16">
      <c r="A40" s="36" t="s">
        <v>157</v>
      </c>
      <c r="B40" s="36">
        <v>1.1499999999999999</v>
      </c>
    </row>
    <row r="41" spans="1:2" ht="16">
      <c r="A41" s="36" t="s">
        <v>160</v>
      </c>
      <c r="B41" s="36">
        <v>0.97</v>
      </c>
    </row>
    <row r="42" spans="1:2" ht="16">
      <c r="A42" s="36" t="s">
        <v>163</v>
      </c>
      <c r="B42" s="36">
        <v>1.01</v>
      </c>
    </row>
    <row r="43" spans="1:2" ht="16">
      <c r="A43" s="36" t="s">
        <v>166</v>
      </c>
      <c r="B43" s="36">
        <v>0.98</v>
      </c>
    </row>
    <row r="44" spans="1:2" ht="16">
      <c r="A44" s="36" t="s">
        <v>168</v>
      </c>
      <c r="B44" s="36">
        <v>1.03</v>
      </c>
    </row>
    <row r="45" spans="1:2" ht="16">
      <c r="A45" s="36" t="s">
        <v>170</v>
      </c>
      <c r="B45" s="36">
        <v>1.06</v>
      </c>
    </row>
    <row r="46" spans="1:2" ht="16">
      <c r="A46" s="36" t="s">
        <v>173</v>
      </c>
      <c r="B46" s="36">
        <v>0.94</v>
      </c>
    </row>
    <row r="47" spans="1:2" ht="16">
      <c r="A47" s="36" t="s">
        <v>176</v>
      </c>
      <c r="B47" s="36">
        <v>1.1200000000000001</v>
      </c>
    </row>
    <row r="48" spans="1:2" ht="16">
      <c r="A48" s="36" t="s">
        <v>179</v>
      </c>
      <c r="B48" s="36">
        <v>1</v>
      </c>
    </row>
    <row r="49" spans="1:2" ht="16">
      <c r="A49" s="36" t="s">
        <v>182</v>
      </c>
      <c r="B49" s="36">
        <v>1.07</v>
      </c>
    </row>
    <row r="50" spans="1:2" ht="16">
      <c r="A50" s="36" t="s">
        <v>184</v>
      </c>
      <c r="B50" s="36">
        <v>1.04</v>
      </c>
    </row>
    <row r="51" spans="1:2" ht="16">
      <c r="A51" s="36" t="s">
        <v>186</v>
      </c>
      <c r="B51" s="36">
        <v>1.08</v>
      </c>
    </row>
  </sheetData>
  <sortState xmlns:xlrd2="http://schemas.microsoft.com/office/spreadsheetml/2017/richdata2" ref="A1:B51">
    <sortCondition ref="A1:A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1"/>
  <sheetViews>
    <sheetView tabSelected="1" workbookViewId="0">
      <selection activeCell="E1" sqref="E1:E1048576"/>
    </sheetView>
  </sheetViews>
  <sheetFormatPr baseColWidth="10" defaultRowHeight="15"/>
  <cols>
    <col min="5" max="5" width="23.1640625" customWidth="1"/>
    <col min="6" max="6" width="15.5" customWidth="1"/>
    <col min="7" max="7" width="14.5" customWidth="1"/>
  </cols>
  <sheetData>
    <row r="1" spans="1:10" ht="16" thickBot="1">
      <c r="A1" s="5" t="s">
        <v>73</v>
      </c>
      <c r="B1" s="5" t="s">
        <v>74</v>
      </c>
      <c r="C1" s="5" t="s">
        <v>53</v>
      </c>
      <c r="D1" s="7" t="s">
        <v>234</v>
      </c>
      <c r="E1" s="7" t="s">
        <v>233</v>
      </c>
      <c r="F1" s="7" t="s">
        <v>232</v>
      </c>
      <c r="G1" s="7" t="s">
        <v>231</v>
      </c>
      <c r="H1" s="7" t="s">
        <v>235</v>
      </c>
      <c r="I1" s="7" t="s">
        <v>236</v>
      </c>
      <c r="J1" s="7" t="s">
        <v>219</v>
      </c>
    </row>
    <row r="2" spans="1:10" ht="16">
      <c r="A2" s="6" t="s">
        <v>198</v>
      </c>
      <c r="B2" s="6" t="s">
        <v>75</v>
      </c>
      <c r="C2" s="6" t="s">
        <v>79</v>
      </c>
      <c r="D2">
        <v>2020</v>
      </c>
      <c r="E2" s="12">
        <v>50</v>
      </c>
      <c r="F2" s="8">
        <v>3</v>
      </c>
      <c r="G2" s="8">
        <v>1</v>
      </c>
      <c r="H2" s="8">
        <v>0</v>
      </c>
      <c r="I2" s="13">
        <v>0</v>
      </c>
      <c r="J2" s="17">
        <v>14</v>
      </c>
    </row>
    <row r="3" spans="1:10" ht="16">
      <c r="A3" s="6" t="s">
        <v>70</v>
      </c>
      <c r="B3" s="6" t="s">
        <v>75</v>
      </c>
      <c r="C3" s="6" t="s">
        <v>89</v>
      </c>
      <c r="D3">
        <v>2020</v>
      </c>
      <c r="E3" s="12">
        <v>55.8</v>
      </c>
      <c r="F3" s="8">
        <v>8</v>
      </c>
      <c r="G3" s="8">
        <v>1</v>
      </c>
      <c r="H3" s="8">
        <v>0</v>
      </c>
      <c r="I3" s="13">
        <v>0</v>
      </c>
      <c r="J3" s="18">
        <v>6</v>
      </c>
    </row>
    <row r="4" spans="1:10" ht="16">
      <c r="A4" s="6" t="s">
        <v>101</v>
      </c>
      <c r="B4" s="6" t="s">
        <v>75</v>
      </c>
      <c r="C4" s="6" t="s">
        <v>102</v>
      </c>
      <c r="D4">
        <v>2020</v>
      </c>
      <c r="E4" s="12">
        <v>53.5</v>
      </c>
      <c r="F4" s="8">
        <v>24</v>
      </c>
      <c r="G4" s="8">
        <v>1</v>
      </c>
      <c r="H4" s="8">
        <v>0</v>
      </c>
      <c r="I4" s="13">
        <v>0</v>
      </c>
      <c r="J4" s="18">
        <v>7</v>
      </c>
    </row>
    <row r="5" spans="1:10" ht="16">
      <c r="A5" s="6" t="s">
        <v>111</v>
      </c>
      <c r="B5" s="6" t="s">
        <v>75</v>
      </c>
      <c r="C5" s="6" t="s">
        <v>112</v>
      </c>
      <c r="D5">
        <v>2020</v>
      </c>
      <c r="E5" s="12">
        <v>62</v>
      </c>
      <c r="F5" s="8">
        <v>7</v>
      </c>
      <c r="G5" s="8">
        <v>1</v>
      </c>
      <c r="H5" s="8">
        <v>0</v>
      </c>
      <c r="I5" s="13">
        <v>0</v>
      </c>
      <c r="J5" s="18">
        <v>12</v>
      </c>
    </row>
    <row r="6" spans="1:10" ht="16">
      <c r="A6" s="6" t="s">
        <v>210</v>
      </c>
      <c r="B6" s="6" t="s">
        <v>75</v>
      </c>
      <c r="C6" s="6" t="s">
        <v>119</v>
      </c>
      <c r="D6">
        <v>2020</v>
      </c>
      <c r="E6" s="12">
        <v>54.6</v>
      </c>
      <c r="F6" s="8">
        <v>6</v>
      </c>
      <c r="G6" s="8">
        <v>1</v>
      </c>
      <c r="H6" s="8">
        <v>0</v>
      </c>
      <c r="I6" s="13">
        <v>0</v>
      </c>
      <c r="J6" s="18">
        <v>1</v>
      </c>
    </row>
    <row r="7" spans="1:10" ht="16">
      <c r="A7" s="6" t="s">
        <v>190</v>
      </c>
      <c r="B7" s="6" t="s">
        <v>75</v>
      </c>
      <c r="C7" s="6" t="s">
        <v>121</v>
      </c>
      <c r="D7">
        <v>2020</v>
      </c>
      <c r="E7" s="12">
        <v>53</v>
      </c>
      <c r="F7" s="8">
        <v>2</v>
      </c>
      <c r="G7" s="8">
        <v>1</v>
      </c>
      <c r="H7" s="8">
        <v>0</v>
      </c>
      <c r="I7" s="13">
        <v>0</v>
      </c>
      <c r="J7" s="18">
        <v>1</v>
      </c>
    </row>
    <row r="8" spans="1:10" ht="16">
      <c r="A8" s="6" t="s">
        <v>136</v>
      </c>
      <c r="B8" s="6" t="s">
        <v>75</v>
      </c>
      <c r="C8" s="6" t="s">
        <v>135</v>
      </c>
      <c r="D8">
        <v>2020</v>
      </c>
      <c r="E8" s="12">
        <v>51.5</v>
      </c>
      <c r="F8" s="8">
        <v>12</v>
      </c>
      <c r="G8" s="8">
        <v>1</v>
      </c>
      <c r="H8" s="8">
        <v>0</v>
      </c>
      <c r="I8" s="13">
        <v>0</v>
      </c>
      <c r="J8" s="19">
        <v>0</v>
      </c>
    </row>
    <row r="9" spans="1:10" ht="16">
      <c r="A9" s="6" t="s">
        <v>194</v>
      </c>
      <c r="B9" s="6" t="s">
        <v>75</v>
      </c>
      <c r="C9" s="6" t="s">
        <v>137</v>
      </c>
      <c r="D9">
        <v>2020</v>
      </c>
      <c r="E9" s="12">
        <v>55.8</v>
      </c>
      <c r="F9" s="8">
        <v>7</v>
      </c>
      <c r="G9" s="8">
        <v>1</v>
      </c>
      <c r="H9" s="8">
        <v>1</v>
      </c>
      <c r="I9" s="13">
        <v>0</v>
      </c>
      <c r="J9" s="18">
        <v>7</v>
      </c>
    </row>
    <row r="10" spans="1:10" ht="16">
      <c r="A10" s="6" t="s">
        <v>87</v>
      </c>
      <c r="B10" s="6" t="s">
        <v>75</v>
      </c>
      <c r="C10" s="6" t="s">
        <v>140</v>
      </c>
      <c r="D10">
        <v>2020</v>
      </c>
      <c r="E10" s="12">
        <v>55.6</v>
      </c>
      <c r="F10" s="8">
        <v>12</v>
      </c>
      <c r="G10" s="8">
        <v>0</v>
      </c>
      <c r="H10" s="8">
        <v>0</v>
      </c>
      <c r="I10" s="13">
        <v>0</v>
      </c>
      <c r="J10" s="18">
        <v>3</v>
      </c>
    </row>
    <row r="11" spans="1:10" ht="16">
      <c r="A11" s="6" t="s">
        <v>150</v>
      </c>
      <c r="B11" s="6" t="s">
        <v>75</v>
      </c>
      <c r="C11" s="6" t="s">
        <v>151</v>
      </c>
      <c r="D11">
        <v>2020</v>
      </c>
      <c r="E11" s="12">
        <v>55.7</v>
      </c>
      <c r="F11" s="8">
        <v>12</v>
      </c>
      <c r="G11" s="8">
        <v>1</v>
      </c>
      <c r="H11" s="8">
        <v>0</v>
      </c>
      <c r="I11" s="13">
        <v>0</v>
      </c>
      <c r="J11" s="18">
        <v>5</v>
      </c>
    </row>
    <row r="12" spans="1:10" ht="16">
      <c r="A12" s="6" t="s">
        <v>156</v>
      </c>
      <c r="B12" s="6" t="s">
        <v>75</v>
      </c>
      <c r="C12" s="6" t="s">
        <v>157</v>
      </c>
      <c r="D12">
        <v>2020</v>
      </c>
      <c r="E12" s="12">
        <v>70.599999999999994</v>
      </c>
      <c r="F12" s="8">
        <v>24</v>
      </c>
      <c r="G12" s="8">
        <v>1</v>
      </c>
      <c r="H12" s="8">
        <v>0</v>
      </c>
      <c r="I12" s="13">
        <v>0</v>
      </c>
      <c r="J12" s="18">
        <v>10</v>
      </c>
    </row>
    <row r="13" spans="1:10" ht="16">
      <c r="A13" s="6" t="s">
        <v>174</v>
      </c>
      <c r="B13" s="6" t="s">
        <v>75</v>
      </c>
      <c r="C13" s="6" t="s">
        <v>173</v>
      </c>
      <c r="D13">
        <v>2020</v>
      </c>
      <c r="E13" s="12">
        <v>49.1</v>
      </c>
      <c r="F13" s="8">
        <v>12</v>
      </c>
      <c r="G13" s="8">
        <v>1</v>
      </c>
      <c r="H13" s="8">
        <v>0</v>
      </c>
      <c r="I13" s="13">
        <v>0</v>
      </c>
      <c r="J13" s="18">
        <v>1</v>
      </c>
    </row>
    <row r="14" spans="1:10" ht="16">
      <c r="A14" s="6" t="s">
        <v>199</v>
      </c>
      <c r="B14" s="6" t="s">
        <v>78</v>
      </c>
      <c r="C14" s="6" t="s">
        <v>76</v>
      </c>
      <c r="D14">
        <v>2020</v>
      </c>
      <c r="E14" s="12">
        <v>48</v>
      </c>
      <c r="F14" s="8">
        <v>6</v>
      </c>
      <c r="G14" s="8">
        <v>1</v>
      </c>
      <c r="H14" s="8">
        <v>0</v>
      </c>
      <c r="I14" s="13">
        <v>0</v>
      </c>
      <c r="J14" s="17">
        <v>9</v>
      </c>
    </row>
    <row r="15" spans="1:10" ht="16">
      <c r="A15" s="6" t="s">
        <v>203</v>
      </c>
      <c r="B15" s="6" t="s">
        <v>78</v>
      </c>
      <c r="C15" s="6" t="s">
        <v>82</v>
      </c>
      <c r="D15">
        <v>2020</v>
      </c>
      <c r="E15" s="12">
        <v>56.5</v>
      </c>
      <c r="F15" s="8">
        <v>6</v>
      </c>
      <c r="G15" s="8">
        <v>1</v>
      </c>
      <c r="H15" s="8">
        <v>0</v>
      </c>
      <c r="I15" s="13">
        <v>0</v>
      </c>
      <c r="J15" s="17">
        <v>15</v>
      </c>
    </row>
    <row r="16" spans="1:10" ht="16">
      <c r="A16" s="6" t="s">
        <v>204</v>
      </c>
      <c r="B16" s="6" t="s">
        <v>78</v>
      </c>
      <c r="C16" s="6" t="s">
        <v>83</v>
      </c>
      <c r="D16">
        <v>2020</v>
      </c>
      <c r="E16" s="12">
        <v>47.6</v>
      </c>
      <c r="F16" s="8">
        <v>2</v>
      </c>
      <c r="G16" s="8">
        <v>1</v>
      </c>
      <c r="H16" s="8">
        <v>0</v>
      </c>
      <c r="I16" s="13">
        <v>0</v>
      </c>
      <c r="J16" s="17">
        <v>5</v>
      </c>
    </row>
    <row r="17" spans="1:10" ht="16">
      <c r="A17" s="6" t="s">
        <v>200</v>
      </c>
      <c r="B17" s="6" t="s">
        <v>78</v>
      </c>
      <c r="C17" s="6" t="s">
        <v>86</v>
      </c>
      <c r="D17">
        <v>2020</v>
      </c>
      <c r="E17" s="12">
        <v>48.2</v>
      </c>
      <c r="F17" s="8">
        <v>6</v>
      </c>
      <c r="G17" s="8">
        <v>1</v>
      </c>
      <c r="H17" s="8">
        <v>0</v>
      </c>
      <c r="I17" s="13">
        <v>0</v>
      </c>
      <c r="J17" s="18">
        <v>1</v>
      </c>
    </row>
    <row r="18" spans="1:10" ht="16">
      <c r="A18" s="6" t="s">
        <v>201</v>
      </c>
      <c r="B18" s="6" t="s">
        <v>78</v>
      </c>
      <c r="C18" s="6" t="s">
        <v>92</v>
      </c>
      <c r="D18">
        <v>2020</v>
      </c>
      <c r="E18" s="12">
        <v>52.9</v>
      </c>
      <c r="F18" s="8">
        <v>6</v>
      </c>
      <c r="G18" s="8">
        <v>1</v>
      </c>
      <c r="H18" s="8">
        <v>0</v>
      </c>
      <c r="I18" s="13">
        <v>0</v>
      </c>
      <c r="J18" s="17">
        <v>5</v>
      </c>
    </row>
    <row r="19" spans="1:10" ht="16">
      <c r="A19" s="6" t="s">
        <v>202</v>
      </c>
      <c r="B19" s="6" t="s">
        <v>78</v>
      </c>
      <c r="C19" s="6" t="s">
        <v>97</v>
      </c>
      <c r="D19">
        <v>2020</v>
      </c>
      <c r="E19" s="12">
        <v>52.1</v>
      </c>
      <c r="F19" s="8">
        <v>6</v>
      </c>
      <c r="G19" s="8">
        <v>1</v>
      </c>
      <c r="H19" s="8">
        <v>0</v>
      </c>
      <c r="I19" s="13">
        <v>0</v>
      </c>
      <c r="J19" s="17">
        <v>3</v>
      </c>
    </row>
    <row r="20" spans="1:10" ht="16">
      <c r="A20" s="6" t="s">
        <v>100</v>
      </c>
      <c r="B20" s="6" t="s">
        <v>78</v>
      </c>
      <c r="C20" s="6" t="s">
        <v>99</v>
      </c>
      <c r="D20">
        <v>2020</v>
      </c>
      <c r="E20" s="12">
        <v>65.3</v>
      </c>
      <c r="F20" s="8">
        <v>12</v>
      </c>
      <c r="G20" s="8">
        <v>1</v>
      </c>
      <c r="H20" s="8">
        <v>0</v>
      </c>
      <c r="I20" s="13">
        <v>0</v>
      </c>
      <c r="J20" s="17">
        <v>19</v>
      </c>
    </row>
    <row r="21" spans="1:10" ht="16">
      <c r="A21" s="6" t="s">
        <v>106</v>
      </c>
      <c r="B21" s="6" t="s">
        <v>78</v>
      </c>
      <c r="C21" s="6" t="s">
        <v>105</v>
      </c>
      <c r="D21">
        <v>2020</v>
      </c>
      <c r="E21" s="12">
        <v>53.1</v>
      </c>
      <c r="F21" s="8">
        <v>24</v>
      </c>
      <c r="G21" s="8">
        <v>0</v>
      </c>
      <c r="H21" s="8">
        <v>0</v>
      </c>
      <c r="I21" s="13">
        <v>0</v>
      </c>
      <c r="J21" s="17">
        <v>13</v>
      </c>
    </row>
    <row r="22" spans="1:10" ht="16">
      <c r="A22" s="6" t="s">
        <v>107</v>
      </c>
      <c r="B22" s="6" t="s">
        <v>78</v>
      </c>
      <c r="C22" s="6" t="s">
        <v>108</v>
      </c>
      <c r="D22">
        <v>2020</v>
      </c>
      <c r="E22" s="12">
        <v>56.1</v>
      </c>
      <c r="F22" s="8">
        <v>36</v>
      </c>
      <c r="G22" s="8">
        <v>1</v>
      </c>
      <c r="H22" s="8">
        <v>0</v>
      </c>
      <c r="I22" s="13">
        <v>0</v>
      </c>
      <c r="J22" s="17">
        <v>15</v>
      </c>
    </row>
    <row r="23" spans="1:10" ht="16">
      <c r="A23" s="6" t="s">
        <v>208</v>
      </c>
      <c r="B23" s="6" t="s">
        <v>78</v>
      </c>
      <c r="C23" s="6" t="s">
        <v>110</v>
      </c>
      <c r="D23">
        <v>2020</v>
      </c>
      <c r="E23" s="12">
        <v>55.9</v>
      </c>
      <c r="F23" s="8">
        <v>6</v>
      </c>
      <c r="G23" s="8">
        <v>1</v>
      </c>
      <c r="H23" s="8">
        <v>0</v>
      </c>
      <c r="I23" s="13">
        <v>0</v>
      </c>
      <c r="J23" s="17">
        <v>11</v>
      </c>
    </row>
    <row r="24" spans="1:10" ht="16">
      <c r="A24" s="6" t="s">
        <v>116</v>
      </c>
      <c r="B24" s="6" t="s">
        <v>78</v>
      </c>
      <c r="C24" s="6" t="s">
        <v>117</v>
      </c>
      <c r="D24">
        <v>2020</v>
      </c>
      <c r="E24" s="12">
        <v>68.5</v>
      </c>
      <c r="F24" s="8">
        <v>24</v>
      </c>
      <c r="G24" s="8">
        <v>1</v>
      </c>
      <c r="H24" s="8">
        <v>0</v>
      </c>
      <c r="I24" s="13">
        <v>0</v>
      </c>
      <c r="J24" s="18">
        <v>3</v>
      </c>
    </row>
    <row r="25" spans="1:10" ht="16">
      <c r="A25" s="6" t="s">
        <v>211</v>
      </c>
      <c r="B25" s="6" t="s">
        <v>78</v>
      </c>
      <c r="C25" s="6" t="s">
        <v>125</v>
      </c>
      <c r="D25">
        <v>2020</v>
      </c>
      <c r="E25" s="12">
        <v>53.6</v>
      </c>
      <c r="F25" s="8">
        <v>3</v>
      </c>
      <c r="G25" s="8">
        <v>1</v>
      </c>
      <c r="H25" s="8">
        <v>0</v>
      </c>
      <c r="I25" s="13">
        <v>0</v>
      </c>
      <c r="J25" s="17">
        <v>9</v>
      </c>
    </row>
    <row r="26" spans="1:10" ht="16">
      <c r="A26" s="6" t="s">
        <v>212</v>
      </c>
      <c r="B26" s="6" t="s">
        <v>78</v>
      </c>
      <c r="C26" s="6" t="s">
        <v>127</v>
      </c>
      <c r="D26">
        <v>2020</v>
      </c>
      <c r="E26" s="12">
        <v>57.8</v>
      </c>
      <c r="F26" s="8">
        <v>6</v>
      </c>
      <c r="G26" s="8">
        <v>1</v>
      </c>
      <c r="H26" s="8">
        <v>0</v>
      </c>
      <c r="I26" s="13">
        <v>0</v>
      </c>
      <c r="J26" s="17">
        <v>11</v>
      </c>
    </row>
    <row r="27" spans="1:10" ht="16">
      <c r="A27" s="6" t="s">
        <v>192</v>
      </c>
      <c r="B27" s="6" t="s">
        <v>78</v>
      </c>
      <c r="C27" s="6" t="s">
        <v>130</v>
      </c>
      <c r="D27">
        <v>2020</v>
      </c>
      <c r="E27" s="12">
        <v>48.8</v>
      </c>
      <c r="F27" s="8">
        <v>6</v>
      </c>
      <c r="G27" s="8">
        <v>1</v>
      </c>
      <c r="H27" s="8">
        <v>0</v>
      </c>
      <c r="I27" s="13">
        <v>0</v>
      </c>
      <c r="J27" s="17">
        <v>3</v>
      </c>
    </row>
    <row r="28" spans="1:10" ht="16">
      <c r="A28" s="6" t="s">
        <v>193</v>
      </c>
      <c r="B28" s="6" t="s">
        <v>78</v>
      </c>
      <c r="C28" s="6" t="s">
        <v>134</v>
      </c>
      <c r="D28">
        <v>2020</v>
      </c>
      <c r="E28" s="12">
        <v>64.400000000000006</v>
      </c>
      <c r="F28" s="8">
        <v>6</v>
      </c>
      <c r="G28" s="8">
        <v>1</v>
      </c>
      <c r="H28" s="8">
        <v>0</v>
      </c>
      <c r="I28" s="13">
        <v>0</v>
      </c>
      <c r="J28" s="17">
        <v>14</v>
      </c>
    </row>
    <row r="29" spans="1:10" ht="16">
      <c r="A29" s="6" t="s">
        <v>149</v>
      </c>
      <c r="B29" s="6" t="s">
        <v>78</v>
      </c>
      <c r="C29" s="6" t="s">
        <v>148</v>
      </c>
      <c r="D29">
        <v>2020</v>
      </c>
      <c r="E29" s="12">
        <v>68</v>
      </c>
      <c r="F29" s="8">
        <v>26</v>
      </c>
      <c r="G29" s="8">
        <v>1</v>
      </c>
      <c r="H29" s="8">
        <v>0</v>
      </c>
      <c r="I29" s="13">
        <v>0</v>
      </c>
      <c r="J29" s="17">
        <v>20</v>
      </c>
    </row>
    <row r="30" spans="1:10" ht="16">
      <c r="A30" s="6" t="s">
        <v>159</v>
      </c>
      <c r="B30" s="6" t="s">
        <v>78</v>
      </c>
      <c r="C30" s="6" t="s">
        <v>160</v>
      </c>
      <c r="D30">
        <v>2020</v>
      </c>
      <c r="E30" s="12">
        <v>54.3</v>
      </c>
      <c r="F30" s="8">
        <v>18</v>
      </c>
      <c r="G30" s="8">
        <v>1</v>
      </c>
      <c r="H30" s="8">
        <v>0</v>
      </c>
      <c r="I30" s="8">
        <v>1</v>
      </c>
      <c r="J30" s="17">
        <v>8</v>
      </c>
    </row>
    <row r="31" spans="1:10" ht="16">
      <c r="A31" s="6" t="s">
        <v>217</v>
      </c>
      <c r="B31" s="6" t="s">
        <v>78</v>
      </c>
      <c r="C31" s="6" t="s">
        <v>163</v>
      </c>
      <c r="D31">
        <v>2020</v>
      </c>
      <c r="E31" s="12">
        <v>50.4</v>
      </c>
      <c r="F31" s="8">
        <v>6</v>
      </c>
      <c r="G31" s="8">
        <v>1</v>
      </c>
      <c r="H31" s="8">
        <v>0</v>
      </c>
      <c r="I31" s="13">
        <v>0</v>
      </c>
      <c r="J31" s="17">
        <v>14</v>
      </c>
    </row>
    <row r="32" spans="1:10" ht="16">
      <c r="A32" s="6" t="s">
        <v>165</v>
      </c>
      <c r="B32" s="6" t="s">
        <v>78</v>
      </c>
      <c r="C32" s="6" t="s">
        <v>166</v>
      </c>
      <c r="D32">
        <v>2020</v>
      </c>
      <c r="E32" s="12">
        <v>61.9</v>
      </c>
      <c r="F32" s="8">
        <v>18</v>
      </c>
      <c r="G32" s="8">
        <v>1</v>
      </c>
      <c r="H32" s="8">
        <v>0</v>
      </c>
      <c r="I32" s="13">
        <v>0</v>
      </c>
      <c r="J32" s="17">
        <v>14</v>
      </c>
    </row>
    <row r="33" spans="1:10" ht="16">
      <c r="A33" s="6" t="s">
        <v>167</v>
      </c>
      <c r="B33" s="6" t="s">
        <v>78</v>
      </c>
      <c r="C33" s="6" t="s">
        <v>168</v>
      </c>
      <c r="D33">
        <v>2020</v>
      </c>
      <c r="E33" s="12">
        <v>61.6</v>
      </c>
      <c r="F33" s="8">
        <v>18</v>
      </c>
      <c r="G33" s="8">
        <v>1</v>
      </c>
      <c r="H33" s="8">
        <v>0</v>
      </c>
      <c r="I33" s="13">
        <v>0</v>
      </c>
      <c r="J33" s="17">
        <v>8</v>
      </c>
    </row>
    <row r="34" spans="1:10" ht="16">
      <c r="A34" s="6" t="s">
        <v>197</v>
      </c>
      <c r="B34" s="6" t="s">
        <v>78</v>
      </c>
      <c r="C34" s="6" t="s">
        <v>184</v>
      </c>
      <c r="D34">
        <v>2020</v>
      </c>
      <c r="E34" s="12">
        <v>62.1</v>
      </c>
      <c r="F34" s="8">
        <v>6</v>
      </c>
      <c r="G34" s="8">
        <v>1</v>
      </c>
      <c r="H34" s="8">
        <v>0</v>
      </c>
      <c r="I34" s="13">
        <v>0</v>
      </c>
      <c r="J34" s="17">
        <v>19</v>
      </c>
    </row>
    <row r="35" spans="1:10" ht="16">
      <c r="A35" s="6" t="s">
        <v>187</v>
      </c>
      <c r="B35" s="6" t="s">
        <v>78</v>
      </c>
      <c r="C35" s="6" t="s">
        <v>186</v>
      </c>
      <c r="D35">
        <v>2020</v>
      </c>
      <c r="E35" s="12">
        <v>71.2</v>
      </c>
      <c r="F35" s="8">
        <v>24</v>
      </c>
      <c r="G35" s="8">
        <v>1</v>
      </c>
      <c r="H35" s="8">
        <v>0</v>
      </c>
      <c r="I35" s="13">
        <v>0</v>
      </c>
      <c r="J35" s="17">
        <v>25</v>
      </c>
    </row>
    <row r="36" spans="1:10" ht="16">
      <c r="A36" s="6" t="s">
        <v>66</v>
      </c>
      <c r="B36" s="6" t="s">
        <v>75</v>
      </c>
      <c r="C36" s="6" t="s">
        <v>84</v>
      </c>
      <c r="D36">
        <v>2022</v>
      </c>
      <c r="E36" s="12">
        <v>61.6</v>
      </c>
      <c r="F36" s="8">
        <v>6</v>
      </c>
      <c r="G36" s="8">
        <v>1</v>
      </c>
      <c r="H36" s="8">
        <v>1</v>
      </c>
      <c r="I36" s="13">
        <v>0</v>
      </c>
      <c r="J36" s="20">
        <v>12</v>
      </c>
    </row>
    <row r="37" spans="1:10" ht="16">
      <c r="A37" s="6" t="s">
        <v>85</v>
      </c>
      <c r="B37" s="6" t="s">
        <v>75</v>
      </c>
      <c r="C37" s="6" t="s">
        <v>86</v>
      </c>
      <c r="D37">
        <v>2022</v>
      </c>
      <c r="E37" s="12">
        <v>50</v>
      </c>
      <c r="F37" s="8">
        <v>13</v>
      </c>
      <c r="G37" s="8">
        <v>1</v>
      </c>
      <c r="H37" s="8">
        <v>1</v>
      </c>
      <c r="I37" s="13">
        <v>0</v>
      </c>
      <c r="J37" s="18">
        <v>1</v>
      </c>
    </row>
    <row r="38" spans="1:10" ht="16">
      <c r="A38" s="6" t="s">
        <v>69</v>
      </c>
      <c r="B38" s="6" t="s">
        <v>75</v>
      </c>
      <c r="C38" s="6" t="s">
        <v>88</v>
      </c>
      <c r="D38">
        <v>2022</v>
      </c>
      <c r="E38" s="12">
        <v>63.2</v>
      </c>
      <c r="F38" s="8">
        <v>12</v>
      </c>
      <c r="G38" s="8">
        <v>1</v>
      </c>
      <c r="H38" s="8">
        <v>0</v>
      </c>
      <c r="I38" s="13">
        <v>0</v>
      </c>
      <c r="J38" s="18">
        <v>6</v>
      </c>
    </row>
    <row r="39" spans="1:10" ht="16">
      <c r="A39" s="6" t="s">
        <v>72</v>
      </c>
      <c r="B39" s="6" t="s">
        <v>75</v>
      </c>
      <c r="C39" s="6" t="s">
        <v>95</v>
      </c>
      <c r="D39">
        <v>2022</v>
      </c>
      <c r="E39" s="12">
        <v>70.099999999999994</v>
      </c>
      <c r="F39" s="8">
        <v>10</v>
      </c>
      <c r="G39" s="8">
        <v>1</v>
      </c>
      <c r="H39" s="8">
        <v>0</v>
      </c>
      <c r="I39" s="13">
        <v>0</v>
      </c>
      <c r="J39" s="18">
        <v>18</v>
      </c>
    </row>
    <row r="40" spans="1:10" ht="16">
      <c r="A40" s="6" t="s">
        <v>205</v>
      </c>
      <c r="B40" s="6" t="s">
        <v>75</v>
      </c>
      <c r="C40" s="6" t="s">
        <v>102</v>
      </c>
      <c r="D40">
        <v>2022</v>
      </c>
      <c r="E40" s="12">
        <v>54.9</v>
      </c>
      <c r="F40" s="8">
        <v>6</v>
      </c>
      <c r="G40" s="8">
        <v>1</v>
      </c>
      <c r="H40" s="8">
        <v>0</v>
      </c>
      <c r="I40" s="13">
        <v>0</v>
      </c>
      <c r="J40" s="18">
        <v>7</v>
      </c>
    </row>
    <row r="41" spans="1:10" ht="16">
      <c r="A41" s="6" t="s">
        <v>209</v>
      </c>
      <c r="B41" s="6" t="s">
        <v>75</v>
      </c>
      <c r="C41" s="6" t="s">
        <v>115</v>
      </c>
      <c r="D41">
        <v>2022</v>
      </c>
      <c r="E41" s="12">
        <v>60.9</v>
      </c>
      <c r="F41" s="8">
        <v>6</v>
      </c>
      <c r="G41" s="8">
        <v>1</v>
      </c>
      <c r="H41" s="8">
        <v>0</v>
      </c>
      <c r="I41" s="13">
        <v>0</v>
      </c>
      <c r="J41" s="18">
        <v>12</v>
      </c>
    </row>
    <row r="42" spans="1:10" ht="16">
      <c r="A42" s="6" t="s">
        <v>214</v>
      </c>
      <c r="B42" s="6" t="s">
        <v>75</v>
      </c>
      <c r="C42" s="6" t="s">
        <v>135</v>
      </c>
      <c r="D42">
        <v>2022</v>
      </c>
      <c r="E42" s="12">
        <v>48</v>
      </c>
      <c r="F42" s="8">
        <v>6</v>
      </c>
      <c r="G42" s="8">
        <v>1</v>
      </c>
      <c r="H42" s="8">
        <v>0</v>
      </c>
      <c r="I42" s="13">
        <v>0</v>
      </c>
      <c r="J42" s="18">
        <v>0</v>
      </c>
    </row>
    <row r="43" spans="1:10" ht="16">
      <c r="A43" s="6" t="s">
        <v>213</v>
      </c>
      <c r="B43" s="6" t="s">
        <v>75</v>
      </c>
      <c r="C43" s="6" t="s">
        <v>141</v>
      </c>
      <c r="D43">
        <v>2022</v>
      </c>
      <c r="E43" s="12">
        <v>47.1</v>
      </c>
      <c r="F43" s="8">
        <v>6</v>
      </c>
      <c r="G43" s="8">
        <v>1</v>
      </c>
      <c r="H43" s="8">
        <v>0</v>
      </c>
      <c r="I43" s="13">
        <v>0</v>
      </c>
      <c r="J43" s="18">
        <v>1</v>
      </c>
    </row>
    <row r="44" spans="1:10" ht="16">
      <c r="A44" s="6" t="s">
        <v>144</v>
      </c>
      <c r="B44" s="6" t="s">
        <v>75</v>
      </c>
      <c r="C44" s="6" t="s">
        <v>143</v>
      </c>
      <c r="D44">
        <v>2022</v>
      </c>
      <c r="E44" s="12">
        <v>70.599999999999994</v>
      </c>
      <c r="F44" s="8">
        <v>24</v>
      </c>
      <c r="G44" s="8">
        <v>1</v>
      </c>
      <c r="H44" s="8">
        <v>0</v>
      </c>
      <c r="I44" s="13">
        <v>0</v>
      </c>
      <c r="J44" s="18">
        <v>12</v>
      </c>
    </row>
    <row r="45" spans="1:10" ht="16">
      <c r="A45" s="6" t="s">
        <v>152</v>
      </c>
      <c r="B45" s="6" t="s">
        <v>75</v>
      </c>
      <c r="C45" s="6" t="s">
        <v>151</v>
      </c>
      <c r="D45">
        <v>2022</v>
      </c>
      <c r="E45" s="12">
        <v>56.6</v>
      </c>
      <c r="F45" s="8">
        <v>26</v>
      </c>
      <c r="G45" s="8">
        <v>1</v>
      </c>
      <c r="H45" s="8">
        <v>0</v>
      </c>
      <c r="I45" s="13">
        <v>0</v>
      </c>
      <c r="J45" s="18">
        <v>5</v>
      </c>
    </row>
    <row r="46" spans="1:10" ht="16">
      <c r="A46" s="6" t="s">
        <v>175</v>
      </c>
      <c r="B46" s="6" t="s">
        <v>75</v>
      </c>
      <c r="C46" s="6" t="s">
        <v>176</v>
      </c>
      <c r="D46">
        <v>2022</v>
      </c>
      <c r="E46" s="12">
        <v>60</v>
      </c>
      <c r="F46" s="8">
        <v>48</v>
      </c>
      <c r="G46" s="8">
        <v>1</v>
      </c>
      <c r="H46" s="8">
        <v>0</v>
      </c>
      <c r="I46" s="13">
        <v>0</v>
      </c>
      <c r="J46" s="18">
        <v>15</v>
      </c>
    </row>
    <row r="47" spans="1:10" ht="16">
      <c r="A47" s="6" t="s">
        <v>180</v>
      </c>
      <c r="B47" s="6" t="s">
        <v>75</v>
      </c>
      <c r="C47" s="6" t="s">
        <v>179</v>
      </c>
      <c r="D47">
        <v>2022</v>
      </c>
      <c r="E47" s="12">
        <v>59</v>
      </c>
      <c r="F47" s="8">
        <v>30</v>
      </c>
      <c r="G47" s="8">
        <v>1</v>
      </c>
      <c r="H47" s="8">
        <v>0</v>
      </c>
      <c r="I47" s="13">
        <v>0</v>
      </c>
      <c r="J47" s="18">
        <v>7</v>
      </c>
    </row>
    <row r="48" spans="1:10" ht="16">
      <c r="A48" s="6" t="s">
        <v>77</v>
      </c>
      <c r="B48" s="6" t="s">
        <v>78</v>
      </c>
      <c r="C48" s="6" t="s">
        <v>76</v>
      </c>
      <c r="D48">
        <v>2022</v>
      </c>
      <c r="E48" s="12">
        <v>44.3</v>
      </c>
      <c r="F48" s="8">
        <v>20</v>
      </c>
      <c r="G48" s="8">
        <v>1</v>
      </c>
      <c r="H48" s="8">
        <v>0</v>
      </c>
      <c r="I48" s="13">
        <v>0</v>
      </c>
      <c r="J48" s="17">
        <v>9</v>
      </c>
    </row>
    <row r="49" spans="1:10" ht="16">
      <c r="A49" s="6" t="s">
        <v>80</v>
      </c>
      <c r="B49" s="6" t="s">
        <v>78</v>
      </c>
      <c r="C49" s="6" t="s">
        <v>79</v>
      </c>
      <c r="D49">
        <v>2022</v>
      </c>
      <c r="E49" s="12">
        <v>63.9</v>
      </c>
      <c r="F49" s="8">
        <v>36</v>
      </c>
      <c r="G49" s="8">
        <v>1</v>
      </c>
      <c r="H49" s="8">
        <v>0</v>
      </c>
      <c r="I49" s="13">
        <v>0</v>
      </c>
      <c r="J49" s="17">
        <v>14</v>
      </c>
    </row>
    <row r="50" spans="1:10" ht="16">
      <c r="A50" s="6" t="s">
        <v>81</v>
      </c>
      <c r="B50" s="6" t="s">
        <v>78</v>
      </c>
      <c r="C50" s="6" t="s">
        <v>82</v>
      </c>
      <c r="D50">
        <v>2022</v>
      </c>
      <c r="E50" s="12">
        <v>59.8</v>
      </c>
      <c r="F50" s="8">
        <v>12</v>
      </c>
      <c r="G50" s="8">
        <v>1</v>
      </c>
      <c r="H50" s="8">
        <v>0</v>
      </c>
      <c r="I50" s="13">
        <v>0</v>
      </c>
      <c r="J50" s="21">
        <v>15</v>
      </c>
    </row>
    <row r="51" spans="1:10" ht="16">
      <c r="A51" s="6" t="s">
        <v>91</v>
      </c>
      <c r="B51" s="6" t="s">
        <v>78</v>
      </c>
      <c r="C51" s="6" t="s">
        <v>90</v>
      </c>
      <c r="D51">
        <v>2022</v>
      </c>
      <c r="E51" s="12">
        <v>52</v>
      </c>
      <c r="F51" s="8">
        <v>12</v>
      </c>
      <c r="G51" s="8">
        <v>1</v>
      </c>
      <c r="H51" s="8">
        <v>0</v>
      </c>
      <c r="I51" s="8">
        <v>1</v>
      </c>
      <c r="J51" s="17">
        <v>2</v>
      </c>
    </row>
    <row r="52" spans="1:10" ht="16">
      <c r="A52" s="6" t="s">
        <v>93</v>
      </c>
      <c r="B52" s="6" t="s">
        <v>78</v>
      </c>
      <c r="C52" s="6" t="s">
        <v>92</v>
      </c>
      <c r="D52">
        <v>2022</v>
      </c>
      <c r="E52" s="12">
        <v>54.8</v>
      </c>
      <c r="F52" s="8">
        <v>18</v>
      </c>
      <c r="G52" s="8">
        <v>1</v>
      </c>
      <c r="H52" s="8">
        <v>0</v>
      </c>
      <c r="I52" s="13">
        <v>0</v>
      </c>
      <c r="J52" s="17">
        <v>5</v>
      </c>
    </row>
    <row r="53" spans="1:10" ht="16">
      <c r="A53" s="6" t="s">
        <v>96</v>
      </c>
      <c r="B53" s="6" t="s">
        <v>78</v>
      </c>
      <c r="C53" s="6" t="s">
        <v>97</v>
      </c>
      <c r="D53">
        <v>2022</v>
      </c>
      <c r="E53" s="12">
        <v>60.1</v>
      </c>
      <c r="F53" s="8">
        <v>42</v>
      </c>
      <c r="G53" s="8">
        <v>1</v>
      </c>
      <c r="H53" s="8">
        <v>0</v>
      </c>
      <c r="I53" s="13">
        <v>0</v>
      </c>
      <c r="J53" s="17">
        <v>3</v>
      </c>
    </row>
    <row r="54" spans="1:10" ht="16">
      <c r="A54" s="6" t="s">
        <v>98</v>
      </c>
      <c r="B54" s="6" t="s">
        <v>78</v>
      </c>
      <c r="C54" s="6" t="s">
        <v>99</v>
      </c>
      <c r="D54">
        <v>2022</v>
      </c>
      <c r="E54" s="12">
        <v>66.099999999999994</v>
      </c>
      <c r="F54" s="8">
        <v>24</v>
      </c>
      <c r="G54" s="8">
        <v>1</v>
      </c>
      <c r="H54" s="8">
        <v>0</v>
      </c>
      <c r="I54" s="13">
        <v>0</v>
      </c>
      <c r="J54" s="17">
        <v>19</v>
      </c>
    </row>
    <row r="55" spans="1:10" ht="16">
      <c r="A55" s="6" t="s">
        <v>206</v>
      </c>
      <c r="B55" s="6" t="s">
        <v>78</v>
      </c>
      <c r="C55" s="6" t="s">
        <v>103</v>
      </c>
      <c r="D55">
        <v>2022</v>
      </c>
      <c r="E55" s="12">
        <v>52.1</v>
      </c>
      <c r="F55" s="8">
        <v>6</v>
      </c>
      <c r="G55" s="8">
        <v>1</v>
      </c>
      <c r="H55" s="8">
        <v>0</v>
      </c>
      <c r="I55" s="13">
        <v>0</v>
      </c>
      <c r="J55" s="17">
        <v>9</v>
      </c>
    </row>
    <row r="56" spans="1:10" ht="16">
      <c r="A56" s="6" t="s">
        <v>104</v>
      </c>
      <c r="B56" s="6" t="s">
        <v>78</v>
      </c>
      <c r="C56" s="6" t="s">
        <v>105</v>
      </c>
      <c r="D56">
        <v>2022</v>
      </c>
      <c r="E56" s="12">
        <v>62.2</v>
      </c>
      <c r="F56" s="8">
        <v>12</v>
      </c>
      <c r="G56" s="8">
        <v>1</v>
      </c>
      <c r="H56" s="8">
        <v>0</v>
      </c>
      <c r="I56" s="13">
        <v>0</v>
      </c>
      <c r="J56" s="17">
        <v>13</v>
      </c>
    </row>
    <row r="57" spans="1:10" ht="16">
      <c r="A57" s="6" t="s">
        <v>109</v>
      </c>
      <c r="B57" s="6" t="s">
        <v>78</v>
      </c>
      <c r="C57" s="6" t="s">
        <v>108</v>
      </c>
      <c r="D57">
        <v>2022</v>
      </c>
      <c r="E57" s="12">
        <v>57.3</v>
      </c>
      <c r="F57" s="8">
        <v>12</v>
      </c>
      <c r="G57" s="8">
        <v>1</v>
      </c>
      <c r="H57" s="8">
        <v>0</v>
      </c>
      <c r="I57" s="8">
        <v>1</v>
      </c>
      <c r="J57" s="17">
        <v>15</v>
      </c>
    </row>
    <row r="58" spans="1:10" ht="16">
      <c r="A58" s="6" t="s">
        <v>207</v>
      </c>
      <c r="B58" s="6" t="s">
        <v>78</v>
      </c>
      <c r="C58" s="6" t="s">
        <v>110</v>
      </c>
      <c r="D58">
        <v>2022</v>
      </c>
      <c r="E58" s="12">
        <v>60.7</v>
      </c>
      <c r="F58" s="8">
        <v>6</v>
      </c>
      <c r="G58" s="8">
        <v>1</v>
      </c>
      <c r="H58" s="8">
        <v>0</v>
      </c>
      <c r="I58" s="13">
        <v>0</v>
      </c>
      <c r="J58" s="17">
        <v>11</v>
      </c>
    </row>
    <row r="59" spans="1:10" ht="16">
      <c r="A59" s="6" t="s">
        <v>123</v>
      </c>
      <c r="B59" s="6" t="s">
        <v>78</v>
      </c>
      <c r="C59" s="6" t="s">
        <v>124</v>
      </c>
      <c r="D59">
        <v>2022</v>
      </c>
      <c r="E59" s="12">
        <v>49.18</v>
      </c>
      <c r="F59" s="8">
        <v>12</v>
      </c>
      <c r="G59" s="8">
        <v>1</v>
      </c>
      <c r="H59" s="8">
        <v>0</v>
      </c>
      <c r="I59" s="13">
        <v>0</v>
      </c>
      <c r="J59" s="17">
        <v>9</v>
      </c>
    </row>
    <row r="60" spans="1:10" ht="16">
      <c r="A60" s="6" t="s">
        <v>129</v>
      </c>
      <c r="B60" s="6" t="s">
        <v>78</v>
      </c>
      <c r="C60" s="6" t="s">
        <v>130</v>
      </c>
      <c r="D60">
        <v>2022</v>
      </c>
      <c r="E60" s="12">
        <v>51.1</v>
      </c>
      <c r="F60" s="8">
        <v>18</v>
      </c>
      <c r="G60" s="8">
        <v>1</v>
      </c>
      <c r="H60" s="8">
        <v>0</v>
      </c>
      <c r="I60" s="13">
        <v>0</v>
      </c>
      <c r="J60" s="17">
        <v>3</v>
      </c>
    </row>
    <row r="61" spans="1:10" ht="16">
      <c r="A61" s="6" t="s">
        <v>132</v>
      </c>
      <c r="B61" s="6" t="s">
        <v>78</v>
      </c>
      <c r="C61" s="6" t="s">
        <v>131</v>
      </c>
      <c r="D61">
        <v>2022</v>
      </c>
      <c r="E61" s="12">
        <v>78.5</v>
      </c>
      <c r="F61" s="8">
        <v>12</v>
      </c>
      <c r="G61" s="8">
        <v>1</v>
      </c>
      <c r="H61" s="8">
        <v>0</v>
      </c>
      <c r="I61" s="13">
        <v>0</v>
      </c>
      <c r="J61" s="17">
        <v>17</v>
      </c>
    </row>
    <row r="62" spans="1:10" ht="16">
      <c r="A62" s="6" t="s">
        <v>147</v>
      </c>
      <c r="B62" s="6" t="s">
        <v>78</v>
      </c>
      <c r="C62" s="6" t="s">
        <v>146</v>
      </c>
      <c r="D62">
        <v>2022</v>
      </c>
      <c r="E62" s="12">
        <v>58</v>
      </c>
      <c r="F62" s="8">
        <v>12</v>
      </c>
      <c r="G62" s="8">
        <v>1</v>
      </c>
      <c r="H62" s="8">
        <v>0</v>
      </c>
      <c r="I62" s="13">
        <v>0</v>
      </c>
      <c r="J62" s="17">
        <v>3</v>
      </c>
    </row>
    <row r="63" spans="1:10" ht="16">
      <c r="A63" s="6" t="s">
        <v>216</v>
      </c>
      <c r="B63" s="6" t="s">
        <v>78</v>
      </c>
      <c r="C63" s="6" t="s">
        <v>148</v>
      </c>
      <c r="D63">
        <v>2022</v>
      </c>
      <c r="E63" s="12">
        <v>67.7</v>
      </c>
      <c r="F63" s="8">
        <v>8</v>
      </c>
      <c r="G63" s="8">
        <v>1</v>
      </c>
      <c r="H63" s="8">
        <v>0</v>
      </c>
      <c r="I63" s="13">
        <v>0</v>
      </c>
      <c r="J63" s="17">
        <v>20</v>
      </c>
    </row>
    <row r="64" spans="1:10" ht="16">
      <c r="A64" s="6" t="s">
        <v>155</v>
      </c>
      <c r="B64" s="6" t="s">
        <v>78</v>
      </c>
      <c r="C64" s="6" t="s">
        <v>154</v>
      </c>
      <c r="D64">
        <v>2022</v>
      </c>
      <c r="E64" s="12">
        <v>48.8</v>
      </c>
      <c r="F64" s="8">
        <v>12</v>
      </c>
      <c r="G64" s="8">
        <v>1</v>
      </c>
      <c r="H64" s="8">
        <v>0</v>
      </c>
      <c r="I64" s="13">
        <v>0</v>
      </c>
      <c r="J64" s="19">
        <v>0</v>
      </c>
    </row>
    <row r="65" spans="1:10" ht="16">
      <c r="A65" s="6" t="s">
        <v>161</v>
      </c>
      <c r="B65" s="6" t="s">
        <v>78</v>
      </c>
      <c r="C65" s="6" t="s">
        <v>160</v>
      </c>
      <c r="D65">
        <v>2022</v>
      </c>
      <c r="E65" s="12">
        <v>60.6</v>
      </c>
      <c r="F65" s="8">
        <v>9</v>
      </c>
      <c r="G65" s="8">
        <v>1</v>
      </c>
      <c r="H65" s="8">
        <v>0</v>
      </c>
      <c r="I65" s="13">
        <v>0</v>
      </c>
      <c r="J65" s="17">
        <v>8</v>
      </c>
    </row>
    <row r="66" spans="1:10" ht="16">
      <c r="A66" s="6" t="s">
        <v>164</v>
      </c>
      <c r="B66" s="6" t="s">
        <v>78</v>
      </c>
      <c r="C66" s="6" t="s">
        <v>163</v>
      </c>
      <c r="D66">
        <v>2022</v>
      </c>
      <c r="E66" s="12">
        <v>71.8</v>
      </c>
      <c r="F66" s="8">
        <v>18</v>
      </c>
      <c r="G66" s="8">
        <v>1</v>
      </c>
      <c r="H66" s="8">
        <v>0</v>
      </c>
      <c r="I66" s="13">
        <v>0</v>
      </c>
      <c r="J66" s="17">
        <v>14</v>
      </c>
    </row>
    <row r="67" spans="1:10" ht="16">
      <c r="A67" s="6" t="s">
        <v>171</v>
      </c>
      <c r="B67" s="6" t="s">
        <v>78</v>
      </c>
      <c r="C67" s="6" t="s">
        <v>170</v>
      </c>
      <c r="D67">
        <v>2022</v>
      </c>
      <c r="E67" s="12">
        <v>68.2</v>
      </c>
      <c r="F67" s="8">
        <v>12</v>
      </c>
      <c r="G67" s="8">
        <v>1</v>
      </c>
      <c r="H67" s="8">
        <v>0</v>
      </c>
      <c r="I67" s="13">
        <v>0</v>
      </c>
      <c r="J67" s="17">
        <v>20</v>
      </c>
    </row>
    <row r="68" spans="1:10" ht="16">
      <c r="A68" s="6" t="s">
        <v>162</v>
      </c>
      <c r="B68" s="6" t="s">
        <v>78</v>
      </c>
      <c r="C68" s="6" t="s">
        <v>182</v>
      </c>
      <c r="D68">
        <v>2022</v>
      </c>
      <c r="E68" s="12">
        <v>50.2</v>
      </c>
      <c r="F68" s="8">
        <v>12</v>
      </c>
      <c r="G68" s="8">
        <v>1</v>
      </c>
      <c r="H68" s="8">
        <v>0</v>
      </c>
      <c r="I68" s="13">
        <v>0</v>
      </c>
      <c r="J68" s="19">
        <v>0</v>
      </c>
    </row>
    <row r="69" spans="1:10" ht="16">
      <c r="A69" s="6" t="s">
        <v>188</v>
      </c>
      <c r="B69" s="6" t="s">
        <v>75</v>
      </c>
      <c r="C69" s="6" t="s">
        <v>83</v>
      </c>
      <c r="D69">
        <v>2024</v>
      </c>
      <c r="E69" s="12">
        <v>50</v>
      </c>
      <c r="F69" s="8">
        <v>6</v>
      </c>
      <c r="G69" s="8">
        <v>1</v>
      </c>
      <c r="H69" s="8">
        <v>0</v>
      </c>
      <c r="I69" s="13">
        <v>0</v>
      </c>
      <c r="J69" s="17">
        <v>5</v>
      </c>
    </row>
    <row r="70" spans="1:10" ht="16">
      <c r="A70" s="6" t="s">
        <v>67</v>
      </c>
      <c r="B70" s="6" t="s">
        <v>75</v>
      </c>
      <c r="C70" s="6" t="s">
        <v>84</v>
      </c>
      <c r="D70">
        <v>2024</v>
      </c>
      <c r="E70">
        <v>54.2</v>
      </c>
      <c r="F70" s="8">
        <v>32</v>
      </c>
      <c r="G70" s="8">
        <v>1</v>
      </c>
      <c r="H70" s="8">
        <v>0</v>
      </c>
      <c r="I70" s="13">
        <v>0</v>
      </c>
      <c r="J70" s="18">
        <v>12</v>
      </c>
    </row>
    <row r="71" spans="1:10" ht="16">
      <c r="A71" s="6" t="s">
        <v>68</v>
      </c>
      <c r="B71" s="6" t="s">
        <v>75</v>
      </c>
      <c r="C71" s="6" t="s">
        <v>88</v>
      </c>
      <c r="D71">
        <v>2024</v>
      </c>
      <c r="E71">
        <v>59.5</v>
      </c>
      <c r="F71" s="8">
        <v>12</v>
      </c>
      <c r="G71" s="8">
        <v>1</v>
      </c>
      <c r="H71" s="8">
        <v>0</v>
      </c>
      <c r="I71" s="13">
        <v>0</v>
      </c>
      <c r="J71" s="18">
        <v>6</v>
      </c>
    </row>
    <row r="72" spans="1:10" ht="16">
      <c r="A72" s="6" t="s">
        <v>71</v>
      </c>
      <c r="B72" s="6" t="s">
        <v>75</v>
      </c>
      <c r="C72" s="6" t="s">
        <v>89</v>
      </c>
      <c r="D72">
        <v>2024</v>
      </c>
      <c r="E72">
        <v>60</v>
      </c>
      <c r="F72" s="8">
        <v>24</v>
      </c>
      <c r="G72" s="8">
        <v>1</v>
      </c>
      <c r="H72" s="8">
        <v>0</v>
      </c>
      <c r="I72" s="13">
        <v>0</v>
      </c>
      <c r="J72" s="18">
        <v>6</v>
      </c>
    </row>
    <row r="73" spans="1:10" ht="16">
      <c r="A73" s="6" t="s">
        <v>94</v>
      </c>
      <c r="B73" s="6" t="s">
        <v>75</v>
      </c>
      <c r="C73" s="6" t="s">
        <v>95</v>
      </c>
      <c r="D73">
        <v>2024</v>
      </c>
      <c r="E73">
        <v>71.2</v>
      </c>
      <c r="F73" s="8">
        <v>12</v>
      </c>
      <c r="G73" s="8">
        <v>1</v>
      </c>
      <c r="H73" s="8">
        <v>0</v>
      </c>
      <c r="I73" s="13">
        <v>0</v>
      </c>
      <c r="J73" s="18">
        <v>18</v>
      </c>
    </row>
    <row r="74" spans="1:10" ht="16">
      <c r="A74" s="6" t="s">
        <v>113</v>
      </c>
      <c r="B74" s="6" t="s">
        <v>75</v>
      </c>
      <c r="C74" s="6" t="s">
        <v>112</v>
      </c>
      <c r="D74">
        <v>2024</v>
      </c>
      <c r="E74">
        <v>60.3</v>
      </c>
      <c r="F74" s="8">
        <v>12</v>
      </c>
      <c r="G74" s="8">
        <v>1</v>
      </c>
      <c r="H74" s="8">
        <v>1</v>
      </c>
      <c r="I74" s="13">
        <v>0</v>
      </c>
      <c r="J74" s="18">
        <v>12</v>
      </c>
    </row>
    <row r="75" spans="1:10" ht="16">
      <c r="A75" s="6" t="s">
        <v>114</v>
      </c>
      <c r="B75" s="6" t="s">
        <v>75</v>
      </c>
      <c r="C75" s="6" t="s">
        <v>115</v>
      </c>
      <c r="D75">
        <v>2024</v>
      </c>
      <c r="E75">
        <v>64.8</v>
      </c>
      <c r="F75" s="8">
        <v>18</v>
      </c>
      <c r="G75" s="8">
        <v>1</v>
      </c>
      <c r="H75" s="8">
        <v>0</v>
      </c>
      <c r="I75" s="13">
        <v>0</v>
      </c>
      <c r="J75" s="18">
        <v>12</v>
      </c>
    </row>
    <row r="76" spans="1:10" ht="16">
      <c r="A76" s="6" t="s">
        <v>118</v>
      </c>
      <c r="B76" s="6" t="s">
        <v>75</v>
      </c>
      <c r="C76" s="6" t="s">
        <v>117</v>
      </c>
      <c r="D76">
        <v>2024</v>
      </c>
      <c r="E76">
        <v>54.4</v>
      </c>
      <c r="F76" s="8">
        <v>12</v>
      </c>
      <c r="G76" s="8">
        <v>1</v>
      </c>
      <c r="H76" s="8">
        <v>0</v>
      </c>
      <c r="I76" s="13">
        <v>0</v>
      </c>
      <c r="J76" s="18">
        <v>3</v>
      </c>
    </row>
    <row r="77" spans="1:10" ht="16">
      <c r="A77" s="6" t="s">
        <v>120</v>
      </c>
      <c r="B77" s="6" t="s">
        <v>75</v>
      </c>
      <c r="C77" s="6" t="s">
        <v>119</v>
      </c>
      <c r="D77">
        <v>2024</v>
      </c>
      <c r="E77">
        <v>52.3</v>
      </c>
      <c r="F77" s="8">
        <v>24</v>
      </c>
      <c r="G77" s="8">
        <v>1</v>
      </c>
      <c r="H77" s="8">
        <v>0</v>
      </c>
      <c r="I77" s="13">
        <v>0</v>
      </c>
      <c r="J77" s="18">
        <v>1</v>
      </c>
    </row>
    <row r="78" spans="1:10" ht="16">
      <c r="A78" s="6" t="s">
        <v>122</v>
      </c>
      <c r="B78" s="6" t="s">
        <v>75</v>
      </c>
      <c r="C78" s="6" t="s">
        <v>121</v>
      </c>
      <c r="D78">
        <v>2024</v>
      </c>
      <c r="E78">
        <v>60.3</v>
      </c>
      <c r="F78" s="8">
        <v>18</v>
      </c>
      <c r="G78" s="8">
        <v>1</v>
      </c>
      <c r="H78" s="8">
        <v>1</v>
      </c>
      <c r="I78" s="13">
        <v>0</v>
      </c>
      <c r="J78" s="18">
        <v>1</v>
      </c>
    </row>
    <row r="79" spans="1:10" ht="16">
      <c r="A79" s="6" t="s">
        <v>128</v>
      </c>
      <c r="B79" s="6" t="s">
        <v>75</v>
      </c>
      <c r="C79" s="6" t="s">
        <v>127</v>
      </c>
      <c r="D79">
        <v>2024</v>
      </c>
      <c r="E79">
        <v>50.3</v>
      </c>
      <c r="F79" s="8">
        <v>18</v>
      </c>
      <c r="G79" s="8">
        <v>1</v>
      </c>
      <c r="H79" s="8">
        <v>0</v>
      </c>
      <c r="I79" s="13">
        <v>0</v>
      </c>
      <c r="J79" s="17">
        <v>11</v>
      </c>
    </row>
    <row r="80" spans="1:10" ht="16">
      <c r="A80" s="6" t="s">
        <v>138</v>
      </c>
      <c r="B80" s="6" t="s">
        <v>75</v>
      </c>
      <c r="C80" s="6" t="s">
        <v>137</v>
      </c>
      <c r="D80">
        <v>2024</v>
      </c>
      <c r="E80">
        <v>53.7</v>
      </c>
      <c r="F80" s="8">
        <v>18</v>
      </c>
      <c r="G80" s="8">
        <v>1</v>
      </c>
      <c r="H80" s="8">
        <v>0</v>
      </c>
      <c r="I80" s="13">
        <v>0</v>
      </c>
      <c r="J80" s="18">
        <v>7</v>
      </c>
    </row>
    <row r="81" spans="1:10" ht="16">
      <c r="A81" s="6" t="s">
        <v>139</v>
      </c>
      <c r="B81" s="6" t="s">
        <v>75</v>
      </c>
      <c r="C81" s="6" t="s">
        <v>140</v>
      </c>
      <c r="D81">
        <v>2024</v>
      </c>
      <c r="E81">
        <v>54.1</v>
      </c>
      <c r="F81" s="8">
        <v>12</v>
      </c>
      <c r="G81" s="8">
        <v>1</v>
      </c>
      <c r="H81" s="8">
        <v>0</v>
      </c>
      <c r="I81" s="13">
        <v>0</v>
      </c>
      <c r="J81" s="18">
        <v>3</v>
      </c>
    </row>
    <row r="82" spans="1:10" ht="16">
      <c r="A82" s="6" t="s">
        <v>195</v>
      </c>
      <c r="B82" s="6" t="s">
        <v>75</v>
      </c>
      <c r="C82" s="6" t="s">
        <v>141</v>
      </c>
      <c r="D82">
        <v>2024</v>
      </c>
      <c r="E82">
        <v>50.4</v>
      </c>
      <c r="F82" s="8">
        <v>6</v>
      </c>
      <c r="G82" s="8">
        <v>1</v>
      </c>
      <c r="H82" s="8">
        <v>0</v>
      </c>
      <c r="I82" s="13">
        <v>0</v>
      </c>
      <c r="J82" s="18">
        <v>1</v>
      </c>
    </row>
    <row r="83" spans="1:10" ht="16">
      <c r="A83" s="6" t="s">
        <v>142</v>
      </c>
      <c r="B83" s="6" t="s">
        <v>75</v>
      </c>
      <c r="C83" s="6" t="s">
        <v>143</v>
      </c>
      <c r="D83">
        <v>2024</v>
      </c>
      <c r="E83">
        <v>67</v>
      </c>
      <c r="F83" s="8">
        <v>15</v>
      </c>
      <c r="G83" s="8">
        <v>1</v>
      </c>
      <c r="H83" s="8">
        <v>1</v>
      </c>
      <c r="I83" s="13">
        <v>0</v>
      </c>
      <c r="J83" s="18">
        <v>12</v>
      </c>
    </row>
    <row r="84" spans="1:10" ht="16">
      <c r="A84" s="6" t="s">
        <v>145</v>
      </c>
      <c r="B84" s="6" t="s">
        <v>75</v>
      </c>
      <c r="C84" s="6" t="s">
        <v>146</v>
      </c>
      <c r="D84">
        <v>2024</v>
      </c>
      <c r="E84">
        <v>53.2</v>
      </c>
      <c r="F84" s="8">
        <v>18</v>
      </c>
      <c r="G84" s="8">
        <v>1</v>
      </c>
      <c r="H84" s="8">
        <v>0</v>
      </c>
      <c r="I84" s="13">
        <v>0</v>
      </c>
      <c r="J84" s="18">
        <v>3</v>
      </c>
    </row>
    <row r="85" spans="1:10" ht="16">
      <c r="A85" s="6" t="s">
        <v>153</v>
      </c>
      <c r="B85" s="6" t="s">
        <v>75</v>
      </c>
      <c r="C85" s="6" t="s">
        <v>154</v>
      </c>
      <c r="D85">
        <v>2024</v>
      </c>
      <c r="E85">
        <v>55.7</v>
      </c>
      <c r="F85" s="8">
        <v>18</v>
      </c>
      <c r="G85" s="8">
        <v>1</v>
      </c>
      <c r="H85" s="8">
        <v>0</v>
      </c>
      <c r="I85" s="13">
        <v>0</v>
      </c>
      <c r="J85" s="19">
        <v>0</v>
      </c>
    </row>
    <row r="86" spans="1:10" ht="16">
      <c r="A86" s="6" t="s">
        <v>158</v>
      </c>
      <c r="B86" s="6" t="s">
        <v>75</v>
      </c>
      <c r="C86" s="6" t="s">
        <v>157</v>
      </c>
      <c r="D86">
        <v>2024</v>
      </c>
      <c r="E86">
        <v>61.4</v>
      </c>
      <c r="F86" s="8">
        <v>18</v>
      </c>
      <c r="G86" s="8">
        <v>1</v>
      </c>
      <c r="H86" s="8">
        <v>0</v>
      </c>
      <c r="I86" s="13">
        <v>0</v>
      </c>
      <c r="J86" s="18">
        <v>10</v>
      </c>
    </row>
    <row r="87" spans="1:10" ht="16">
      <c r="A87" s="6" t="s">
        <v>172</v>
      </c>
      <c r="B87" s="6" t="s">
        <v>75</v>
      </c>
      <c r="C87" s="6" t="s">
        <v>173</v>
      </c>
      <c r="D87">
        <v>2024</v>
      </c>
      <c r="E87">
        <v>57</v>
      </c>
      <c r="F87" s="8">
        <v>12</v>
      </c>
      <c r="G87" s="8">
        <v>1</v>
      </c>
      <c r="H87" s="8">
        <v>0</v>
      </c>
      <c r="I87" s="13">
        <v>0</v>
      </c>
      <c r="J87" s="18">
        <v>1</v>
      </c>
    </row>
    <row r="88" spans="1:10" ht="16">
      <c r="A88" s="6" t="s">
        <v>177</v>
      </c>
      <c r="B88" s="6" t="s">
        <v>75</v>
      </c>
      <c r="C88" s="6" t="s">
        <v>176</v>
      </c>
      <c r="D88">
        <v>2024</v>
      </c>
      <c r="E88">
        <v>67.400000000000006</v>
      </c>
      <c r="F88" s="8">
        <v>18</v>
      </c>
      <c r="G88" s="8">
        <v>1</v>
      </c>
      <c r="H88" s="8">
        <v>1</v>
      </c>
      <c r="I88" s="8">
        <v>1</v>
      </c>
      <c r="J88" s="18">
        <v>15</v>
      </c>
    </row>
    <row r="89" spans="1:10" ht="16">
      <c r="A89" s="6" t="s">
        <v>178</v>
      </c>
      <c r="B89" s="6" t="s">
        <v>75</v>
      </c>
      <c r="C89" s="6" t="s">
        <v>179</v>
      </c>
      <c r="D89">
        <v>2024</v>
      </c>
      <c r="E89">
        <v>58.4</v>
      </c>
      <c r="F89" s="8">
        <v>24</v>
      </c>
      <c r="G89" s="8">
        <v>1</v>
      </c>
      <c r="H89" s="8">
        <v>0</v>
      </c>
      <c r="I89" s="13">
        <v>0</v>
      </c>
      <c r="J89" s="18">
        <v>7</v>
      </c>
    </row>
    <row r="90" spans="1:10" ht="16">
      <c r="A90" s="6" t="s">
        <v>181</v>
      </c>
      <c r="B90" s="6" t="s">
        <v>75</v>
      </c>
      <c r="C90" s="6" t="s">
        <v>182</v>
      </c>
      <c r="D90">
        <v>2024</v>
      </c>
      <c r="E90">
        <v>55.4</v>
      </c>
      <c r="F90" s="8">
        <v>12</v>
      </c>
      <c r="G90" s="8">
        <v>1</v>
      </c>
      <c r="H90" s="8">
        <v>0</v>
      </c>
      <c r="I90" s="13">
        <v>0</v>
      </c>
      <c r="J90" s="19">
        <v>0</v>
      </c>
    </row>
    <row r="91" spans="1:10" ht="16">
      <c r="A91" s="6" t="s">
        <v>183</v>
      </c>
      <c r="B91" s="6" t="s">
        <v>75</v>
      </c>
      <c r="C91" s="6" t="s">
        <v>184</v>
      </c>
      <c r="D91">
        <v>2024</v>
      </c>
      <c r="E91">
        <v>49.6</v>
      </c>
      <c r="F91" s="8">
        <v>14</v>
      </c>
      <c r="G91" s="8">
        <v>1</v>
      </c>
      <c r="H91" s="8">
        <v>0</v>
      </c>
      <c r="I91" s="13">
        <v>0</v>
      </c>
      <c r="J91" s="17">
        <v>19</v>
      </c>
    </row>
    <row r="92" spans="1:10" ht="16">
      <c r="A92" s="6" t="s">
        <v>161</v>
      </c>
      <c r="B92" s="6" t="s">
        <v>78</v>
      </c>
      <c r="C92" s="6" t="s">
        <v>90</v>
      </c>
      <c r="D92">
        <v>2024</v>
      </c>
      <c r="E92">
        <v>50.05</v>
      </c>
      <c r="F92" s="8">
        <v>6</v>
      </c>
      <c r="G92" s="8">
        <v>1</v>
      </c>
      <c r="H92" s="8">
        <v>0</v>
      </c>
      <c r="I92" s="13">
        <v>0</v>
      </c>
      <c r="J92" s="17">
        <v>2</v>
      </c>
    </row>
    <row r="93" spans="1:10" ht="16">
      <c r="A93" s="6" t="s">
        <v>189</v>
      </c>
      <c r="B93" s="6" t="s">
        <v>78</v>
      </c>
      <c r="C93" s="6" t="s">
        <v>103</v>
      </c>
      <c r="D93">
        <v>2024</v>
      </c>
      <c r="E93">
        <v>51</v>
      </c>
      <c r="F93" s="8">
        <v>6</v>
      </c>
      <c r="G93" s="8">
        <v>1</v>
      </c>
      <c r="H93" s="8">
        <v>0</v>
      </c>
      <c r="I93" s="13">
        <v>0</v>
      </c>
      <c r="J93" s="17">
        <v>9</v>
      </c>
    </row>
    <row r="94" spans="1:10" ht="16">
      <c r="A94" s="6" t="s">
        <v>191</v>
      </c>
      <c r="B94" s="6" t="s">
        <v>78</v>
      </c>
      <c r="C94" s="6" t="s">
        <v>124</v>
      </c>
      <c r="D94">
        <v>2024</v>
      </c>
      <c r="E94">
        <v>51.4</v>
      </c>
      <c r="F94" s="8">
        <v>6</v>
      </c>
      <c r="G94" s="8">
        <v>1</v>
      </c>
      <c r="H94" s="8">
        <v>0</v>
      </c>
      <c r="I94" s="13">
        <v>0</v>
      </c>
      <c r="J94" s="17">
        <v>9</v>
      </c>
    </row>
    <row r="95" spans="1:10" ht="16">
      <c r="A95" s="6" t="s">
        <v>126</v>
      </c>
      <c r="B95" s="6" t="s">
        <v>78</v>
      </c>
      <c r="C95" s="6" t="s">
        <v>125</v>
      </c>
      <c r="D95">
        <v>2024</v>
      </c>
      <c r="E95">
        <v>58.5</v>
      </c>
      <c r="F95" s="8">
        <v>17</v>
      </c>
      <c r="G95" s="8">
        <v>1</v>
      </c>
      <c r="H95" s="8">
        <v>0</v>
      </c>
      <c r="I95" s="13">
        <v>0</v>
      </c>
      <c r="J95" s="17">
        <v>9</v>
      </c>
    </row>
    <row r="96" spans="1:10" ht="16">
      <c r="A96" s="6" t="s">
        <v>215</v>
      </c>
      <c r="B96" s="6" t="s">
        <v>78</v>
      </c>
      <c r="C96" s="6" t="s">
        <v>131</v>
      </c>
      <c r="D96">
        <v>2024</v>
      </c>
      <c r="E96">
        <v>55.1</v>
      </c>
      <c r="F96" s="8">
        <v>6</v>
      </c>
      <c r="G96" s="8">
        <v>1</v>
      </c>
      <c r="H96" s="8">
        <v>0</v>
      </c>
      <c r="I96" s="13">
        <v>0</v>
      </c>
      <c r="J96" s="17">
        <v>17</v>
      </c>
    </row>
    <row r="97" spans="1:10" ht="16">
      <c r="A97" s="6" t="s">
        <v>133</v>
      </c>
      <c r="B97" s="6" t="s">
        <v>78</v>
      </c>
      <c r="C97" s="6" t="s">
        <v>134</v>
      </c>
      <c r="D97">
        <v>2024</v>
      </c>
      <c r="E97">
        <v>58</v>
      </c>
      <c r="F97" s="8">
        <v>12</v>
      </c>
      <c r="G97" s="8">
        <v>1</v>
      </c>
      <c r="H97" s="8">
        <v>0</v>
      </c>
      <c r="I97" s="13">
        <v>0</v>
      </c>
      <c r="J97" s="17">
        <v>14</v>
      </c>
    </row>
    <row r="98" spans="1:10" ht="16">
      <c r="A98" s="6" t="s">
        <v>218</v>
      </c>
      <c r="B98" s="6" t="s">
        <v>78</v>
      </c>
      <c r="C98" s="6" t="s">
        <v>166</v>
      </c>
      <c r="D98">
        <v>2024</v>
      </c>
      <c r="E98">
        <v>54.7</v>
      </c>
      <c r="F98" s="8">
        <v>6</v>
      </c>
      <c r="G98" s="8">
        <v>1</v>
      </c>
      <c r="H98" s="8">
        <v>0</v>
      </c>
      <c r="I98" s="13">
        <v>0</v>
      </c>
      <c r="J98" s="17">
        <v>14</v>
      </c>
    </row>
    <row r="99" spans="1:10" ht="16">
      <c r="A99" s="6" t="s">
        <v>169</v>
      </c>
      <c r="B99" s="6" t="s">
        <v>78</v>
      </c>
      <c r="C99" s="6" t="s">
        <v>168</v>
      </c>
      <c r="D99">
        <v>2024</v>
      </c>
      <c r="E99">
        <v>50.9</v>
      </c>
      <c r="F99" s="8">
        <v>12</v>
      </c>
      <c r="G99" s="8">
        <v>1</v>
      </c>
      <c r="H99" s="8">
        <v>0</v>
      </c>
      <c r="I99" s="8">
        <v>1</v>
      </c>
      <c r="J99" s="17">
        <v>8</v>
      </c>
    </row>
    <row r="100" spans="1:10" ht="16">
      <c r="A100" s="6" t="s">
        <v>196</v>
      </c>
      <c r="B100" s="6" t="s">
        <v>78</v>
      </c>
      <c r="C100" s="6" t="s">
        <v>170</v>
      </c>
      <c r="D100">
        <v>2024</v>
      </c>
      <c r="E100">
        <v>62.6</v>
      </c>
      <c r="F100" s="8">
        <v>6</v>
      </c>
      <c r="G100" s="8">
        <v>1</v>
      </c>
      <c r="H100" s="8">
        <v>0</v>
      </c>
      <c r="I100" s="8">
        <v>1</v>
      </c>
      <c r="J100" s="17">
        <v>20</v>
      </c>
    </row>
    <row r="101" spans="1:10" ht="16">
      <c r="A101" s="6" t="s">
        <v>185</v>
      </c>
      <c r="B101" s="6" t="s">
        <v>78</v>
      </c>
      <c r="C101" s="6" t="s">
        <v>186</v>
      </c>
      <c r="D101">
        <v>2024</v>
      </c>
      <c r="E101">
        <v>67</v>
      </c>
      <c r="F101" s="8">
        <v>17</v>
      </c>
      <c r="G101" s="8">
        <v>1</v>
      </c>
      <c r="H101" s="8">
        <v>0</v>
      </c>
      <c r="I101" s="13">
        <v>0</v>
      </c>
      <c r="J101" s="17">
        <v>25</v>
      </c>
    </row>
  </sheetData>
  <sortState xmlns:xlrd2="http://schemas.microsoft.com/office/spreadsheetml/2017/richdata2" ref="A2:E101">
    <sortCondition ref="D2:D1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5"/>
  <sheetViews>
    <sheetView workbookViewId="0">
      <selection activeCell="N2" sqref="N2"/>
    </sheetView>
  </sheetViews>
  <sheetFormatPr baseColWidth="10" defaultRowHeight="15"/>
  <sheetData>
    <row r="1" spans="1:13" ht="16" thickBot="1">
      <c r="A1" s="22" t="s">
        <v>73</v>
      </c>
      <c r="B1" s="23" t="s">
        <v>74</v>
      </c>
      <c r="C1" s="23" t="s">
        <v>53</v>
      </c>
      <c r="D1" s="24" t="s">
        <v>234</v>
      </c>
      <c r="E1" s="24" t="s">
        <v>233</v>
      </c>
      <c r="F1" s="24" t="s">
        <v>232</v>
      </c>
      <c r="G1" s="24" t="s">
        <v>231</v>
      </c>
      <c r="H1" s="24" t="s">
        <v>235</v>
      </c>
      <c r="I1" s="24" t="s">
        <v>236</v>
      </c>
      <c r="J1" s="24" t="s">
        <v>219</v>
      </c>
      <c r="K1" s="35" t="s">
        <v>279</v>
      </c>
      <c r="L1" s="34" t="s">
        <v>280</v>
      </c>
      <c r="M1" s="34" t="s">
        <v>281</v>
      </c>
    </row>
    <row r="2" spans="1:13" ht="16">
      <c r="A2" s="25" t="s">
        <v>198</v>
      </c>
      <c r="B2" s="26" t="s">
        <v>75</v>
      </c>
      <c r="C2" s="26" t="s">
        <v>79</v>
      </c>
      <c r="D2" s="27">
        <v>2020</v>
      </c>
      <c r="E2" s="28">
        <v>50</v>
      </c>
      <c r="F2" s="13">
        <v>3</v>
      </c>
      <c r="G2" s="13">
        <v>1</v>
      </c>
      <c r="H2" s="13">
        <v>0</v>
      </c>
      <c r="I2" s="13">
        <v>0</v>
      </c>
      <c r="J2" s="29">
        <v>14</v>
      </c>
      <c r="K2">
        <f>IF(J2&lt;5,1,0)</f>
        <v>0</v>
      </c>
      <c r="L2">
        <f>IF(E2&gt;60,1,0)</f>
        <v>0</v>
      </c>
    </row>
    <row r="3" spans="1:13" ht="16">
      <c r="A3" s="30" t="s">
        <v>70</v>
      </c>
      <c r="B3" s="31" t="s">
        <v>75</v>
      </c>
      <c r="C3" s="31" t="s">
        <v>89</v>
      </c>
      <c r="D3" s="27">
        <v>2020</v>
      </c>
      <c r="E3" s="28">
        <v>55.8</v>
      </c>
      <c r="F3" s="13">
        <v>8</v>
      </c>
      <c r="G3" s="13">
        <v>1</v>
      </c>
      <c r="H3" s="13">
        <v>0</v>
      </c>
      <c r="I3" s="13">
        <v>0</v>
      </c>
      <c r="J3" s="32">
        <v>6</v>
      </c>
      <c r="K3">
        <f t="shared" ref="K3:K35" si="0">IF(J3&lt;5,1,0)</f>
        <v>0</v>
      </c>
      <c r="L3">
        <f t="shared" ref="L3:L35" si="1">IF(E3&gt;60,1,0)</f>
        <v>0</v>
      </c>
    </row>
    <row r="4" spans="1:13" ht="16">
      <c r="A4" s="30" t="s">
        <v>101</v>
      </c>
      <c r="B4" s="31" t="s">
        <v>75</v>
      </c>
      <c r="C4" s="31" t="s">
        <v>102</v>
      </c>
      <c r="D4" s="27">
        <v>2020</v>
      </c>
      <c r="E4" s="28">
        <v>53.5</v>
      </c>
      <c r="F4" s="13">
        <v>24</v>
      </c>
      <c r="G4" s="13">
        <v>1</v>
      </c>
      <c r="H4" s="13">
        <v>0</v>
      </c>
      <c r="I4" s="13">
        <v>0</v>
      </c>
      <c r="J4" s="32">
        <v>7</v>
      </c>
      <c r="K4">
        <f t="shared" si="0"/>
        <v>0</v>
      </c>
      <c r="L4">
        <f t="shared" si="1"/>
        <v>0</v>
      </c>
    </row>
    <row r="5" spans="1:13" ht="16">
      <c r="A5" s="30" t="s">
        <v>111</v>
      </c>
      <c r="B5" s="31" t="s">
        <v>75</v>
      </c>
      <c r="C5" s="31" t="s">
        <v>112</v>
      </c>
      <c r="D5" s="27">
        <v>2020</v>
      </c>
      <c r="E5" s="28">
        <v>62</v>
      </c>
      <c r="F5" s="13">
        <v>7</v>
      </c>
      <c r="G5" s="13">
        <v>1</v>
      </c>
      <c r="H5" s="13">
        <v>0</v>
      </c>
      <c r="I5" s="13">
        <v>0</v>
      </c>
      <c r="J5" s="32">
        <v>12</v>
      </c>
      <c r="K5">
        <f t="shared" si="0"/>
        <v>0</v>
      </c>
      <c r="L5">
        <f t="shared" si="1"/>
        <v>1</v>
      </c>
    </row>
    <row r="6" spans="1:13" ht="16">
      <c r="A6" s="30" t="s">
        <v>210</v>
      </c>
      <c r="B6" s="31" t="s">
        <v>75</v>
      </c>
      <c r="C6" s="31" t="s">
        <v>119</v>
      </c>
      <c r="D6" s="27">
        <v>2020</v>
      </c>
      <c r="E6" s="28">
        <v>54.6</v>
      </c>
      <c r="F6" s="13">
        <v>6</v>
      </c>
      <c r="G6" s="13">
        <v>1</v>
      </c>
      <c r="H6" s="13">
        <v>0</v>
      </c>
      <c r="I6" s="13">
        <v>0</v>
      </c>
      <c r="J6" s="32">
        <v>1</v>
      </c>
      <c r="K6">
        <f t="shared" si="0"/>
        <v>1</v>
      </c>
      <c r="L6">
        <f t="shared" si="1"/>
        <v>0</v>
      </c>
    </row>
    <row r="7" spans="1:13" ht="16">
      <c r="A7" s="30" t="s">
        <v>190</v>
      </c>
      <c r="B7" s="31" t="s">
        <v>75</v>
      </c>
      <c r="C7" s="31" t="s">
        <v>121</v>
      </c>
      <c r="D7" s="27">
        <v>2020</v>
      </c>
      <c r="E7" s="28">
        <v>53</v>
      </c>
      <c r="F7" s="13">
        <v>2</v>
      </c>
      <c r="G7" s="13">
        <v>1</v>
      </c>
      <c r="H7" s="13">
        <v>0</v>
      </c>
      <c r="I7" s="13">
        <v>0</v>
      </c>
      <c r="J7" s="32">
        <v>1</v>
      </c>
      <c r="K7">
        <f t="shared" si="0"/>
        <v>1</v>
      </c>
      <c r="L7">
        <f t="shared" si="1"/>
        <v>0</v>
      </c>
    </row>
    <row r="8" spans="1:13" ht="16">
      <c r="A8" s="30" t="s">
        <v>136</v>
      </c>
      <c r="B8" s="31" t="s">
        <v>75</v>
      </c>
      <c r="C8" s="31" t="s">
        <v>135</v>
      </c>
      <c r="D8" s="27">
        <v>2020</v>
      </c>
      <c r="E8" s="28">
        <v>51.5</v>
      </c>
      <c r="F8" s="13">
        <v>12</v>
      </c>
      <c r="G8" s="13">
        <v>1</v>
      </c>
      <c r="H8" s="13">
        <v>0</v>
      </c>
      <c r="I8" s="13">
        <v>0</v>
      </c>
      <c r="J8" s="33">
        <v>0</v>
      </c>
      <c r="K8">
        <f t="shared" si="0"/>
        <v>1</v>
      </c>
      <c r="L8">
        <f t="shared" si="1"/>
        <v>0</v>
      </c>
    </row>
    <row r="9" spans="1:13" ht="16">
      <c r="A9" s="30" t="s">
        <v>194</v>
      </c>
      <c r="B9" s="31" t="s">
        <v>75</v>
      </c>
      <c r="C9" s="31" t="s">
        <v>137</v>
      </c>
      <c r="D9" s="27">
        <v>2020</v>
      </c>
      <c r="E9" s="28">
        <v>55.8</v>
      </c>
      <c r="F9" s="13">
        <v>7</v>
      </c>
      <c r="G9" s="13">
        <v>1</v>
      </c>
      <c r="H9" s="13">
        <v>1</v>
      </c>
      <c r="I9" s="13">
        <v>0</v>
      </c>
      <c r="J9" s="32">
        <v>7</v>
      </c>
      <c r="K9">
        <f t="shared" si="0"/>
        <v>0</v>
      </c>
      <c r="L9">
        <f t="shared" si="1"/>
        <v>0</v>
      </c>
    </row>
    <row r="10" spans="1:13" ht="16">
      <c r="A10" s="30" t="s">
        <v>87</v>
      </c>
      <c r="B10" s="31" t="s">
        <v>75</v>
      </c>
      <c r="C10" s="31" t="s">
        <v>140</v>
      </c>
      <c r="D10" s="27">
        <v>2020</v>
      </c>
      <c r="E10" s="28">
        <v>55.6</v>
      </c>
      <c r="F10" s="13">
        <v>12</v>
      </c>
      <c r="G10" s="13">
        <v>0</v>
      </c>
      <c r="H10" s="13">
        <v>0</v>
      </c>
      <c r="I10" s="13">
        <v>0</v>
      </c>
      <c r="J10" s="32">
        <v>3</v>
      </c>
      <c r="K10">
        <f t="shared" si="0"/>
        <v>1</v>
      </c>
      <c r="L10">
        <f t="shared" si="1"/>
        <v>0</v>
      </c>
    </row>
    <row r="11" spans="1:13" ht="16">
      <c r="A11" s="30" t="s">
        <v>150</v>
      </c>
      <c r="B11" s="31" t="s">
        <v>75</v>
      </c>
      <c r="C11" s="31" t="s">
        <v>151</v>
      </c>
      <c r="D11" s="27">
        <v>2020</v>
      </c>
      <c r="E11" s="28">
        <v>55.7</v>
      </c>
      <c r="F11" s="13">
        <v>12</v>
      </c>
      <c r="G11" s="13">
        <v>1</v>
      </c>
      <c r="H11" s="13">
        <v>0</v>
      </c>
      <c r="I11" s="13">
        <v>0</v>
      </c>
      <c r="J11" s="32">
        <v>5</v>
      </c>
      <c r="K11">
        <f t="shared" si="0"/>
        <v>0</v>
      </c>
      <c r="L11">
        <f t="shared" si="1"/>
        <v>0</v>
      </c>
    </row>
    <row r="12" spans="1:13" ht="16">
      <c r="A12" s="30" t="s">
        <v>156</v>
      </c>
      <c r="B12" s="31" t="s">
        <v>75</v>
      </c>
      <c r="C12" s="31" t="s">
        <v>157</v>
      </c>
      <c r="D12" s="27">
        <v>2020</v>
      </c>
      <c r="E12" s="28">
        <v>70.599999999999994</v>
      </c>
      <c r="F12" s="13">
        <v>24</v>
      </c>
      <c r="G12" s="13">
        <v>1</v>
      </c>
      <c r="H12" s="13">
        <v>0</v>
      </c>
      <c r="I12" s="13">
        <v>0</v>
      </c>
      <c r="J12" s="32">
        <v>10</v>
      </c>
      <c r="K12">
        <f t="shared" si="0"/>
        <v>0</v>
      </c>
      <c r="L12">
        <f t="shared" si="1"/>
        <v>1</v>
      </c>
    </row>
    <row r="13" spans="1:13" ht="16">
      <c r="A13" s="30" t="s">
        <v>174</v>
      </c>
      <c r="B13" s="31" t="s">
        <v>75</v>
      </c>
      <c r="C13" s="31" t="s">
        <v>173</v>
      </c>
      <c r="D13" s="27">
        <v>2020</v>
      </c>
      <c r="E13" s="28">
        <v>49.1</v>
      </c>
      <c r="F13" s="13">
        <v>12</v>
      </c>
      <c r="G13" s="13">
        <v>1</v>
      </c>
      <c r="H13" s="13">
        <v>0</v>
      </c>
      <c r="I13" s="13">
        <v>0</v>
      </c>
      <c r="J13" s="32">
        <v>1</v>
      </c>
      <c r="K13">
        <f t="shared" si="0"/>
        <v>1</v>
      </c>
      <c r="L13">
        <f t="shared" si="1"/>
        <v>0</v>
      </c>
    </row>
    <row r="14" spans="1:13" ht="16">
      <c r="A14" s="30" t="s">
        <v>199</v>
      </c>
      <c r="B14" s="31" t="s">
        <v>78</v>
      </c>
      <c r="C14" s="31" t="s">
        <v>76</v>
      </c>
      <c r="D14" s="27">
        <v>2020</v>
      </c>
      <c r="E14" s="28">
        <v>48</v>
      </c>
      <c r="F14" s="13">
        <v>6</v>
      </c>
      <c r="G14" s="13">
        <v>1</v>
      </c>
      <c r="H14" s="13">
        <v>0</v>
      </c>
      <c r="I14" s="13">
        <v>0</v>
      </c>
      <c r="J14" s="29">
        <v>9</v>
      </c>
      <c r="K14">
        <f t="shared" si="0"/>
        <v>0</v>
      </c>
      <c r="L14">
        <f t="shared" si="1"/>
        <v>0</v>
      </c>
    </row>
    <row r="15" spans="1:13" ht="16">
      <c r="A15" s="30" t="s">
        <v>203</v>
      </c>
      <c r="B15" s="31" t="s">
        <v>78</v>
      </c>
      <c r="C15" s="31" t="s">
        <v>82</v>
      </c>
      <c r="D15" s="27">
        <v>2020</v>
      </c>
      <c r="E15" s="28">
        <v>56.5</v>
      </c>
      <c r="F15" s="13">
        <v>6</v>
      </c>
      <c r="G15" s="13">
        <v>1</v>
      </c>
      <c r="H15" s="13">
        <v>0</v>
      </c>
      <c r="I15" s="13">
        <v>0</v>
      </c>
      <c r="J15" s="29">
        <v>15</v>
      </c>
      <c r="K15">
        <f t="shared" si="0"/>
        <v>0</v>
      </c>
      <c r="L15">
        <f t="shared" si="1"/>
        <v>0</v>
      </c>
    </row>
    <row r="16" spans="1:13" ht="16">
      <c r="A16" s="30" t="s">
        <v>204</v>
      </c>
      <c r="B16" s="31" t="s">
        <v>78</v>
      </c>
      <c r="C16" s="31" t="s">
        <v>83</v>
      </c>
      <c r="D16" s="27">
        <v>2020</v>
      </c>
      <c r="E16" s="28">
        <v>47.6</v>
      </c>
      <c r="F16" s="13">
        <v>2</v>
      </c>
      <c r="G16" s="13">
        <v>1</v>
      </c>
      <c r="H16" s="13">
        <v>0</v>
      </c>
      <c r="I16" s="13">
        <v>0</v>
      </c>
      <c r="J16" s="29">
        <v>5</v>
      </c>
      <c r="K16">
        <f t="shared" si="0"/>
        <v>0</v>
      </c>
      <c r="L16">
        <f t="shared" si="1"/>
        <v>0</v>
      </c>
    </row>
    <row r="17" spans="1:12" ht="16">
      <c r="A17" s="30" t="s">
        <v>200</v>
      </c>
      <c r="B17" s="31" t="s">
        <v>78</v>
      </c>
      <c r="C17" s="31" t="s">
        <v>86</v>
      </c>
      <c r="D17" s="27">
        <v>2020</v>
      </c>
      <c r="E17" s="28">
        <v>48.2</v>
      </c>
      <c r="F17" s="13">
        <v>6</v>
      </c>
      <c r="G17" s="13">
        <v>1</v>
      </c>
      <c r="H17" s="13">
        <v>0</v>
      </c>
      <c r="I17" s="13">
        <v>0</v>
      </c>
      <c r="J17" s="32">
        <v>1</v>
      </c>
      <c r="K17">
        <f t="shared" si="0"/>
        <v>1</v>
      </c>
      <c r="L17">
        <f t="shared" si="1"/>
        <v>0</v>
      </c>
    </row>
    <row r="18" spans="1:12" ht="16">
      <c r="A18" s="30" t="s">
        <v>201</v>
      </c>
      <c r="B18" s="31" t="s">
        <v>78</v>
      </c>
      <c r="C18" s="31" t="s">
        <v>92</v>
      </c>
      <c r="D18" s="27">
        <v>2020</v>
      </c>
      <c r="E18" s="28">
        <v>52.9</v>
      </c>
      <c r="F18" s="13">
        <v>6</v>
      </c>
      <c r="G18" s="13">
        <v>1</v>
      </c>
      <c r="H18" s="13">
        <v>0</v>
      </c>
      <c r="I18" s="13">
        <v>0</v>
      </c>
      <c r="J18" s="29">
        <v>5</v>
      </c>
      <c r="K18">
        <f t="shared" si="0"/>
        <v>0</v>
      </c>
      <c r="L18">
        <f t="shared" si="1"/>
        <v>0</v>
      </c>
    </row>
    <row r="19" spans="1:12" ht="16">
      <c r="A19" s="30" t="s">
        <v>202</v>
      </c>
      <c r="B19" s="31" t="s">
        <v>78</v>
      </c>
      <c r="C19" s="31" t="s">
        <v>97</v>
      </c>
      <c r="D19" s="27">
        <v>2020</v>
      </c>
      <c r="E19" s="28">
        <v>52.1</v>
      </c>
      <c r="F19" s="13">
        <v>6</v>
      </c>
      <c r="G19" s="13">
        <v>1</v>
      </c>
      <c r="H19" s="13">
        <v>0</v>
      </c>
      <c r="I19" s="13">
        <v>0</v>
      </c>
      <c r="J19" s="29">
        <v>3</v>
      </c>
      <c r="K19">
        <f t="shared" si="0"/>
        <v>1</v>
      </c>
      <c r="L19">
        <f t="shared" si="1"/>
        <v>0</v>
      </c>
    </row>
    <row r="20" spans="1:12" ht="16">
      <c r="A20" s="30" t="s">
        <v>100</v>
      </c>
      <c r="B20" s="31" t="s">
        <v>78</v>
      </c>
      <c r="C20" s="31" t="s">
        <v>99</v>
      </c>
      <c r="D20" s="27">
        <v>2020</v>
      </c>
      <c r="E20" s="28">
        <v>65.3</v>
      </c>
      <c r="F20" s="13">
        <v>12</v>
      </c>
      <c r="G20" s="13">
        <v>1</v>
      </c>
      <c r="H20" s="13">
        <v>0</v>
      </c>
      <c r="I20" s="13">
        <v>0</v>
      </c>
      <c r="J20" s="29">
        <v>19</v>
      </c>
      <c r="K20">
        <f t="shared" si="0"/>
        <v>0</v>
      </c>
      <c r="L20">
        <f t="shared" si="1"/>
        <v>1</v>
      </c>
    </row>
    <row r="21" spans="1:12" ht="16">
      <c r="A21" s="30" t="s">
        <v>106</v>
      </c>
      <c r="B21" s="31" t="s">
        <v>78</v>
      </c>
      <c r="C21" s="31" t="s">
        <v>105</v>
      </c>
      <c r="D21" s="27">
        <v>2020</v>
      </c>
      <c r="E21" s="28">
        <v>53.1</v>
      </c>
      <c r="F21" s="13">
        <v>24</v>
      </c>
      <c r="G21" s="13">
        <v>0</v>
      </c>
      <c r="H21" s="13">
        <v>0</v>
      </c>
      <c r="I21" s="13">
        <v>0</v>
      </c>
      <c r="J21" s="29">
        <v>13</v>
      </c>
      <c r="K21">
        <f t="shared" si="0"/>
        <v>0</v>
      </c>
      <c r="L21">
        <f t="shared" si="1"/>
        <v>0</v>
      </c>
    </row>
    <row r="22" spans="1:12" ht="16">
      <c r="A22" s="30" t="s">
        <v>107</v>
      </c>
      <c r="B22" s="31" t="s">
        <v>78</v>
      </c>
      <c r="C22" s="31" t="s">
        <v>108</v>
      </c>
      <c r="D22" s="27">
        <v>2020</v>
      </c>
      <c r="E22" s="28">
        <v>56.1</v>
      </c>
      <c r="F22" s="13">
        <v>36</v>
      </c>
      <c r="G22" s="13">
        <v>1</v>
      </c>
      <c r="H22" s="13">
        <v>0</v>
      </c>
      <c r="I22" s="13">
        <v>0</v>
      </c>
      <c r="J22" s="29">
        <v>15</v>
      </c>
      <c r="K22">
        <f t="shared" si="0"/>
        <v>0</v>
      </c>
      <c r="L22">
        <f t="shared" si="1"/>
        <v>0</v>
      </c>
    </row>
    <row r="23" spans="1:12" ht="16">
      <c r="A23" s="30" t="s">
        <v>208</v>
      </c>
      <c r="B23" s="31" t="s">
        <v>78</v>
      </c>
      <c r="C23" s="31" t="s">
        <v>110</v>
      </c>
      <c r="D23" s="27">
        <v>2020</v>
      </c>
      <c r="E23" s="28">
        <v>55.9</v>
      </c>
      <c r="F23" s="13">
        <v>6</v>
      </c>
      <c r="G23" s="13">
        <v>1</v>
      </c>
      <c r="H23" s="13">
        <v>0</v>
      </c>
      <c r="I23" s="13">
        <v>0</v>
      </c>
      <c r="J23" s="29">
        <v>11</v>
      </c>
      <c r="K23">
        <f t="shared" si="0"/>
        <v>0</v>
      </c>
      <c r="L23">
        <f t="shared" si="1"/>
        <v>0</v>
      </c>
    </row>
    <row r="24" spans="1:12" ht="16">
      <c r="A24" s="30" t="s">
        <v>116</v>
      </c>
      <c r="B24" s="31" t="s">
        <v>78</v>
      </c>
      <c r="C24" s="31" t="s">
        <v>117</v>
      </c>
      <c r="D24" s="27">
        <v>2020</v>
      </c>
      <c r="E24" s="28">
        <v>68.5</v>
      </c>
      <c r="F24" s="13">
        <v>24</v>
      </c>
      <c r="G24" s="13">
        <v>1</v>
      </c>
      <c r="H24" s="13">
        <v>0</v>
      </c>
      <c r="I24" s="13">
        <v>0</v>
      </c>
      <c r="J24" s="32">
        <v>3</v>
      </c>
      <c r="K24">
        <f t="shared" si="0"/>
        <v>1</v>
      </c>
      <c r="L24">
        <f t="shared" si="1"/>
        <v>1</v>
      </c>
    </row>
    <row r="25" spans="1:12" ht="16">
      <c r="A25" s="30" t="s">
        <v>211</v>
      </c>
      <c r="B25" s="31" t="s">
        <v>78</v>
      </c>
      <c r="C25" s="31" t="s">
        <v>125</v>
      </c>
      <c r="D25" s="27">
        <v>2020</v>
      </c>
      <c r="E25" s="28">
        <v>53.6</v>
      </c>
      <c r="F25" s="13">
        <v>3</v>
      </c>
      <c r="G25" s="13">
        <v>1</v>
      </c>
      <c r="H25" s="13">
        <v>0</v>
      </c>
      <c r="I25" s="13">
        <v>0</v>
      </c>
      <c r="J25" s="29">
        <v>9</v>
      </c>
      <c r="K25">
        <f t="shared" si="0"/>
        <v>0</v>
      </c>
      <c r="L25">
        <f t="shared" si="1"/>
        <v>0</v>
      </c>
    </row>
    <row r="26" spans="1:12" ht="16">
      <c r="A26" s="30" t="s">
        <v>212</v>
      </c>
      <c r="B26" s="31" t="s">
        <v>78</v>
      </c>
      <c r="C26" s="31" t="s">
        <v>127</v>
      </c>
      <c r="D26" s="27">
        <v>2020</v>
      </c>
      <c r="E26" s="28">
        <v>57.8</v>
      </c>
      <c r="F26" s="13">
        <v>6</v>
      </c>
      <c r="G26" s="13">
        <v>1</v>
      </c>
      <c r="H26" s="13">
        <v>0</v>
      </c>
      <c r="I26" s="13">
        <v>0</v>
      </c>
      <c r="J26" s="29">
        <v>11</v>
      </c>
      <c r="K26">
        <f t="shared" si="0"/>
        <v>0</v>
      </c>
      <c r="L26">
        <f t="shared" si="1"/>
        <v>0</v>
      </c>
    </row>
    <row r="27" spans="1:12" ht="16">
      <c r="A27" s="30" t="s">
        <v>192</v>
      </c>
      <c r="B27" s="31" t="s">
        <v>78</v>
      </c>
      <c r="C27" s="31" t="s">
        <v>130</v>
      </c>
      <c r="D27" s="27">
        <v>2020</v>
      </c>
      <c r="E27" s="28">
        <v>48.8</v>
      </c>
      <c r="F27" s="13">
        <v>6</v>
      </c>
      <c r="G27" s="13">
        <v>1</v>
      </c>
      <c r="H27" s="13">
        <v>0</v>
      </c>
      <c r="I27" s="13">
        <v>0</v>
      </c>
      <c r="J27" s="29">
        <v>3</v>
      </c>
      <c r="K27">
        <f t="shared" si="0"/>
        <v>1</v>
      </c>
      <c r="L27">
        <f t="shared" si="1"/>
        <v>0</v>
      </c>
    </row>
    <row r="28" spans="1:12" ht="16">
      <c r="A28" s="30" t="s">
        <v>193</v>
      </c>
      <c r="B28" s="31" t="s">
        <v>78</v>
      </c>
      <c r="C28" s="31" t="s">
        <v>134</v>
      </c>
      <c r="D28" s="27">
        <v>2020</v>
      </c>
      <c r="E28" s="28">
        <v>64.400000000000006</v>
      </c>
      <c r="F28" s="13">
        <v>6</v>
      </c>
      <c r="G28" s="13">
        <v>1</v>
      </c>
      <c r="H28" s="13">
        <v>0</v>
      </c>
      <c r="I28" s="13">
        <v>0</v>
      </c>
      <c r="J28" s="29">
        <v>14</v>
      </c>
      <c r="K28">
        <f t="shared" si="0"/>
        <v>0</v>
      </c>
      <c r="L28">
        <f t="shared" si="1"/>
        <v>1</v>
      </c>
    </row>
    <row r="29" spans="1:12" ht="16">
      <c r="A29" s="30" t="s">
        <v>149</v>
      </c>
      <c r="B29" s="31" t="s">
        <v>78</v>
      </c>
      <c r="C29" s="31" t="s">
        <v>148</v>
      </c>
      <c r="D29" s="27">
        <v>2020</v>
      </c>
      <c r="E29" s="28">
        <v>68</v>
      </c>
      <c r="F29" s="13">
        <v>26</v>
      </c>
      <c r="G29" s="13">
        <v>1</v>
      </c>
      <c r="H29" s="13">
        <v>0</v>
      </c>
      <c r="I29" s="13">
        <v>0</v>
      </c>
      <c r="J29" s="29">
        <v>20</v>
      </c>
      <c r="K29">
        <f t="shared" si="0"/>
        <v>0</v>
      </c>
      <c r="L29">
        <f t="shared" si="1"/>
        <v>1</v>
      </c>
    </row>
    <row r="30" spans="1:12" ht="16">
      <c r="A30" s="30" t="s">
        <v>159</v>
      </c>
      <c r="B30" s="31" t="s">
        <v>78</v>
      </c>
      <c r="C30" s="31" t="s">
        <v>160</v>
      </c>
      <c r="D30" s="27">
        <v>2020</v>
      </c>
      <c r="E30" s="28">
        <v>54.3</v>
      </c>
      <c r="F30" s="13">
        <v>18</v>
      </c>
      <c r="G30" s="13">
        <v>1</v>
      </c>
      <c r="H30" s="13">
        <v>0</v>
      </c>
      <c r="I30" s="13">
        <v>1</v>
      </c>
      <c r="J30" s="29">
        <v>8</v>
      </c>
      <c r="K30">
        <f t="shared" si="0"/>
        <v>0</v>
      </c>
      <c r="L30">
        <f t="shared" si="1"/>
        <v>0</v>
      </c>
    </row>
    <row r="31" spans="1:12" ht="16">
      <c r="A31" s="30" t="s">
        <v>217</v>
      </c>
      <c r="B31" s="31" t="s">
        <v>78</v>
      </c>
      <c r="C31" s="31" t="s">
        <v>163</v>
      </c>
      <c r="D31" s="27">
        <v>2020</v>
      </c>
      <c r="E31" s="28">
        <v>50.4</v>
      </c>
      <c r="F31" s="13">
        <v>6</v>
      </c>
      <c r="G31" s="13">
        <v>1</v>
      </c>
      <c r="H31" s="13">
        <v>0</v>
      </c>
      <c r="I31" s="13">
        <v>0</v>
      </c>
      <c r="J31" s="29">
        <v>14</v>
      </c>
      <c r="K31">
        <f t="shared" si="0"/>
        <v>0</v>
      </c>
      <c r="L31">
        <f t="shared" si="1"/>
        <v>0</v>
      </c>
    </row>
    <row r="32" spans="1:12" ht="16">
      <c r="A32" s="30" t="s">
        <v>165</v>
      </c>
      <c r="B32" s="31" t="s">
        <v>78</v>
      </c>
      <c r="C32" s="31" t="s">
        <v>166</v>
      </c>
      <c r="D32" s="27">
        <v>2020</v>
      </c>
      <c r="E32" s="28">
        <v>61.9</v>
      </c>
      <c r="F32" s="13">
        <v>18</v>
      </c>
      <c r="G32" s="13">
        <v>1</v>
      </c>
      <c r="H32" s="13">
        <v>0</v>
      </c>
      <c r="I32" s="13">
        <v>0</v>
      </c>
      <c r="J32" s="29">
        <v>14</v>
      </c>
      <c r="K32">
        <f t="shared" si="0"/>
        <v>0</v>
      </c>
      <c r="L32">
        <f t="shared" si="1"/>
        <v>1</v>
      </c>
    </row>
    <row r="33" spans="1:12" ht="16">
      <c r="A33" s="30" t="s">
        <v>167</v>
      </c>
      <c r="B33" s="31" t="s">
        <v>78</v>
      </c>
      <c r="C33" s="31" t="s">
        <v>168</v>
      </c>
      <c r="D33" s="27">
        <v>2020</v>
      </c>
      <c r="E33" s="28">
        <v>61.6</v>
      </c>
      <c r="F33" s="13">
        <v>18</v>
      </c>
      <c r="G33" s="13">
        <v>1</v>
      </c>
      <c r="H33" s="13">
        <v>0</v>
      </c>
      <c r="I33" s="13">
        <v>0</v>
      </c>
      <c r="J33" s="29">
        <v>8</v>
      </c>
      <c r="K33">
        <f t="shared" si="0"/>
        <v>0</v>
      </c>
      <c r="L33">
        <f t="shared" si="1"/>
        <v>1</v>
      </c>
    </row>
    <row r="34" spans="1:12" ht="16">
      <c r="A34" s="30" t="s">
        <v>197</v>
      </c>
      <c r="B34" s="31" t="s">
        <v>78</v>
      </c>
      <c r="C34" s="31" t="s">
        <v>184</v>
      </c>
      <c r="D34" s="27">
        <v>2020</v>
      </c>
      <c r="E34" s="28">
        <v>62.1</v>
      </c>
      <c r="F34" s="13">
        <v>6</v>
      </c>
      <c r="G34" s="13">
        <v>1</v>
      </c>
      <c r="H34" s="13">
        <v>0</v>
      </c>
      <c r="I34" s="13">
        <v>0</v>
      </c>
      <c r="J34" s="29">
        <v>19</v>
      </c>
      <c r="K34">
        <f t="shared" si="0"/>
        <v>0</v>
      </c>
      <c r="L34">
        <f t="shared" si="1"/>
        <v>1</v>
      </c>
    </row>
    <row r="35" spans="1:12" ht="16">
      <c r="A35" s="30" t="s">
        <v>187</v>
      </c>
      <c r="B35" s="31" t="s">
        <v>78</v>
      </c>
      <c r="C35" s="31" t="s">
        <v>186</v>
      </c>
      <c r="D35" s="27">
        <v>2020</v>
      </c>
      <c r="E35" s="28">
        <v>71.2</v>
      </c>
      <c r="F35" s="13">
        <v>24</v>
      </c>
      <c r="G35" s="13">
        <v>1</v>
      </c>
      <c r="H35" s="13">
        <v>0</v>
      </c>
      <c r="I35" s="13">
        <v>0</v>
      </c>
      <c r="J35" s="29">
        <v>25</v>
      </c>
      <c r="K35">
        <f t="shared" si="0"/>
        <v>0</v>
      </c>
      <c r="L35">
        <f t="shared" si="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4"/>
  <sheetViews>
    <sheetView workbookViewId="0">
      <selection activeCell="L34" sqref="L34"/>
    </sheetView>
  </sheetViews>
  <sheetFormatPr baseColWidth="10" defaultRowHeight="15"/>
  <sheetData>
    <row r="1" spans="1:10" ht="16" thickBot="1">
      <c r="A1" s="5" t="s">
        <v>73</v>
      </c>
      <c r="B1" s="5" t="s">
        <v>74</v>
      </c>
      <c r="C1" s="5" t="s">
        <v>53</v>
      </c>
      <c r="D1" s="7" t="s">
        <v>234</v>
      </c>
      <c r="E1" s="7" t="s">
        <v>233</v>
      </c>
      <c r="F1" s="7" t="s">
        <v>232</v>
      </c>
      <c r="G1" s="7" t="s">
        <v>231</v>
      </c>
      <c r="H1" s="7" t="s">
        <v>235</v>
      </c>
      <c r="I1" s="7" t="s">
        <v>236</v>
      </c>
      <c r="J1" s="7" t="s">
        <v>219</v>
      </c>
    </row>
    <row r="2" spans="1:10" ht="16">
      <c r="A2" s="6" t="s">
        <v>66</v>
      </c>
      <c r="B2" s="6" t="s">
        <v>75</v>
      </c>
      <c r="C2" s="6" t="s">
        <v>84</v>
      </c>
      <c r="D2">
        <v>2022</v>
      </c>
      <c r="E2" s="12">
        <v>61.6</v>
      </c>
      <c r="F2" s="8">
        <v>6</v>
      </c>
      <c r="G2" s="8">
        <v>1</v>
      </c>
      <c r="H2" s="8">
        <v>1</v>
      </c>
      <c r="I2" s="13">
        <v>0</v>
      </c>
      <c r="J2" s="20">
        <v>12</v>
      </c>
    </row>
    <row r="3" spans="1:10" ht="16">
      <c r="A3" s="6" t="s">
        <v>85</v>
      </c>
      <c r="B3" s="6" t="s">
        <v>75</v>
      </c>
      <c r="C3" s="6" t="s">
        <v>86</v>
      </c>
      <c r="D3">
        <v>2022</v>
      </c>
      <c r="E3" s="12">
        <v>50</v>
      </c>
      <c r="F3" s="8">
        <v>13</v>
      </c>
      <c r="G3" s="8">
        <v>1</v>
      </c>
      <c r="H3" s="8">
        <v>1</v>
      </c>
      <c r="I3" s="13">
        <v>0</v>
      </c>
      <c r="J3" s="18">
        <v>1</v>
      </c>
    </row>
    <row r="4" spans="1:10" ht="16">
      <c r="A4" s="6" t="s">
        <v>69</v>
      </c>
      <c r="B4" s="6" t="s">
        <v>75</v>
      </c>
      <c r="C4" s="6" t="s">
        <v>88</v>
      </c>
      <c r="D4">
        <v>2022</v>
      </c>
      <c r="E4" s="12">
        <v>63.2</v>
      </c>
      <c r="F4" s="8">
        <v>12</v>
      </c>
      <c r="G4" s="8">
        <v>1</v>
      </c>
      <c r="H4" s="8">
        <v>0</v>
      </c>
      <c r="I4" s="13">
        <v>0</v>
      </c>
      <c r="J4" s="18">
        <v>6</v>
      </c>
    </row>
    <row r="5" spans="1:10" ht="16">
      <c r="A5" s="6" t="s">
        <v>72</v>
      </c>
      <c r="B5" s="6" t="s">
        <v>75</v>
      </c>
      <c r="C5" s="6" t="s">
        <v>95</v>
      </c>
      <c r="D5">
        <v>2022</v>
      </c>
      <c r="E5" s="12">
        <v>70.099999999999994</v>
      </c>
      <c r="F5" s="8">
        <v>10</v>
      </c>
      <c r="G5" s="8">
        <v>1</v>
      </c>
      <c r="H5" s="8">
        <v>0</v>
      </c>
      <c r="I5" s="13">
        <v>0</v>
      </c>
      <c r="J5" s="18">
        <v>18</v>
      </c>
    </row>
    <row r="6" spans="1:10" ht="16">
      <c r="A6" s="6" t="s">
        <v>205</v>
      </c>
      <c r="B6" s="6" t="s">
        <v>75</v>
      </c>
      <c r="C6" s="6" t="s">
        <v>102</v>
      </c>
      <c r="D6">
        <v>2022</v>
      </c>
      <c r="E6" s="12">
        <v>54.9</v>
      </c>
      <c r="F6" s="8">
        <v>6</v>
      </c>
      <c r="G6" s="8">
        <v>1</v>
      </c>
      <c r="H6" s="8">
        <v>0</v>
      </c>
      <c r="I6" s="13">
        <v>0</v>
      </c>
      <c r="J6" s="18">
        <v>7</v>
      </c>
    </row>
    <row r="7" spans="1:10" ht="16">
      <c r="A7" s="6" t="s">
        <v>209</v>
      </c>
      <c r="B7" s="6" t="s">
        <v>75</v>
      </c>
      <c r="C7" s="6" t="s">
        <v>115</v>
      </c>
      <c r="D7">
        <v>2022</v>
      </c>
      <c r="E7" s="12">
        <v>60.9</v>
      </c>
      <c r="F7" s="8">
        <v>6</v>
      </c>
      <c r="G7" s="8">
        <v>1</v>
      </c>
      <c r="H7" s="8">
        <v>0</v>
      </c>
      <c r="I7" s="13">
        <v>0</v>
      </c>
      <c r="J7" s="18">
        <v>12</v>
      </c>
    </row>
    <row r="8" spans="1:10" ht="16">
      <c r="A8" s="6" t="s">
        <v>214</v>
      </c>
      <c r="B8" s="6" t="s">
        <v>75</v>
      </c>
      <c r="C8" s="6" t="s">
        <v>135</v>
      </c>
      <c r="D8">
        <v>2022</v>
      </c>
      <c r="E8" s="12">
        <v>48</v>
      </c>
      <c r="F8" s="8">
        <v>6</v>
      </c>
      <c r="G8" s="8">
        <v>1</v>
      </c>
      <c r="H8" s="8">
        <v>0</v>
      </c>
      <c r="I8" s="13">
        <v>0</v>
      </c>
      <c r="J8" s="18">
        <v>0</v>
      </c>
    </row>
    <row r="9" spans="1:10" ht="16">
      <c r="A9" s="6" t="s">
        <v>213</v>
      </c>
      <c r="B9" s="6" t="s">
        <v>75</v>
      </c>
      <c r="C9" s="6" t="s">
        <v>141</v>
      </c>
      <c r="D9">
        <v>2022</v>
      </c>
      <c r="E9" s="12">
        <v>47.1</v>
      </c>
      <c r="F9" s="8">
        <v>6</v>
      </c>
      <c r="G9" s="8">
        <v>1</v>
      </c>
      <c r="H9" s="8">
        <v>0</v>
      </c>
      <c r="I9" s="13">
        <v>0</v>
      </c>
      <c r="J9" s="18">
        <v>1</v>
      </c>
    </row>
    <row r="10" spans="1:10" ht="16">
      <c r="A10" s="6" t="s">
        <v>144</v>
      </c>
      <c r="B10" s="6" t="s">
        <v>75</v>
      </c>
      <c r="C10" s="6" t="s">
        <v>143</v>
      </c>
      <c r="D10">
        <v>2022</v>
      </c>
      <c r="E10" s="12">
        <v>70.599999999999994</v>
      </c>
      <c r="F10" s="8">
        <v>24</v>
      </c>
      <c r="G10" s="8">
        <v>1</v>
      </c>
      <c r="H10" s="8">
        <v>0</v>
      </c>
      <c r="I10" s="13">
        <v>0</v>
      </c>
      <c r="J10" s="18">
        <v>12</v>
      </c>
    </row>
    <row r="11" spans="1:10" ht="16">
      <c r="A11" s="6" t="s">
        <v>152</v>
      </c>
      <c r="B11" s="6" t="s">
        <v>75</v>
      </c>
      <c r="C11" s="6" t="s">
        <v>151</v>
      </c>
      <c r="D11">
        <v>2022</v>
      </c>
      <c r="E11" s="12">
        <v>56.6</v>
      </c>
      <c r="F11" s="8">
        <v>26</v>
      </c>
      <c r="G11" s="8">
        <v>1</v>
      </c>
      <c r="H11" s="8">
        <v>0</v>
      </c>
      <c r="I11" s="13">
        <v>0</v>
      </c>
      <c r="J11" s="18">
        <v>5</v>
      </c>
    </row>
    <row r="12" spans="1:10" ht="16">
      <c r="A12" s="6" t="s">
        <v>175</v>
      </c>
      <c r="B12" s="6" t="s">
        <v>75</v>
      </c>
      <c r="C12" s="6" t="s">
        <v>176</v>
      </c>
      <c r="D12">
        <v>2022</v>
      </c>
      <c r="E12" s="12">
        <v>60</v>
      </c>
      <c r="F12" s="8">
        <v>48</v>
      </c>
      <c r="G12" s="8">
        <v>1</v>
      </c>
      <c r="H12" s="8">
        <v>0</v>
      </c>
      <c r="I12" s="13">
        <v>0</v>
      </c>
      <c r="J12" s="18">
        <v>15</v>
      </c>
    </row>
    <row r="13" spans="1:10" ht="16">
      <c r="A13" s="6" t="s">
        <v>180</v>
      </c>
      <c r="B13" s="6" t="s">
        <v>75</v>
      </c>
      <c r="C13" s="6" t="s">
        <v>179</v>
      </c>
      <c r="D13">
        <v>2022</v>
      </c>
      <c r="E13" s="12">
        <v>59</v>
      </c>
      <c r="F13" s="8">
        <v>30</v>
      </c>
      <c r="G13" s="8">
        <v>1</v>
      </c>
      <c r="H13" s="8">
        <v>0</v>
      </c>
      <c r="I13" s="13">
        <v>0</v>
      </c>
      <c r="J13" s="18">
        <v>7</v>
      </c>
    </row>
    <row r="14" spans="1:10" ht="16">
      <c r="A14" s="6" t="s">
        <v>77</v>
      </c>
      <c r="B14" s="6" t="s">
        <v>78</v>
      </c>
      <c r="C14" s="6" t="s">
        <v>76</v>
      </c>
      <c r="D14">
        <v>2022</v>
      </c>
      <c r="E14" s="12">
        <v>44.3</v>
      </c>
      <c r="F14" s="8">
        <v>20</v>
      </c>
      <c r="G14" s="8">
        <v>1</v>
      </c>
      <c r="H14" s="8">
        <v>0</v>
      </c>
      <c r="I14" s="13">
        <v>0</v>
      </c>
      <c r="J14" s="17">
        <v>9</v>
      </c>
    </row>
    <row r="15" spans="1:10" ht="16">
      <c r="A15" s="6" t="s">
        <v>80</v>
      </c>
      <c r="B15" s="6" t="s">
        <v>78</v>
      </c>
      <c r="C15" s="6" t="s">
        <v>79</v>
      </c>
      <c r="D15">
        <v>2022</v>
      </c>
      <c r="E15" s="12">
        <v>63.9</v>
      </c>
      <c r="F15" s="8">
        <v>36</v>
      </c>
      <c r="G15" s="8">
        <v>1</v>
      </c>
      <c r="H15" s="8">
        <v>0</v>
      </c>
      <c r="I15" s="13">
        <v>0</v>
      </c>
      <c r="J15" s="17">
        <v>14</v>
      </c>
    </row>
    <row r="16" spans="1:10" ht="16">
      <c r="A16" s="6" t="s">
        <v>81</v>
      </c>
      <c r="B16" s="6" t="s">
        <v>78</v>
      </c>
      <c r="C16" s="6" t="s">
        <v>82</v>
      </c>
      <c r="D16">
        <v>2022</v>
      </c>
      <c r="E16" s="12">
        <v>59.8</v>
      </c>
      <c r="F16" s="8">
        <v>12</v>
      </c>
      <c r="G16" s="8">
        <v>1</v>
      </c>
      <c r="H16" s="8">
        <v>0</v>
      </c>
      <c r="I16" s="13">
        <v>0</v>
      </c>
      <c r="J16" s="21">
        <v>15</v>
      </c>
    </row>
    <row r="17" spans="1:10" ht="16">
      <c r="A17" s="6" t="s">
        <v>91</v>
      </c>
      <c r="B17" s="6" t="s">
        <v>78</v>
      </c>
      <c r="C17" s="6" t="s">
        <v>90</v>
      </c>
      <c r="D17">
        <v>2022</v>
      </c>
      <c r="E17" s="12">
        <v>52</v>
      </c>
      <c r="F17" s="8">
        <v>12</v>
      </c>
      <c r="G17" s="8">
        <v>1</v>
      </c>
      <c r="H17" s="8">
        <v>0</v>
      </c>
      <c r="I17" s="8">
        <v>1</v>
      </c>
      <c r="J17" s="17">
        <v>2</v>
      </c>
    </row>
    <row r="18" spans="1:10" ht="16">
      <c r="A18" s="6" t="s">
        <v>93</v>
      </c>
      <c r="B18" s="6" t="s">
        <v>78</v>
      </c>
      <c r="C18" s="6" t="s">
        <v>92</v>
      </c>
      <c r="D18">
        <v>2022</v>
      </c>
      <c r="E18" s="12">
        <v>54.8</v>
      </c>
      <c r="F18" s="8">
        <v>18</v>
      </c>
      <c r="G18" s="8">
        <v>1</v>
      </c>
      <c r="H18" s="8">
        <v>0</v>
      </c>
      <c r="I18" s="13">
        <v>0</v>
      </c>
      <c r="J18" s="17">
        <v>5</v>
      </c>
    </row>
    <row r="19" spans="1:10" ht="16">
      <c r="A19" s="6" t="s">
        <v>96</v>
      </c>
      <c r="B19" s="6" t="s">
        <v>78</v>
      </c>
      <c r="C19" s="6" t="s">
        <v>97</v>
      </c>
      <c r="D19">
        <v>2022</v>
      </c>
      <c r="E19" s="12">
        <v>60.1</v>
      </c>
      <c r="F19" s="8">
        <v>42</v>
      </c>
      <c r="G19" s="8">
        <v>1</v>
      </c>
      <c r="H19" s="8">
        <v>0</v>
      </c>
      <c r="I19" s="13">
        <v>0</v>
      </c>
      <c r="J19" s="17">
        <v>3</v>
      </c>
    </row>
    <row r="20" spans="1:10" ht="16">
      <c r="A20" s="6" t="s">
        <v>98</v>
      </c>
      <c r="B20" s="6" t="s">
        <v>78</v>
      </c>
      <c r="C20" s="6" t="s">
        <v>99</v>
      </c>
      <c r="D20">
        <v>2022</v>
      </c>
      <c r="E20" s="12">
        <v>66.099999999999994</v>
      </c>
      <c r="F20" s="8">
        <v>24</v>
      </c>
      <c r="G20" s="8">
        <v>1</v>
      </c>
      <c r="H20" s="8">
        <v>0</v>
      </c>
      <c r="I20" s="13">
        <v>0</v>
      </c>
      <c r="J20" s="17">
        <v>19</v>
      </c>
    </row>
    <row r="21" spans="1:10" ht="16">
      <c r="A21" s="6" t="s">
        <v>206</v>
      </c>
      <c r="B21" s="6" t="s">
        <v>78</v>
      </c>
      <c r="C21" s="6" t="s">
        <v>103</v>
      </c>
      <c r="D21">
        <v>2022</v>
      </c>
      <c r="E21" s="12">
        <v>52.1</v>
      </c>
      <c r="F21" s="8">
        <v>6</v>
      </c>
      <c r="G21" s="8">
        <v>1</v>
      </c>
      <c r="H21" s="8">
        <v>0</v>
      </c>
      <c r="I21" s="13">
        <v>0</v>
      </c>
      <c r="J21" s="17">
        <v>9</v>
      </c>
    </row>
    <row r="22" spans="1:10" ht="16">
      <c r="A22" s="6" t="s">
        <v>104</v>
      </c>
      <c r="B22" s="6" t="s">
        <v>78</v>
      </c>
      <c r="C22" s="6" t="s">
        <v>105</v>
      </c>
      <c r="D22">
        <v>2022</v>
      </c>
      <c r="E22" s="12">
        <v>62.2</v>
      </c>
      <c r="F22" s="8">
        <v>12</v>
      </c>
      <c r="G22" s="8">
        <v>1</v>
      </c>
      <c r="H22" s="8">
        <v>0</v>
      </c>
      <c r="I22" s="13">
        <v>0</v>
      </c>
      <c r="J22" s="17">
        <v>13</v>
      </c>
    </row>
    <row r="23" spans="1:10" ht="16">
      <c r="A23" s="6" t="s">
        <v>109</v>
      </c>
      <c r="B23" s="6" t="s">
        <v>78</v>
      </c>
      <c r="C23" s="6" t="s">
        <v>108</v>
      </c>
      <c r="D23">
        <v>2022</v>
      </c>
      <c r="E23" s="12">
        <v>57.3</v>
      </c>
      <c r="F23" s="8">
        <v>12</v>
      </c>
      <c r="G23" s="8">
        <v>1</v>
      </c>
      <c r="H23" s="8">
        <v>0</v>
      </c>
      <c r="I23" s="8">
        <v>1</v>
      </c>
      <c r="J23" s="17">
        <v>15</v>
      </c>
    </row>
    <row r="24" spans="1:10" ht="16">
      <c r="A24" s="6" t="s">
        <v>207</v>
      </c>
      <c r="B24" s="6" t="s">
        <v>78</v>
      </c>
      <c r="C24" s="6" t="s">
        <v>110</v>
      </c>
      <c r="D24">
        <v>2022</v>
      </c>
      <c r="E24" s="12">
        <v>60.7</v>
      </c>
      <c r="F24" s="8">
        <v>6</v>
      </c>
      <c r="G24" s="8">
        <v>1</v>
      </c>
      <c r="H24" s="8">
        <v>0</v>
      </c>
      <c r="I24" s="13">
        <v>0</v>
      </c>
      <c r="J24" s="17">
        <v>11</v>
      </c>
    </row>
    <row r="25" spans="1:10" ht="16">
      <c r="A25" s="6" t="s">
        <v>123</v>
      </c>
      <c r="B25" s="6" t="s">
        <v>78</v>
      </c>
      <c r="C25" s="6" t="s">
        <v>124</v>
      </c>
      <c r="D25">
        <v>2022</v>
      </c>
      <c r="E25" s="12">
        <v>49.18</v>
      </c>
      <c r="F25" s="8">
        <v>12</v>
      </c>
      <c r="G25" s="8">
        <v>1</v>
      </c>
      <c r="H25" s="8">
        <v>0</v>
      </c>
      <c r="I25" s="13">
        <v>0</v>
      </c>
      <c r="J25" s="17">
        <v>9</v>
      </c>
    </row>
    <row r="26" spans="1:10" ht="16">
      <c r="A26" s="6" t="s">
        <v>129</v>
      </c>
      <c r="B26" s="6" t="s">
        <v>78</v>
      </c>
      <c r="C26" s="6" t="s">
        <v>130</v>
      </c>
      <c r="D26">
        <v>2022</v>
      </c>
      <c r="E26" s="12">
        <v>51.1</v>
      </c>
      <c r="F26" s="8">
        <v>18</v>
      </c>
      <c r="G26" s="8">
        <v>1</v>
      </c>
      <c r="H26" s="8">
        <v>0</v>
      </c>
      <c r="I26" s="13">
        <v>0</v>
      </c>
      <c r="J26" s="17">
        <v>3</v>
      </c>
    </row>
    <row r="27" spans="1:10" ht="16">
      <c r="A27" s="6" t="s">
        <v>132</v>
      </c>
      <c r="B27" s="6" t="s">
        <v>78</v>
      </c>
      <c r="C27" s="6" t="s">
        <v>131</v>
      </c>
      <c r="D27">
        <v>2022</v>
      </c>
      <c r="E27" s="12">
        <v>78.5</v>
      </c>
      <c r="F27" s="8">
        <v>12</v>
      </c>
      <c r="G27" s="8">
        <v>1</v>
      </c>
      <c r="H27" s="8">
        <v>0</v>
      </c>
      <c r="I27" s="13">
        <v>0</v>
      </c>
      <c r="J27" s="17">
        <v>17</v>
      </c>
    </row>
    <row r="28" spans="1:10" ht="16">
      <c r="A28" s="6" t="s">
        <v>147</v>
      </c>
      <c r="B28" s="6" t="s">
        <v>78</v>
      </c>
      <c r="C28" s="6" t="s">
        <v>146</v>
      </c>
      <c r="D28">
        <v>2022</v>
      </c>
      <c r="E28" s="12">
        <v>58</v>
      </c>
      <c r="F28" s="8">
        <v>12</v>
      </c>
      <c r="G28" s="8">
        <v>1</v>
      </c>
      <c r="H28" s="8">
        <v>0</v>
      </c>
      <c r="I28" s="13">
        <v>0</v>
      </c>
      <c r="J28" s="17">
        <v>3</v>
      </c>
    </row>
    <row r="29" spans="1:10" ht="16">
      <c r="A29" s="6" t="s">
        <v>216</v>
      </c>
      <c r="B29" s="6" t="s">
        <v>78</v>
      </c>
      <c r="C29" s="6" t="s">
        <v>148</v>
      </c>
      <c r="D29">
        <v>2022</v>
      </c>
      <c r="E29" s="12">
        <v>67.7</v>
      </c>
      <c r="F29" s="8">
        <v>8</v>
      </c>
      <c r="G29" s="8">
        <v>1</v>
      </c>
      <c r="H29" s="8">
        <v>0</v>
      </c>
      <c r="I29" s="13">
        <v>0</v>
      </c>
      <c r="J29" s="17">
        <v>20</v>
      </c>
    </row>
    <row r="30" spans="1:10" ht="16">
      <c r="A30" s="6" t="s">
        <v>155</v>
      </c>
      <c r="B30" s="6" t="s">
        <v>78</v>
      </c>
      <c r="C30" s="6" t="s">
        <v>154</v>
      </c>
      <c r="D30">
        <v>2022</v>
      </c>
      <c r="E30" s="12">
        <v>48.8</v>
      </c>
      <c r="F30" s="8">
        <v>12</v>
      </c>
      <c r="G30" s="8">
        <v>1</v>
      </c>
      <c r="H30" s="8">
        <v>0</v>
      </c>
      <c r="I30" s="13">
        <v>0</v>
      </c>
      <c r="J30" s="19">
        <v>0</v>
      </c>
    </row>
    <row r="31" spans="1:10" ht="16">
      <c r="A31" s="6" t="s">
        <v>161</v>
      </c>
      <c r="B31" s="6" t="s">
        <v>78</v>
      </c>
      <c r="C31" s="6" t="s">
        <v>160</v>
      </c>
      <c r="D31">
        <v>2022</v>
      </c>
      <c r="E31" s="12">
        <v>60.6</v>
      </c>
      <c r="F31" s="8">
        <v>9</v>
      </c>
      <c r="G31" s="8">
        <v>1</v>
      </c>
      <c r="H31" s="8">
        <v>0</v>
      </c>
      <c r="I31" s="13">
        <v>0</v>
      </c>
      <c r="J31" s="17">
        <v>8</v>
      </c>
    </row>
    <row r="32" spans="1:10" ht="16">
      <c r="A32" s="6" t="s">
        <v>164</v>
      </c>
      <c r="B32" s="6" t="s">
        <v>78</v>
      </c>
      <c r="C32" s="6" t="s">
        <v>163</v>
      </c>
      <c r="D32">
        <v>2022</v>
      </c>
      <c r="E32" s="12">
        <v>71.8</v>
      </c>
      <c r="F32" s="8">
        <v>18</v>
      </c>
      <c r="G32" s="8">
        <v>1</v>
      </c>
      <c r="H32" s="8">
        <v>0</v>
      </c>
      <c r="I32" s="13">
        <v>0</v>
      </c>
      <c r="J32" s="17">
        <v>14</v>
      </c>
    </row>
    <row r="33" spans="1:10" ht="16">
      <c r="A33" s="6" t="s">
        <v>171</v>
      </c>
      <c r="B33" s="6" t="s">
        <v>78</v>
      </c>
      <c r="C33" s="6" t="s">
        <v>170</v>
      </c>
      <c r="D33">
        <v>2022</v>
      </c>
      <c r="E33" s="12">
        <v>68.2</v>
      </c>
      <c r="F33" s="8">
        <v>12</v>
      </c>
      <c r="G33" s="8">
        <v>1</v>
      </c>
      <c r="H33" s="8">
        <v>0</v>
      </c>
      <c r="I33" s="13">
        <v>0</v>
      </c>
      <c r="J33" s="17">
        <v>20</v>
      </c>
    </row>
    <row r="34" spans="1:10" ht="16">
      <c r="A34" s="6" t="s">
        <v>162</v>
      </c>
      <c r="B34" s="6" t="s">
        <v>78</v>
      </c>
      <c r="C34" s="6" t="s">
        <v>182</v>
      </c>
      <c r="D34">
        <v>2022</v>
      </c>
      <c r="E34" s="12">
        <v>50.2</v>
      </c>
      <c r="F34" s="8">
        <v>12</v>
      </c>
      <c r="G34" s="8">
        <v>1</v>
      </c>
      <c r="H34" s="8">
        <v>0</v>
      </c>
      <c r="I34" s="13">
        <v>0</v>
      </c>
      <c r="J34" s="1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4"/>
  <sheetViews>
    <sheetView workbookViewId="0">
      <selection activeCell="K2" sqref="K2"/>
    </sheetView>
  </sheetViews>
  <sheetFormatPr baseColWidth="10" defaultRowHeight="15"/>
  <sheetData>
    <row r="1" spans="1:10" ht="16" thickBot="1">
      <c r="A1" s="5" t="s">
        <v>73</v>
      </c>
      <c r="B1" s="5" t="s">
        <v>74</v>
      </c>
      <c r="C1" s="5" t="s">
        <v>53</v>
      </c>
      <c r="D1" s="7" t="s">
        <v>234</v>
      </c>
      <c r="E1" s="7" t="s">
        <v>233</v>
      </c>
      <c r="F1" s="7" t="s">
        <v>232</v>
      </c>
      <c r="G1" s="7" t="s">
        <v>231</v>
      </c>
      <c r="H1" s="7" t="s">
        <v>235</v>
      </c>
      <c r="I1" s="7" t="s">
        <v>236</v>
      </c>
      <c r="J1" s="7" t="s">
        <v>219</v>
      </c>
    </row>
    <row r="2" spans="1:10" ht="16">
      <c r="A2" s="6" t="s">
        <v>188</v>
      </c>
      <c r="B2" s="6" t="s">
        <v>75</v>
      </c>
      <c r="C2" s="6" t="s">
        <v>83</v>
      </c>
      <c r="D2">
        <v>2024</v>
      </c>
      <c r="E2" s="12">
        <v>50</v>
      </c>
      <c r="F2" s="8">
        <v>6</v>
      </c>
      <c r="G2" s="8">
        <v>1</v>
      </c>
      <c r="H2" s="8">
        <v>0</v>
      </c>
      <c r="I2" s="13">
        <v>0</v>
      </c>
      <c r="J2" s="17">
        <v>5</v>
      </c>
    </row>
    <row r="3" spans="1:10" ht="16">
      <c r="A3" s="6" t="s">
        <v>67</v>
      </c>
      <c r="B3" s="6" t="s">
        <v>75</v>
      </c>
      <c r="C3" s="6" t="s">
        <v>84</v>
      </c>
      <c r="D3">
        <v>2024</v>
      </c>
      <c r="E3">
        <v>54.2</v>
      </c>
      <c r="F3" s="8">
        <v>32</v>
      </c>
      <c r="G3" s="8">
        <v>1</v>
      </c>
      <c r="H3" s="8">
        <v>0</v>
      </c>
      <c r="I3" s="13">
        <v>0</v>
      </c>
      <c r="J3" s="18">
        <v>12</v>
      </c>
    </row>
    <row r="4" spans="1:10" ht="16">
      <c r="A4" s="6" t="s">
        <v>68</v>
      </c>
      <c r="B4" s="6" t="s">
        <v>75</v>
      </c>
      <c r="C4" s="6" t="s">
        <v>88</v>
      </c>
      <c r="D4">
        <v>2024</v>
      </c>
      <c r="E4">
        <v>59.5</v>
      </c>
      <c r="F4" s="8">
        <v>12</v>
      </c>
      <c r="G4" s="8">
        <v>1</v>
      </c>
      <c r="H4" s="8">
        <v>0</v>
      </c>
      <c r="I4" s="13">
        <v>0</v>
      </c>
      <c r="J4" s="18">
        <v>6</v>
      </c>
    </row>
    <row r="5" spans="1:10" ht="16">
      <c r="A5" s="6" t="s">
        <v>71</v>
      </c>
      <c r="B5" s="6" t="s">
        <v>75</v>
      </c>
      <c r="C5" s="6" t="s">
        <v>89</v>
      </c>
      <c r="D5">
        <v>2024</v>
      </c>
      <c r="E5">
        <v>60</v>
      </c>
      <c r="F5" s="8">
        <v>24</v>
      </c>
      <c r="G5" s="8">
        <v>1</v>
      </c>
      <c r="H5" s="8">
        <v>0</v>
      </c>
      <c r="I5" s="13">
        <v>0</v>
      </c>
      <c r="J5" s="18">
        <v>6</v>
      </c>
    </row>
    <row r="6" spans="1:10" ht="16">
      <c r="A6" s="6" t="s">
        <v>94</v>
      </c>
      <c r="B6" s="6" t="s">
        <v>75</v>
      </c>
      <c r="C6" s="6" t="s">
        <v>95</v>
      </c>
      <c r="D6">
        <v>2024</v>
      </c>
      <c r="E6">
        <v>71.2</v>
      </c>
      <c r="F6" s="8">
        <v>12</v>
      </c>
      <c r="G6" s="8">
        <v>1</v>
      </c>
      <c r="H6" s="8">
        <v>0</v>
      </c>
      <c r="I6" s="13">
        <v>0</v>
      </c>
      <c r="J6" s="18">
        <v>18</v>
      </c>
    </row>
    <row r="7" spans="1:10" ht="16">
      <c r="A7" s="6" t="s">
        <v>113</v>
      </c>
      <c r="B7" s="6" t="s">
        <v>75</v>
      </c>
      <c r="C7" s="6" t="s">
        <v>112</v>
      </c>
      <c r="D7">
        <v>2024</v>
      </c>
      <c r="E7">
        <v>60.3</v>
      </c>
      <c r="F7" s="8">
        <v>12</v>
      </c>
      <c r="G7" s="8">
        <v>1</v>
      </c>
      <c r="H7" s="8">
        <v>1</v>
      </c>
      <c r="I7" s="13">
        <v>0</v>
      </c>
      <c r="J7" s="18">
        <v>12</v>
      </c>
    </row>
    <row r="8" spans="1:10" ht="16">
      <c r="A8" s="6" t="s">
        <v>114</v>
      </c>
      <c r="B8" s="6" t="s">
        <v>75</v>
      </c>
      <c r="C8" s="6" t="s">
        <v>115</v>
      </c>
      <c r="D8">
        <v>2024</v>
      </c>
      <c r="E8">
        <v>64.8</v>
      </c>
      <c r="F8" s="8">
        <v>18</v>
      </c>
      <c r="G8" s="8">
        <v>1</v>
      </c>
      <c r="H8" s="8">
        <v>0</v>
      </c>
      <c r="I8" s="13">
        <v>0</v>
      </c>
      <c r="J8" s="18">
        <v>12</v>
      </c>
    </row>
    <row r="9" spans="1:10" ht="16">
      <c r="A9" s="6" t="s">
        <v>118</v>
      </c>
      <c r="B9" s="6" t="s">
        <v>75</v>
      </c>
      <c r="C9" s="6" t="s">
        <v>117</v>
      </c>
      <c r="D9">
        <v>2024</v>
      </c>
      <c r="E9">
        <v>54.4</v>
      </c>
      <c r="F9" s="8">
        <v>12</v>
      </c>
      <c r="G9" s="8">
        <v>1</v>
      </c>
      <c r="H9" s="8">
        <v>0</v>
      </c>
      <c r="I9" s="13">
        <v>0</v>
      </c>
      <c r="J9" s="18">
        <v>3</v>
      </c>
    </row>
    <row r="10" spans="1:10" ht="16">
      <c r="A10" s="6" t="s">
        <v>120</v>
      </c>
      <c r="B10" s="6" t="s">
        <v>75</v>
      </c>
      <c r="C10" s="6" t="s">
        <v>119</v>
      </c>
      <c r="D10">
        <v>2024</v>
      </c>
      <c r="E10">
        <v>52.3</v>
      </c>
      <c r="F10" s="8">
        <v>24</v>
      </c>
      <c r="G10" s="8">
        <v>1</v>
      </c>
      <c r="H10" s="8">
        <v>0</v>
      </c>
      <c r="I10" s="13">
        <v>0</v>
      </c>
      <c r="J10" s="18">
        <v>1</v>
      </c>
    </row>
    <row r="11" spans="1:10" ht="16">
      <c r="A11" s="6" t="s">
        <v>122</v>
      </c>
      <c r="B11" s="6" t="s">
        <v>75</v>
      </c>
      <c r="C11" s="6" t="s">
        <v>121</v>
      </c>
      <c r="D11">
        <v>2024</v>
      </c>
      <c r="E11">
        <v>60.3</v>
      </c>
      <c r="F11" s="8">
        <v>18</v>
      </c>
      <c r="G11" s="8">
        <v>1</v>
      </c>
      <c r="H11" s="8">
        <v>1</v>
      </c>
      <c r="I11" s="13">
        <v>0</v>
      </c>
      <c r="J11" s="18">
        <v>1</v>
      </c>
    </row>
    <row r="12" spans="1:10" ht="16">
      <c r="A12" s="6" t="s">
        <v>128</v>
      </c>
      <c r="B12" s="6" t="s">
        <v>75</v>
      </c>
      <c r="C12" s="6" t="s">
        <v>127</v>
      </c>
      <c r="D12">
        <v>2024</v>
      </c>
      <c r="E12">
        <v>50.3</v>
      </c>
      <c r="F12" s="8">
        <v>18</v>
      </c>
      <c r="G12" s="8">
        <v>1</v>
      </c>
      <c r="H12" s="8">
        <v>0</v>
      </c>
      <c r="I12" s="13">
        <v>0</v>
      </c>
      <c r="J12" s="17">
        <v>11</v>
      </c>
    </row>
    <row r="13" spans="1:10" ht="16">
      <c r="A13" s="6" t="s">
        <v>138</v>
      </c>
      <c r="B13" s="6" t="s">
        <v>75</v>
      </c>
      <c r="C13" s="6" t="s">
        <v>137</v>
      </c>
      <c r="D13">
        <v>2024</v>
      </c>
      <c r="E13">
        <v>53.7</v>
      </c>
      <c r="F13" s="8">
        <v>18</v>
      </c>
      <c r="G13" s="8">
        <v>1</v>
      </c>
      <c r="H13" s="8">
        <v>0</v>
      </c>
      <c r="I13" s="13">
        <v>0</v>
      </c>
      <c r="J13" s="18">
        <v>7</v>
      </c>
    </row>
    <row r="14" spans="1:10" ht="16">
      <c r="A14" s="6" t="s">
        <v>139</v>
      </c>
      <c r="B14" s="6" t="s">
        <v>75</v>
      </c>
      <c r="C14" s="6" t="s">
        <v>140</v>
      </c>
      <c r="D14">
        <v>2024</v>
      </c>
      <c r="E14">
        <v>54.1</v>
      </c>
      <c r="F14" s="8">
        <v>12</v>
      </c>
      <c r="G14" s="8">
        <v>1</v>
      </c>
      <c r="H14" s="8">
        <v>0</v>
      </c>
      <c r="I14" s="13">
        <v>0</v>
      </c>
      <c r="J14" s="18">
        <v>3</v>
      </c>
    </row>
    <row r="15" spans="1:10" ht="16">
      <c r="A15" s="6" t="s">
        <v>195</v>
      </c>
      <c r="B15" s="6" t="s">
        <v>75</v>
      </c>
      <c r="C15" s="6" t="s">
        <v>141</v>
      </c>
      <c r="D15">
        <v>2024</v>
      </c>
      <c r="E15">
        <v>50.4</v>
      </c>
      <c r="F15" s="8">
        <v>6</v>
      </c>
      <c r="G15" s="8">
        <v>1</v>
      </c>
      <c r="H15" s="8">
        <v>0</v>
      </c>
      <c r="I15" s="13">
        <v>0</v>
      </c>
      <c r="J15" s="18">
        <v>1</v>
      </c>
    </row>
    <row r="16" spans="1:10" ht="16">
      <c r="A16" s="6" t="s">
        <v>142</v>
      </c>
      <c r="B16" s="6" t="s">
        <v>75</v>
      </c>
      <c r="C16" s="6" t="s">
        <v>143</v>
      </c>
      <c r="D16">
        <v>2024</v>
      </c>
      <c r="E16">
        <v>67</v>
      </c>
      <c r="F16" s="8">
        <v>15</v>
      </c>
      <c r="G16" s="8">
        <v>1</v>
      </c>
      <c r="H16" s="8">
        <v>1</v>
      </c>
      <c r="I16" s="13">
        <v>0</v>
      </c>
      <c r="J16" s="18">
        <v>12</v>
      </c>
    </row>
    <row r="17" spans="1:10" ht="16">
      <c r="A17" s="6" t="s">
        <v>145</v>
      </c>
      <c r="B17" s="6" t="s">
        <v>75</v>
      </c>
      <c r="C17" s="6" t="s">
        <v>146</v>
      </c>
      <c r="D17">
        <v>2024</v>
      </c>
      <c r="E17">
        <v>53.2</v>
      </c>
      <c r="F17" s="8">
        <v>18</v>
      </c>
      <c r="G17" s="8">
        <v>1</v>
      </c>
      <c r="H17" s="8">
        <v>0</v>
      </c>
      <c r="I17" s="13">
        <v>0</v>
      </c>
      <c r="J17" s="18">
        <v>3</v>
      </c>
    </row>
    <row r="18" spans="1:10" ht="16">
      <c r="A18" s="6" t="s">
        <v>153</v>
      </c>
      <c r="B18" s="6" t="s">
        <v>75</v>
      </c>
      <c r="C18" s="6" t="s">
        <v>154</v>
      </c>
      <c r="D18">
        <v>2024</v>
      </c>
      <c r="E18">
        <v>55.7</v>
      </c>
      <c r="F18" s="8">
        <v>18</v>
      </c>
      <c r="G18" s="8">
        <v>1</v>
      </c>
      <c r="H18" s="8">
        <v>0</v>
      </c>
      <c r="I18" s="13">
        <v>0</v>
      </c>
      <c r="J18" s="19">
        <v>0</v>
      </c>
    </row>
    <row r="19" spans="1:10" ht="16">
      <c r="A19" s="6" t="s">
        <v>158</v>
      </c>
      <c r="B19" s="6" t="s">
        <v>75</v>
      </c>
      <c r="C19" s="6" t="s">
        <v>157</v>
      </c>
      <c r="D19">
        <v>2024</v>
      </c>
      <c r="E19">
        <v>61.4</v>
      </c>
      <c r="F19" s="8">
        <v>18</v>
      </c>
      <c r="G19" s="8">
        <v>1</v>
      </c>
      <c r="H19" s="8">
        <v>0</v>
      </c>
      <c r="I19" s="13">
        <v>0</v>
      </c>
      <c r="J19" s="18">
        <v>10</v>
      </c>
    </row>
    <row r="20" spans="1:10" ht="16">
      <c r="A20" s="6" t="s">
        <v>172</v>
      </c>
      <c r="B20" s="6" t="s">
        <v>75</v>
      </c>
      <c r="C20" s="6" t="s">
        <v>173</v>
      </c>
      <c r="D20">
        <v>2024</v>
      </c>
      <c r="E20">
        <v>57</v>
      </c>
      <c r="F20" s="8">
        <v>12</v>
      </c>
      <c r="G20" s="8">
        <v>1</v>
      </c>
      <c r="H20" s="8">
        <v>0</v>
      </c>
      <c r="I20" s="13">
        <v>0</v>
      </c>
      <c r="J20" s="18">
        <v>1</v>
      </c>
    </row>
    <row r="21" spans="1:10" ht="16">
      <c r="A21" s="6" t="s">
        <v>177</v>
      </c>
      <c r="B21" s="6" t="s">
        <v>75</v>
      </c>
      <c r="C21" s="6" t="s">
        <v>176</v>
      </c>
      <c r="D21">
        <v>2024</v>
      </c>
      <c r="E21">
        <v>67.400000000000006</v>
      </c>
      <c r="F21" s="8">
        <v>18</v>
      </c>
      <c r="G21" s="8">
        <v>1</v>
      </c>
      <c r="H21" s="8">
        <v>1</v>
      </c>
      <c r="I21" s="8">
        <v>1</v>
      </c>
      <c r="J21" s="18">
        <v>15</v>
      </c>
    </row>
    <row r="22" spans="1:10" ht="16">
      <c r="A22" s="6" t="s">
        <v>178</v>
      </c>
      <c r="B22" s="6" t="s">
        <v>75</v>
      </c>
      <c r="C22" s="6" t="s">
        <v>179</v>
      </c>
      <c r="D22">
        <v>2024</v>
      </c>
      <c r="E22">
        <v>58.4</v>
      </c>
      <c r="F22" s="8">
        <v>24</v>
      </c>
      <c r="G22" s="8">
        <v>1</v>
      </c>
      <c r="H22" s="8">
        <v>0</v>
      </c>
      <c r="I22" s="13">
        <v>0</v>
      </c>
      <c r="J22" s="18">
        <v>7</v>
      </c>
    </row>
    <row r="23" spans="1:10" ht="16">
      <c r="A23" s="6" t="s">
        <v>181</v>
      </c>
      <c r="B23" s="6" t="s">
        <v>75</v>
      </c>
      <c r="C23" s="6" t="s">
        <v>182</v>
      </c>
      <c r="D23">
        <v>2024</v>
      </c>
      <c r="E23">
        <v>55.4</v>
      </c>
      <c r="F23" s="8">
        <v>12</v>
      </c>
      <c r="G23" s="8">
        <v>1</v>
      </c>
      <c r="H23" s="8">
        <v>0</v>
      </c>
      <c r="I23" s="13">
        <v>0</v>
      </c>
      <c r="J23" s="19">
        <v>0</v>
      </c>
    </row>
    <row r="24" spans="1:10" ht="16">
      <c r="A24" s="6" t="s">
        <v>183</v>
      </c>
      <c r="B24" s="6" t="s">
        <v>75</v>
      </c>
      <c r="C24" s="6" t="s">
        <v>184</v>
      </c>
      <c r="D24">
        <v>2024</v>
      </c>
      <c r="E24">
        <v>49.6</v>
      </c>
      <c r="F24" s="8">
        <v>14</v>
      </c>
      <c r="G24" s="8">
        <v>1</v>
      </c>
      <c r="H24" s="8">
        <v>0</v>
      </c>
      <c r="I24" s="13">
        <v>0</v>
      </c>
      <c r="J24" s="17">
        <v>19</v>
      </c>
    </row>
    <row r="25" spans="1:10" ht="16">
      <c r="A25" s="6" t="s">
        <v>161</v>
      </c>
      <c r="B25" s="6" t="s">
        <v>78</v>
      </c>
      <c r="C25" s="6" t="s">
        <v>90</v>
      </c>
      <c r="D25">
        <v>2024</v>
      </c>
      <c r="E25">
        <v>50.05</v>
      </c>
      <c r="F25" s="8">
        <v>6</v>
      </c>
      <c r="G25" s="8">
        <v>1</v>
      </c>
      <c r="H25" s="8">
        <v>0</v>
      </c>
      <c r="I25" s="13">
        <v>0</v>
      </c>
      <c r="J25" s="17">
        <v>2</v>
      </c>
    </row>
    <row r="26" spans="1:10" ht="16">
      <c r="A26" s="6" t="s">
        <v>189</v>
      </c>
      <c r="B26" s="6" t="s">
        <v>78</v>
      </c>
      <c r="C26" s="6" t="s">
        <v>103</v>
      </c>
      <c r="D26">
        <v>2024</v>
      </c>
      <c r="E26">
        <v>51</v>
      </c>
      <c r="F26" s="8">
        <v>6</v>
      </c>
      <c r="G26" s="8">
        <v>1</v>
      </c>
      <c r="H26" s="8">
        <v>0</v>
      </c>
      <c r="I26" s="13">
        <v>0</v>
      </c>
      <c r="J26" s="17">
        <v>9</v>
      </c>
    </row>
    <row r="27" spans="1:10" ht="16">
      <c r="A27" s="6" t="s">
        <v>191</v>
      </c>
      <c r="B27" s="6" t="s">
        <v>78</v>
      </c>
      <c r="C27" s="6" t="s">
        <v>124</v>
      </c>
      <c r="D27">
        <v>2024</v>
      </c>
      <c r="E27">
        <v>51.4</v>
      </c>
      <c r="F27" s="8">
        <v>6</v>
      </c>
      <c r="G27" s="8">
        <v>1</v>
      </c>
      <c r="H27" s="8">
        <v>0</v>
      </c>
      <c r="I27" s="13">
        <v>0</v>
      </c>
      <c r="J27" s="17">
        <v>9</v>
      </c>
    </row>
    <row r="28" spans="1:10" ht="16">
      <c r="A28" s="6" t="s">
        <v>126</v>
      </c>
      <c r="B28" s="6" t="s">
        <v>78</v>
      </c>
      <c r="C28" s="6" t="s">
        <v>125</v>
      </c>
      <c r="D28">
        <v>2024</v>
      </c>
      <c r="E28">
        <v>58.5</v>
      </c>
      <c r="F28" s="8">
        <v>17</v>
      </c>
      <c r="G28" s="8">
        <v>1</v>
      </c>
      <c r="H28" s="8">
        <v>0</v>
      </c>
      <c r="I28" s="13">
        <v>0</v>
      </c>
      <c r="J28" s="17">
        <v>9</v>
      </c>
    </row>
    <row r="29" spans="1:10" ht="16">
      <c r="A29" s="6" t="s">
        <v>215</v>
      </c>
      <c r="B29" s="6" t="s">
        <v>78</v>
      </c>
      <c r="C29" s="6" t="s">
        <v>131</v>
      </c>
      <c r="D29">
        <v>2024</v>
      </c>
      <c r="E29">
        <v>55.1</v>
      </c>
      <c r="F29" s="8">
        <v>6</v>
      </c>
      <c r="G29" s="8">
        <v>1</v>
      </c>
      <c r="H29" s="8">
        <v>0</v>
      </c>
      <c r="I29" s="13">
        <v>0</v>
      </c>
      <c r="J29" s="17">
        <v>17</v>
      </c>
    </row>
    <row r="30" spans="1:10" ht="16">
      <c r="A30" s="6" t="s">
        <v>133</v>
      </c>
      <c r="B30" s="6" t="s">
        <v>78</v>
      </c>
      <c r="C30" s="6" t="s">
        <v>134</v>
      </c>
      <c r="D30">
        <v>2024</v>
      </c>
      <c r="E30">
        <v>58</v>
      </c>
      <c r="F30" s="8">
        <v>12</v>
      </c>
      <c r="G30" s="8">
        <v>1</v>
      </c>
      <c r="H30" s="8">
        <v>0</v>
      </c>
      <c r="I30" s="13">
        <v>0</v>
      </c>
      <c r="J30" s="17">
        <v>14</v>
      </c>
    </row>
    <row r="31" spans="1:10" ht="16">
      <c r="A31" s="6" t="s">
        <v>218</v>
      </c>
      <c r="B31" s="6" t="s">
        <v>78</v>
      </c>
      <c r="C31" s="6" t="s">
        <v>166</v>
      </c>
      <c r="D31">
        <v>2024</v>
      </c>
      <c r="E31">
        <v>54.7</v>
      </c>
      <c r="F31" s="8">
        <v>6</v>
      </c>
      <c r="G31" s="8">
        <v>1</v>
      </c>
      <c r="H31" s="8">
        <v>0</v>
      </c>
      <c r="I31" s="13">
        <v>0</v>
      </c>
      <c r="J31" s="17">
        <v>14</v>
      </c>
    </row>
    <row r="32" spans="1:10" ht="16">
      <c r="A32" s="6" t="s">
        <v>169</v>
      </c>
      <c r="B32" s="6" t="s">
        <v>78</v>
      </c>
      <c r="C32" s="6" t="s">
        <v>168</v>
      </c>
      <c r="D32">
        <v>2024</v>
      </c>
      <c r="E32">
        <v>50.9</v>
      </c>
      <c r="F32" s="8">
        <v>12</v>
      </c>
      <c r="G32" s="8">
        <v>1</v>
      </c>
      <c r="H32" s="8">
        <v>0</v>
      </c>
      <c r="I32" s="8">
        <v>1</v>
      </c>
      <c r="J32" s="17">
        <v>8</v>
      </c>
    </row>
    <row r="33" spans="1:10" ht="16">
      <c r="A33" s="6" t="s">
        <v>196</v>
      </c>
      <c r="B33" s="6" t="s">
        <v>78</v>
      </c>
      <c r="C33" s="6" t="s">
        <v>170</v>
      </c>
      <c r="D33">
        <v>2024</v>
      </c>
      <c r="E33">
        <v>62.6</v>
      </c>
      <c r="F33" s="8">
        <v>6</v>
      </c>
      <c r="G33" s="8">
        <v>1</v>
      </c>
      <c r="H33" s="8">
        <v>0</v>
      </c>
      <c r="I33" s="8">
        <v>1</v>
      </c>
      <c r="J33" s="17">
        <v>20</v>
      </c>
    </row>
    <row r="34" spans="1:10" ht="16">
      <c r="A34" s="6" t="s">
        <v>185</v>
      </c>
      <c r="B34" s="6" t="s">
        <v>78</v>
      </c>
      <c r="C34" s="6" t="s">
        <v>186</v>
      </c>
      <c r="D34">
        <v>2024</v>
      </c>
      <c r="E34">
        <v>67</v>
      </c>
      <c r="F34" s="8">
        <v>17</v>
      </c>
      <c r="G34" s="8">
        <v>1</v>
      </c>
      <c r="H34" s="8">
        <v>0</v>
      </c>
      <c r="I34" s="13">
        <v>0</v>
      </c>
      <c r="J34" s="17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Populations Governed by Senator</vt:lpstr>
      <vt:lpstr>State Compositions</vt:lpstr>
      <vt:lpstr>Sheet7</vt:lpstr>
      <vt:lpstr>All Senators</vt:lpstr>
      <vt:lpstr>2020 Elections</vt:lpstr>
      <vt:lpstr>2022 Elections</vt:lpstr>
      <vt:lpstr>2024 Elections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Zachary Spahr</cp:lastModifiedBy>
  <dcterms:created xsi:type="dcterms:W3CDTF">2011-02-11T15:45:55Z</dcterms:created>
  <dcterms:modified xsi:type="dcterms:W3CDTF">2019-11-11T20:58:57Z</dcterms:modified>
</cp:coreProperties>
</file>