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110" yWindow="2700" windowWidth="14805" windowHeight="8010" tabRatio="740" activeTab="9"/>
  </bookViews>
  <sheets>
    <sheet name="Payroll Register Dec. 15" sheetId="4" r:id="rId1"/>
    <sheet name="Payroll Register Dec. 31" sheetId="5" r:id="rId2"/>
    <sheet name="Employee 1" sheetId="6" r:id="rId3"/>
    <sheet name="Employee 2" sheetId="7" r:id="rId4"/>
    <sheet name="Employee 3" sheetId="8" r:id="rId5"/>
    <sheet name="Employee 4" sheetId="9" r:id="rId6"/>
    <sheet name="Employee 5" sheetId="10" r:id="rId7"/>
    <sheet name="Employee 6" sheetId="11" r:id="rId8"/>
    <sheet name="Employee 7" sheetId="12" r:id="rId9"/>
    <sheet name="Employee 8" sheetId="13" r:id="rId10"/>
  </sheets>
  <calcPr calcId="145621"/>
</workbook>
</file>

<file path=xl/calcChain.xml><?xml version="1.0" encoding="utf-8"?>
<calcChain xmlns="http://schemas.openxmlformats.org/spreadsheetml/2006/main">
  <c r="K15" i="13" l="1"/>
  <c r="E15" i="13"/>
  <c r="K14" i="13"/>
  <c r="E14" i="13"/>
  <c r="L14" i="13" s="1"/>
  <c r="K13" i="13"/>
  <c r="E13" i="13"/>
  <c r="K12" i="13"/>
  <c r="E12" i="13"/>
  <c r="M12" i="13" s="1"/>
  <c r="K15" i="12"/>
  <c r="E15" i="12"/>
  <c r="K14" i="12"/>
  <c r="E14" i="12"/>
  <c r="L14" i="12" s="1"/>
  <c r="K13" i="12"/>
  <c r="E13" i="12"/>
  <c r="K12" i="12"/>
  <c r="E12" i="12"/>
  <c r="M12" i="12" s="1"/>
  <c r="K15" i="11"/>
  <c r="E15" i="11"/>
  <c r="K14" i="11"/>
  <c r="E14" i="11"/>
  <c r="K13" i="11"/>
  <c r="E13" i="11"/>
  <c r="L13" i="11" s="1"/>
  <c r="K12" i="11"/>
  <c r="E12" i="11"/>
  <c r="M12" i="11" s="1"/>
  <c r="K15" i="10"/>
  <c r="E15" i="10"/>
  <c r="K14" i="10"/>
  <c r="E14" i="10"/>
  <c r="K13" i="10"/>
  <c r="E13" i="10"/>
  <c r="L13" i="10" s="1"/>
  <c r="K12" i="10"/>
  <c r="E12" i="10"/>
  <c r="M12" i="10" s="1"/>
  <c r="K15" i="9"/>
  <c r="E15" i="9"/>
  <c r="K14" i="9"/>
  <c r="E14" i="9"/>
  <c r="L14" i="9" s="1"/>
  <c r="K13" i="9"/>
  <c r="E13" i="9"/>
  <c r="K12" i="9"/>
  <c r="E12" i="9"/>
  <c r="M12" i="9" s="1"/>
  <c r="M15" i="8"/>
  <c r="M14" i="8"/>
  <c r="M13" i="8"/>
  <c r="M12" i="8"/>
  <c r="L13" i="8"/>
  <c r="L14" i="8"/>
  <c r="L15" i="8"/>
  <c r="L12" i="8"/>
  <c r="K13" i="8"/>
  <c r="K14" i="8"/>
  <c r="K15" i="8"/>
  <c r="K12" i="8"/>
  <c r="E13" i="8"/>
  <c r="E14" i="8"/>
  <c r="E15" i="8"/>
  <c r="E12" i="8"/>
  <c r="M15" i="7"/>
  <c r="M14" i="7"/>
  <c r="M13" i="7"/>
  <c r="M12" i="7"/>
  <c r="K13" i="7"/>
  <c r="L13" i="7" s="1"/>
  <c r="K14" i="7"/>
  <c r="L14" i="7" s="1"/>
  <c r="K15" i="7"/>
  <c r="L15" i="7"/>
  <c r="L12" i="7"/>
  <c r="K12" i="7"/>
  <c r="M15" i="6"/>
  <c r="M14" i="6"/>
  <c r="M13" i="6"/>
  <c r="M12" i="6"/>
  <c r="L13" i="6"/>
  <c r="L14" i="6"/>
  <c r="L15" i="6"/>
  <c r="L12" i="6"/>
  <c r="K13" i="6"/>
  <c r="K14" i="6"/>
  <c r="K15" i="6"/>
  <c r="K12" i="6"/>
  <c r="Q10" i="5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Q9" i="5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A9" i="4"/>
  <c r="L13" i="13" l="1"/>
  <c r="L15" i="13"/>
  <c r="M13" i="13"/>
  <c r="M14" i="13" s="1"/>
  <c r="M15" i="13" s="1"/>
  <c r="L12" i="13"/>
  <c r="L15" i="12"/>
  <c r="L13" i="12"/>
  <c r="M13" i="12"/>
  <c r="M14" i="12" s="1"/>
  <c r="M15" i="12" s="1"/>
  <c r="L12" i="12"/>
  <c r="L15" i="11"/>
  <c r="M13" i="11"/>
  <c r="M14" i="11" s="1"/>
  <c r="M15" i="11" s="1"/>
  <c r="L14" i="11"/>
  <c r="L12" i="11"/>
  <c r="L15" i="10"/>
  <c r="L14" i="10"/>
  <c r="M13" i="10"/>
  <c r="M14" i="10" s="1"/>
  <c r="M15" i="10" s="1"/>
  <c r="L12" i="10"/>
  <c r="M13" i="9"/>
  <c r="M14" i="9" s="1"/>
  <c r="M15" i="9" s="1"/>
  <c r="L13" i="9"/>
  <c r="L12" i="9"/>
  <c r="L15" i="9"/>
</calcChain>
</file>

<file path=xl/sharedStrings.xml><?xml version="1.0" encoding="utf-8"?>
<sst xmlns="http://schemas.openxmlformats.org/spreadsheetml/2006/main" count="358" uniqueCount="84">
  <si>
    <t>PAYROLL REGISTER</t>
  </si>
  <si>
    <t>SEMIMONTHLY PERIOD ENDED</t>
  </si>
  <si>
    <t xml:space="preserve"> </t>
  </si>
  <si>
    <t>DATE OF PAYMENT</t>
  </si>
  <si>
    <t>EMPL. NO.</t>
  </si>
  <si>
    <t>EMPLOYEE'S NAME</t>
  </si>
  <si>
    <t>MARITAL STATUS</t>
  </si>
  <si>
    <t>NO. OF ALLOWANCES</t>
  </si>
  <si>
    <t>EARNINGS</t>
  </si>
  <si>
    <t>DEDUCTIONS</t>
  </si>
  <si>
    <t>NET PAY</t>
  </si>
  <si>
    <t>CHECK NO.</t>
  </si>
  <si>
    <t>REGULAR</t>
  </si>
  <si>
    <t>OVERTIME</t>
  </si>
  <si>
    <t>TOTAL</t>
  </si>
  <si>
    <t>FEDERAL INCOME TAX</t>
  </si>
  <si>
    <t>SOC.IAL SECURTY TAX  TAX</t>
  </si>
  <si>
    <t>MEDICARE TAX</t>
  </si>
  <si>
    <t>HEALTH INSURANCE</t>
  </si>
  <si>
    <t>OTHER</t>
  </si>
  <si>
    <t>OTHER DEDUCTIONS:  B--U.S. SAVINGS BONDS; UW--UNITED WAY</t>
  </si>
  <si>
    <t>M</t>
  </si>
  <si>
    <t>S</t>
  </si>
  <si>
    <t>Medina, Julia</t>
  </si>
  <si>
    <t>Dawson, Anthony</t>
  </si>
  <si>
    <t>Tan, Chanda L.</t>
  </si>
  <si>
    <t>Woodward, Jamal E.</t>
  </si>
  <si>
    <t>Seroski, Joanna D.</t>
  </si>
  <si>
    <t>Davenport, Kevin B.</t>
  </si>
  <si>
    <t>MacDonald, Kate S.</t>
  </si>
  <si>
    <t>Student (You)</t>
  </si>
  <si>
    <t>EARNINGS RECORD FOR QUARTER ENDED</t>
  </si>
  <si>
    <t>EMPLOYEE NO.</t>
  </si>
  <si>
    <t>WITHHOLDING ALLOWANCES</t>
  </si>
  <si>
    <t>LAST NAME</t>
  </si>
  <si>
    <t>FIRST</t>
  </si>
  <si>
    <t>MIDDLE INITIAL</t>
  </si>
  <si>
    <t>RATE OF PAY</t>
  </si>
  <si>
    <t>PER HR.</t>
  </si>
  <si>
    <t>SOC. SEC. NO.</t>
  </si>
  <si>
    <t>POSITION</t>
  </si>
  <si>
    <t>PAY PERIOD</t>
  </si>
  <si>
    <t>ACCUMULATED EARNINGS</t>
  </si>
  <si>
    <t>NO.</t>
  </si>
  <si>
    <t>ENDED</t>
  </si>
  <si>
    <t>SOC.  SEC.  TAX</t>
  </si>
  <si>
    <t>QUARTERLY TOTALS</t>
  </si>
  <si>
    <t>Month</t>
  </si>
  <si>
    <t>483-33-2197</t>
  </si>
  <si>
    <t>General Manager</t>
  </si>
  <si>
    <t>Medina</t>
  </si>
  <si>
    <t>Julia</t>
  </si>
  <si>
    <t>C</t>
  </si>
  <si>
    <t>Sales Manager</t>
  </si>
  <si>
    <t>764-43-1242</t>
  </si>
  <si>
    <t>Dawson</t>
  </si>
  <si>
    <t>Anthony</t>
  </si>
  <si>
    <t>A</t>
  </si>
  <si>
    <t>Sales Assistant</t>
  </si>
  <si>
    <t>487-24-2841</t>
  </si>
  <si>
    <t>Tan</t>
  </si>
  <si>
    <t>Chanda</t>
  </si>
  <si>
    <t>L</t>
  </si>
  <si>
    <t>Woodward</t>
  </si>
  <si>
    <t>Jamal</t>
  </si>
  <si>
    <t>E</t>
  </si>
  <si>
    <t>Sales Associate</t>
  </si>
  <si>
    <t>428-54-7655</t>
  </si>
  <si>
    <t>Seroski</t>
  </si>
  <si>
    <t>Joanna</t>
  </si>
  <si>
    <t>D</t>
  </si>
  <si>
    <t>Office Assistant</t>
  </si>
  <si>
    <t>107-37-4831</t>
  </si>
  <si>
    <t>153-47-1101</t>
  </si>
  <si>
    <t>Davenport</t>
  </si>
  <si>
    <t>Kevin</t>
  </si>
  <si>
    <t>B</t>
  </si>
  <si>
    <t>574-62-1622</t>
  </si>
  <si>
    <t>Inventory Specialist</t>
  </si>
  <si>
    <t>MacDonald</t>
  </si>
  <si>
    <t>Kate</t>
  </si>
  <si>
    <t>Student</t>
  </si>
  <si>
    <t>Accounting Assistant</t>
  </si>
  <si>
    <t>157-43-4229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</si>
</sst>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1" fillId="0" borderId="0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1" xfId="1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left" vertical="center"/>
    </xf>
    <xf numFmtId="0" fontId="4" fillId="0" borderId="24" xfId="1" applyFont="1" applyBorder="1" applyAlignment="1">
      <alignment horizontal="center" vertical="center"/>
    </xf>
    <xf numFmtId="44" fontId="4" fillId="0" borderId="24" xfId="1" applyNumberFormat="1" applyFont="1" applyBorder="1" applyAlignment="1">
      <alignment horizontal="right" vertical="center"/>
    </xf>
    <xf numFmtId="44" fontId="4" fillId="0" borderId="24" xfId="1" applyNumberFormat="1" applyFont="1" applyBorder="1" applyAlignment="1">
      <alignment vertical="center"/>
    </xf>
    <xf numFmtId="44" fontId="4" fillId="0" borderId="25" xfId="1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left" vertical="center"/>
    </xf>
    <xf numFmtId="0" fontId="4" fillId="0" borderId="29" xfId="1" applyFont="1" applyBorder="1" applyAlignment="1">
      <alignment horizontal="center" vertical="center"/>
    </xf>
    <xf numFmtId="44" fontId="4" fillId="0" borderId="29" xfId="1" applyNumberFormat="1" applyFont="1" applyBorder="1" applyAlignment="1">
      <alignment horizontal="right" vertical="center"/>
    </xf>
    <xf numFmtId="44" fontId="4" fillId="0" borderId="29" xfId="1" applyNumberFormat="1" applyFont="1" applyBorder="1" applyAlignment="1">
      <alignment vertical="center"/>
    </xf>
    <xf numFmtId="44" fontId="4" fillId="0" borderId="30" xfId="1" applyNumberFormat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4" xfId="1" applyFont="1" applyBorder="1" applyAlignment="1">
      <alignment horizontal="left" vertical="center"/>
    </xf>
    <xf numFmtId="0" fontId="4" fillId="0" borderId="34" xfId="1" applyFont="1" applyBorder="1" applyAlignment="1">
      <alignment horizontal="center" vertical="center"/>
    </xf>
    <xf numFmtId="44" fontId="4" fillId="0" borderId="34" xfId="1" applyNumberFormat="1" applyFont="1" applyBorder="1" applyAlignment="1">
      <alignment horizontal="right" vertical="center"/>
    </xf>
    <xf numFmtId="44" fontId="4" fillId="0" borderId="34" xfId="1" applyNumberFormat="1" applyFont="1" applyBorder="1" applyAlignment="1">
      <alignment vertical="center"/>
    </xf>
    <xf numFmtId="44" fontId="4" fillId="0" borderId="35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37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Continuous" vertical="center"/>
    </xf>
    <xf numFmtId="0" fontId="3" fillId="0" borderId="39" xfId="1" applyFont="1" applyBorder="1" applyAlignment="1">
      <alignment horizontal="centerContinuous" vertical="center"/>
    </xf>
    <xf numFmtId="0" fontId="3" fillId="0" borderId="39" xfId="1" applyFont="1" applyBorder="1" applyAlignment="1">
      <alignment horizontal="centerContinuous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/>
    </xf>
    <xf numFmtId="44" fontId="2" fillId="0" borderId="40" xfId="1" applyNumberFormat="1" applyFont="1" applyBorder="1" applyAlignment="1">
      <alignment vertical="center" wrapText="1"/>
    </xf>
    <xf numFmtId="0" fontId="1" fillId="0" borderId="19" xfId="1" applyBorder="1" applyAlignment="1">
      <alignment horizontal="centerContinuous" vertical="center"/>
    </xf>
    <xf numFmtId="0" fontId="3" fillId="0" borderId="19" xfId="1" applyFont="1" applyBorder="1" applyAlignment="1">
      <alignment horizontal="centerContinuous" vertical="center"/>
    </xf>
    <xf numFmtId="0" fontId="3" fillId="0" borderId="41" xfId="1" applyFont="1" applyBorder="1" applyAlignment="1">
      <alignment horizontal="centerContinuous" vertical="center"/>
    </xf>
    <xf numFmtId="0" fontId="3" fillId="0" borderId="41" xfId="1" applyFont="1" applyBorder="1" applyAlignment="1">
      <alignment horizontal="centerContinuous" vertical="center" wrapText="1"/>
    </xf>
    <xf numFmtId="0" fontId="3" fillId="0" borderId="19" xfId="1" applyFont="1" applyBorder="1" applyAlignment="1">
      <alignment horizontal="centerContinuous" vertical="center" wrapText="1"/>
    </xf>
    <xf numFmtId="0" fontId="1" fillId="0" borderId="19" xfId="1" applyBorder="1" applyAlignment="1">
      <alignment horizontal="centerContinuous" vertical="center" wrapText="1"/>
    </xf>
    <xf numFmtId="0" fontId="1" fillId="0" borderId="42" xfId="1" applyBorder="1" applyAlignment="1">
      <alignment horizontal="centerContinuous" vertical="center"/>
    </xf>
    <xf numFmtId="0" fontId="1" fillId="0" borderId="13" xfId="1" applyBorder="1" applyAlignment="1">
      <alignment horizontal="centerContinuous" vertical="center" wrapText="1"/>
    </xf>
    <xf numFmtId="0" fontId="2" fillId="0" borderId="24" xfId="1" applyFont="1" applyBorder="1" applyAlignment="1">
      <alignment horizontal="center" vertical="center"/>
    </xf>
    <xf numFmtId="14" fontId="4" fillId="0" borderId="23" xfId="1" applyNumberFormat="1" applyFont="1" applyBorder="1" applyAlignment="1">
      <alignment horizontal="center" vertical="center"/>
    </xf>
    <xf numFmtId="44" fontId="4" fillId="0" borderId="25" xfId="1" applyNumberFormat="1" applyFont="1" applyBorder="1" applyAlignment="1">
      <alignment vertical="center"/>
    </xf>
    <xf numFmtId="0" fontId="2" fillId="0" borderId="29" xfId="1" applyFont="1" applyBorder="1" applyAlignment="1">
      <alignment horizontal="center" vertical="center"/>
    </xf>
    <xf numFmtId="14" fontId="4" fillId="0" borderId="28" xfId="1" applyNumberFormat="1" applyFont="1" applyBorder="1" applyAlignment="1">
      <alignment horizontal="center" vertical="center"/>
    </xf>
    <xf numFmtId="0" fontId="3" fillId="0" borderId="35" xfId="1" applyFont="1" applyBorder="1" applyAlignment="1">
      <alignment horizontal="centerContinuous" vertical="center" wrapText="1"/>
    </xf>
    <xf numFmtId="0" fontId="1" fillId="0" borderId="33" xfId="1" applyBorder="1" applyAlignment="1">
      <alignment horizontal="centerContinuous" vertical="center" wrapText="1"/>
    </xf>
    <xf numFmtId="0" fontId="3" fillId="0" borderId="0" xfId="1" applyFont="1" applyAlignment="1">
      <alignment horizontal="left" vertical="center"/>
    </xf>
    <xf numFmtId="15" fontId="4" fillId="0" borderId="1" xfId="1" applyNumberFormat="1" applyFont="1" applyBorder="1" applyAlignment="1">
      <alignment horizontal="center" vertical="center"/>
    </xf>
    <xf numFmtId="44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zoomScaleNormal="100" workbookViewId="0">
      <selection activeCell="C21" sqref="C21"/>
    </sheetView>
  </sheetViews>
  <sheetFormatPr defaultRowHeight="11.25" x14ac:dyDescent="0.25"/>
  <cols>
    <col min="1" max="1" width="2.7109375" style="61" customWidth="1"/>
    <col min="2" max="2" width="4.5703125" style="2" customWidth="1"/>
    <col min="3" max="3" width="23.42578125" style="2" customWidth="1"/>
    <col min="4" max="4" width="6" style="2" customWidth="1"/>
    <col min="5" max="5" width="4.85546875" style="2" customWidth="1"/>
    <col min="6" max="15" width="12.140625" style="2" customWidth="1"/>
    <col min="16" max="16" width="5.7109375" style="2" customWidth="1"/>
    <col min="17" max="17" width="2.7109375" style="2" customWidth="1"/>
    <col min="18" max="16384" width="9.140625" style="2"/>
  </cols>
  <sheetData>
    <row r="2" spans="1:17" ht="12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9" customFormat="1" ht="12.75" customHeight="1" x14ac:dyDescent="0.25">
      <c r="A3" s="3"/>
      <c r="B3" s="4" t="s">
        <v>1</v>
      </c>
      <c r="C3" s="4"/>
      <c r="D3" s="5" t="s">
        <v>2</v>
      </c>
      <c r="E3" s="5"/>
      <c r="F3" s="5"/>
      <c r="G3" s="6"/>
      <c r="H3" s="6"/>
      <c r="I3" s="6"/>
      <c r="J3" s="6"/>
      <c r="K3" s="7"/>
      <c r="L3" s="7"/>
      <c r="M3" s="8" t="s">
        <v>3</v>
      </c>
      <c r="N3" s="5" t="s">
        <v>2</v>
      </c>
      <c r="O3" s="5"/>
      <c r="P3" s="5"/>
      <c r="Q3" s="6"/>
    </row>
    <row r="4" spans="1:17" s="9" customFormat="1" ht="9" customHeight="1" thickBot="1" x14ac:dyDescent="0.3">
      <c r="A4" s="10"/>
      <c r="B4" s="10"/>
      <c r="C4" s="10"/>
      <c r="D4" s="10"/>
      <c r="E4" s="10"/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2">
        <v>6</v>
      </c>
      <c r="L4" s="12">
        <v>7</v>
      </c>
      <c r="M4" s="12">
        <v>8</v>
      </c>
      <c r="N4" s="12">
        <v>9</v>
      </c>
      <c r="O4" s="13">
        <v>10</v>
      </c>
      <c r="P4" s="11"/>
      <c r="Q4" s="10"/>
    </row>
    <row r="5" spans="1:17" s="13" customFormat="1" ht="9" customHeight="1" thickTop="1" x14ac:dyDescent="0.25">
      <c r="A5" s="14"/>
      <c r="B5" s="15" t="s">
        <v>4</v>
      </c>
      <c r="C5" s="16" t="s">
        <v>5</v>
      </c>
      <c r="D5" s="17" t="s">
        <v>6</v>
      </c>
      <c r="E5" s="17" t="s">
        <v>7</v>
      </c>
      <c r="F5" s="18" t="s">
        <v>8</v>
      </c>
      <c r="G5" s="19"/>
      <c r="H5" s="20"/>
      <c r="I5" s="18" t="s">
        <v>9</v>
      </c>
      <c r="J5" s="19"/>
      <c r="K5" s="19"/>
      <c r="L5" s="19"/>
      <c r="M5" s="19"/>
      <c r="N5" s="20"/>
      <c r="O5" s="16" t="s">
        <v>10</v>
      </c>
      <c r="P5" s="21" t="s">
        <v>11</v>
      </c>
      <c r="Q5" s="22"/>
    </row>
    <row r="6" spans="1:17" s="13" customFormat="1" ht="9" customHeight="1" x14ac:dyDescent="0.25">
      <c r="A6" s="23"/>
      <c r="B6" s="24"/>
      <c r="C6" s="25"/>
      <c r="D6" s="26"/>
      <c r="E6" s="26"/>
      <c r="F6" s="27" t="s">
        <v>12</v>
      </c>
      <c r="G6" s="27" t="s">
        <v>13</v>
      </c>
      <c r="H6" s="27" t="s">
        <v>14</v>
      </c>
      <c r="I6" s="28" t="s">
        <v>15</v>
      </c>
      <c r="J6" s="28" t="s">
        <v>16</v>
      </c>
      <c r="K6" s="28" t="s">
        <v>17</v>
      </c>
      <c r="L6" s="28" t="s">
        <v>18</v>
      </c>
      <c r="M6" s="28" t="s">
        <v>19</v>
      </c>
      <c r="N6" s="28" t="s">
        <v>14</v>
      </c>
      <c r="O6" s="25"/>
      <c r="P6" s="29"/>
      <c r="Q6" s="30"/>
    </row>
    <row r="7" spans="1:17" s="13" customFormat="1" ht="9" customHeight="1" thickBot="1" x14ac:dyDescent="0.3">
      <c r="A7" s="31"/>
      <c r="B7" s="32"/>
      <c r="C7" s="33"/>
      <c r="D7" s="34"/>
      <c r="E7" s="34"/>
      <c r="F7" s="33"/>
      <c r="G7" s="33"/>
      <c r="H7" s="33"/>
      <c r="I7" s="34"/>
      <c r="J7" s="34"/>
      <c r="K7" s="34"/>
      <c r="L7" s="34"/>
      <c r="M7" s="34"/>
      <c r="N7" s="34"/>
      <c r="O7" s="33"/>
      <c r="P7" s="35"/>
      <c r="Q7" s="36"/>
    </row>
    <row r="8" spans="1:17" ht="15.95" customHeight="1" thickTop="1" x14ac:dyDescent="0.25">
      <c r="A8" s="37">
        <v>1</v>
      </c>
      <c r="B8" s="38">
        <v>1</v>
      </c>
      <c r="C8" s="39" t="s">
        <v>23</v>
      </c>
      <c r="D8" s="40" t="s">
        <v>21</v>
      </c>
      <c r="E8" s="40">
        <v>3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  <c r="Q8" s="44">
        <v>1</v>
      </c>
    </row>
    <row r="9" spans="1:17" ht="15.95" customHeight="1" x14ac:dyDescent="0.25">
      <c r="A9" s="45">
        <f t="shared" ref="A9:A32" si="0">A8+1</f>
        <v>2</v>
      </c>
      <c r="B9" s="46">
        <v>2</v>
      </c>
      <c r="C9" s="47" t="s">
        <v>24</v>
      </c>
      <c r="D9" s="48" t="s">
        <v>21</v>
      </c>
      <c r="E9" s="48">
        <v>1</v>
      </c>
      <c r="F9" s="49"/>
      <c r="G9" s="50"/>
      <c r="H9" s="50"/>
      <c r="I9" s="50"/>
      <c r="J9" s="50"/>
      <c r="K9" s="50"/>
      <c r="L9" s="50"/>
      <c r="M9" s="50"/>
      <c r="N9" s="50"/>
      <c r="O9" s="50"/>
      <c r="P9" s="51"/>
      <c r="Q9" s="52">
        <f t="shared" ref="Q9:Q32" si="1">Q8+1</f>
        <v>2</v>
      </c>
    </row>
    <row r="10" spans="1:17" ht="15.95" customHeight="1" thickBot="1" x14ac:dyDescent="0.3">
      <c r="A10" s="53">
        <f t="shared" si="0"/>
        <v>3</v>
      </c>
      <c r="B10" s="54">
        <v>3</v>
      </c>
      <c r="C10" s="55" t="s">
        <v>25</v>
      </c>
      <c r="D10" s="56" t="s">
        <v>22</v>
      </c>
      <c r="E10" s="56">
        <v>1</v>
      </c>
      <c r="F10" s="57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60">
        <f t="shared" si="1"/>
        <v>3</v>
      </c>
    </row>
    <row r="11" spans="1:17" ht="15.95" customHeight="1" x14ac:dyDescent="0.25">
      <c r="A11" s="37">
        <f t="shared" si="0"/>
        <v>4</v>
      </c>
      <c r="B11" s="38">
        <v>4</v>
      </c>
      <c r="C11" s="39" t="s">
        <v>26</v>
      </c>
      <c r="D11" s="40" t="s">
        <v>22</v>
      </c>
      <c r="E11" s="40">
        <v>1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3"/>
      <c r="Q11" s="44">
        <f t="shared" si="1"/>
        <v>4</v>
      </c>
    </row>
    <row r="12" spans="1:17" ht="15.95" customHeight="1" x14ac:dyDescent="0.25">
      <c r="A12" s="45">
        <f t="shared" si="0"/>
        <v>5</v>
      </c>
      <c r="B12" s="46">
        <v>5</v>
      </c>
      <c r="C12" s="47" t="s">
        <v>27</v>
      </c>
      <c r="D12" s="48" t="s">
        <v>21</v>
      </c>
      <c r="E12" s="48">
        <v>2</v>
      </c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52">
        <f t="shared" si="1"/>
        <v>5</v>
      </c>
    </row>
    <row r="13" spans="1:17" ht="15.95" customHeight="1" thickBot="1" x14ac:dyDescent="0.3">
      <c r="A13" s="53">
        <f t="shared" si="0"/>
        <v>6</v>
      </c>
      <c r="B13" s="54">
        <v>6</v>
      </c>
      <c r="C13" s="55" t="s">
        <v>28</v>
      </c>
      <c r="D13" s="56" t="s">
        <v>21</v>
      </c>
      <c r="E13" s="56">
        <v>4</v>
      </c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60">
        <f t="shared" si="1"/>
        <v>6</v>
      </c>
    </row>
    <row r="14" spans="1:17" ht="15.95" customHeight="1" x14ac:dyDescent="0.25">
      <c r="A14" s="37">
        <f t="shared" si="0"/>
        <v>7</v>
      </c>
      <c r="B14" s="38">
        <v>7</v>
      </c>
      <c r="C14" s="39" t="s">
        <v>29</v>
      </c>
      <c r="D14" s="40" t="s">
        <v>21</v>
      </c>
      <c r="E14" s="40">
        <v>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3"/>
      <c r="Q14" s="44">
        <f t="shared" si="1"/>
        <v>7</v>
      </c>
    </row>
    <row r="15" spans="1:17" ht="15.95" customHeight="1" x14ac:dyDescent="0.25">
      <c r="A15" s="45">
        <f t="shared" si="0"/>
        <v>8</v>
      </c>
      <c r="B15" s="46">
        <v>8</v>
      </c>
      <c r="C15" s="47" t="s">
        <v>30</v>
      </c>
      <c r="D15" s="48" t="s">
        <v>22</v>
      </c>
      <c r="E15" s="48">
        <v>1</v>
      </c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>
        <f t="shared" si="1"/>
        <v>8</v>
      </c>
    </row>
    <row r="16" spans="1:17" ht="15.95" customHeight="1" thickBot="1" x14ac:dyDescent="0.3">
      <c r="A16" s="53">
        <f t="shared" si="0"/>
        <v>9</v>
      </c>
      <c r="B16" s="54"/>
      <c r="C16" s="55"/>
      <c r="D16" s="56"/>
      <c r="E16" s="56"/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 s="60">
        <f t="shared" si="1"/>
        <v>9</v>
      </c>
    </row>
    <row r="17" spans="1:17" ht="15.95" customHeight="1" x14ac:dyDescent="0.25">
      <c r="A17" s="37">
        <f t="shared" si="0"/>
        <v>10</v>
      </c>
      <c r="B17" s="38"/>
      <c r="C17" s="39"/>
      <c r="D17" s="40"/>
      <c r="E17" s="4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44">
        <f t="shared" si="1"/>
        <v>10</v>
      </c>
    </row>
    <row r="18" spans="1:17" ht="15.95" customHeight="1" x14ac:dyDescent="0.25">
      <c r="A18" s="45">
        <f t="shared" si="0"/>
        <v>11</v>
      </c>
      <c r="B18" s="46"/>
      <c r="C18" s="47"/>
      <c r="D18" s="48"/>
      <c r="E18" s="48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1"/>
      <c r="Q18" s="52">
        <f t="shared" si="1"/>
        <v>11</v>
      </c>
    </row>
    <row r="19" spans="1:17" ht="15.95" customHeight="1" thickBot="1" x14ac:dyDescent="0.3">
      <c r="A19" s="53">
        <f t="shared" si="0"/>
        <v>12</v>
      </c>
      <c r="B19" s="54"/>
      <c r="C19" s="55"/>
      <c r="D19" s="56"/>
      <c r="E19" s="56"/>
      <c r="F19" s="57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60">
        <f t="shared" si="1"/>
        <v>12</v>
      </c>
    </row>
    <row r="20" spans="1:17" ht="15.95" customHeight="1" x14ac:dyDescent="0.25">
      <c r="A20" s="37">
        <f t="shared" si="0"/>
        <v>13</v>
      </c>
      <c r="B20" s="38"/>
      <c r="C20" s="39"/>
      <c r="D20" s="40"/>
      <c r="E20" s="40"/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3"/>
      <c r="Q20" s="44">
        <f t="shared" si="1"/>
        <v>13</v>
      </c>
    </row>
    <row r="21" spans="1:17" ht="15.95" customHeight="1" x14ac:dyDescent="0.25">
      <c r="A21" s="45">
        <f t="shared" si="0"/>
        <v>14</v>
      </c>
      <c r="B21" s="46"/>
      <c r="C21" s="47"/>
      <c r="D21" s="48"/>
      <c r="E21" s="48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1"/>
      <c r="Q21" s="52">
        <f t="shared" si="1"/>
        <v>14</v>
      </c>
    </row>
    <row r="22" spans="1:17" ht="15.95" customHeight="1" thickBot="1" x14ac:dyDescent="0.3">
      <c r="A22" s="53">
        <f t="shared" si="0"/>
        <v>15</v>
      </c>
      <c r="B22" s="54"/>
      <c r="C22" s="55"/>
      <c r="D22" s="56"/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60">
        <f t="shared" si="1"/>
        <v>15</v>
      </c>
    </row>
    <row r="23" spans="1:17" ht="15.95" customHeight="1" x14ac:dyDescent="0.25">
      <c r="A23" s="37">
        <f t="shared" si="0"/>
        <v>16</v>
      </c>
      <c r="B23" s="38"/>
      <c r="C23" s="39"/>
      <c r="D23" s="40"/>
      <c r="E23" s="4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3"/>
      <c r="Q23" s="44">
        <f t="shared" si="1"/>
        <v>16</v>
      </c>
    </row>
    <row r="24" spans="1:17" ht="15.95" customHeight="1" x14ac:dyDescent="0.25">
      <c r="A24" s="45">
        <f t="shared" si="0"/>
        <v>17</v>
      </c>
      <c r="B24" s="46"/>
      <c r="C24" s="47"/>
      <c r="D24" s="48"/>
      <c r="E24" s="48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2">
        <f t="shared" si="1"/>
        <v>17</v>
      </c>
    </row>
    <row r="25" spans="1:17" ht="15.95" customHeight="1" thickBot="1" x14ac:dyDescent="0.3">
      <c r="A25" s="53">
        <f t="shared" si="0"/>
        <v>18</v>
      </c>
      <c r="B25" s="54"/>
      <c r="C25" s="55"/>
      <c r="D25" s="56"/>
      <c r="E25" s="56"/>
      <c r="F25" s="57"/>
      <c r="G25" s="58"/>
      <c r="H25" s="58"/>
      <c r="I25" s="58"/>
      <c r="J25" s="58"/>
      <c r="K25" s="58"/>
      <c r="L25" s="58"/>
      <c r="M25" s="58"/>
      <c r="N25" s="58"/>
      <c r="O25" s="58"/>
      <c r="P25" s="59"/>
      <c r="Q25" s="60">
        <f t="shared" si="1"/>
        <v>18</v>
      </c>
    </row>
    <row r="26" spans="1:17" ht="15.95" customHeight="1" x14ac:dyDescent="0.25">
      <c r="A26" s="37">
        <f t="shared" si="0"/>
        <v>19</v>
      </c>
      <c r="B26" s="38"/>
      <c r="C26" s="39"/>
      <c r="D26" s="40"/>
      <c r="E26" s="40"/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3"/>
      <c r="Q26" s="44">
        <f t="shared" si="1"/>
        <v>19</v>
      </c>
    </row>
    <row r="27" spans="1:17" ht="15.95" customHeight="1" x14ac:dyDescent="0.25">
      <c r="A27" s="45">
        <f t="shared" si="0"/>
        <v>20</v>
      </c>
      <c r="B27" s="46"/>
      <c r="C27" s="47"/>
      <c r="D27" s="48"/>
      <c r="E27" s="48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52">
        <f t="shared" si="1"/>
        <v>20</v>
      </c>
    </row>
    <row r="28" spans="1:17" ht="15.95" customHeight="1" thickBot="1" x14ac:dyDescent="0.3">
      <c r="A28" s="53">
        <f t="shared" si="0"/>
        <v>21</v>
      </c>
      <c r="B28" s="54"/>
      <c r="C28" s="55"/>
      <c r="D28" s="56"/>
      <c r="E28" s="56"/>
      <c r="F28" s="57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60">
        <f t="shared" si="1"/>
        <v>21</v>
      </c>
    </row>
    <row r="29" spans="1:17" ht="15.95" customHeight="1" x14ac:dyDescent="0.25">
      <c r="A29" s="37">
        <f t="shared" si="0"/>
        <v>22</v>
      </c>
      <c r="B29" s="38"/>
      <c r="C29" s="39"/>
      <c r="D29" s="40"/>
      <c r="E29" s="4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3"/>
      <c r="Q29" s="44">
        <f t="shared" si="1"/>
        <v>22</v>
      </c>
    </row>
    <row r="30" spans="1:17" ht="15.95" customHeight="1" x14ac:dyDescent="0.25">
      <c r="A30" s="45">
        <f t="shared" si="0"/>
        <v>23</v>
      </c>
      <c r="B30" s="46"/>
      <c r="C30" s="47"/>
      <c r="D30" s="48"/>
      <c r="E30" s="48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52">
        <f t="shared" si="1"/>
        <v>23</v>
      </c>
    </row>
    <row r="31" spans="1:17" ht="15.95" customHeight="1" thickBot="1" x14ac:dyDescent="0.3">
      <c r="A31" s="53">
        <f t="shared" si="0"/>
        <v>24</v>
      </c>
      <c r="B31" s="54"/>
      <c r="C31" s="55"/>
      <c r="D31" s="56"/>
      <c r="E31" s="56"/>
      <c r="F31" s="57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60">
        <f t="shared" si="1"/>
        <v>24</v>
      </c>
    </row>
    <row r="32" spans="1:17" ht="15.95" customHeight="1" x14ac:dyDescent="0.25">
      <c r="A32" s="37">
        <f t="shared" si="0"/>
        <v>25</v>
      </c>
      <c r="B32" s="38"/>
      <c r="C32" s="39"/>
      <c r="D32" s="40"/>
      <c r="E32" s="40"/>
      <c r="F32" s="41"/>
      <c r="G32" s="42"/>
      <c r="H32" s="42"/>
      <c r="I32" s="42"/>
      <c r="J32" s="42"/>
      <c r="K32" s="42"/>
      <c r="L32" s="42"/>
      <c r="M32" s="42"/>
      <c r="N32" s="42"/>
      <c r="O32" s="42"/>
      <c r="P32" s="43"/>
      <c r="Q32" s="44">
        <f t="shared" si="1"/>
        <v>25</v>
      </c>
    </row>
    <row r="33" spans="1:16" s="9" customFormat="1" ht="8.25" x14ac:dyDescent="0.25">
      <c r="A33" s="3"/>
      <c r="B33" s="9" t="s">
        <v>20</v>
      </c>
    </row>
    <row r="34" spans="1:16" ht="12.75" x14ac:dyDescent="0.25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</row>
  </sheetData>
  <mergeCells count="23">
    <mergeCell ref="L6:L7"/>
    <mergeCell ref="M6:M7"/>
    <mergeCell ref="N6:N7"/>
    <mergeCell ref="I5:N5"/>
    <mergeCell ref="O5:O7"/>
    <mergeCell ref="P5:P7"/>
    <mergeCell ref="Q5:Q7"/>
    <mergeCell ref="F6:F7"/>
    <mergeCell ref="G6:G7"/>
    <mergeCell ref="H6:H7"/>
    <mergeCell ref="I6:I7"/>
    <mergeCell ref="J6:J7"/>
    <mergeCell ref="K6:K7"/>
    <mergeCell ref="A2:Q2"/>
    <mergeCell ref="B3:C3"/>
    <mergeCell ref="D3:F3"/>
    <mergeCell ref="N3:P3"/>
    <mergeCell ref="A5:A7"/>
    <mergeCell ref="B5:B7"/>
    <mergeCell ref="C5:C7"/>
    <mergeCell ref="D5:D7"/>
    <mergeCell ref="E5:E7"/>
    <mergeCell ref="F5:H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tabSelected="1" zoomScaleNormal="100" workbookViewId="0">
      <selection activeCell="L15" sqref="L15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8</v>
      </c>
      <c r="E4" s="64" t="s">
        <v>81</v>
      </c>
      <c r="F4" s="64"/>
      <c r="G4" s="64"/>
      <c r="H4" s="64"/>
      <c r="I4" s="66"/>
      <c r="J4" s="67" t="s">
        <v>6</v>
      </c>
      <c r="K4" s="66" t="s">
        <v>22</v>
      </c>
      <c r="L4" s="67" t="s">
        <v>33</v>
      </c>
      <c r="M4" s="66">
        <v>1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7.5</v>
      </c>
      <c r="D6" s="12" t="s">
        <v>38</v>
      </c>
      <c r="E6" s="66"/>
      <c r="F6" s="12" t="s">
        <v>39</v>
      </c>
      <c r="G6" s="64" t="s">
        <v>83</v>
      </c>
      <c r="H6" s="64"/>
      <c r="I6" s="64"/>
      <c r="J6" s="12" t="s">
        <v>40</v>
      </c>
      <c r="K6" s="64" t="s">
        <v>82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4413.6000000000004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660</v>
      </c>
      <c r="D12" s="42"/>
      <c r="E12" s="42">
        <f>SUM(C12:D12)</f>
        <v>660</v>
      </c>
      <c r="F12" s="42">
        <v>50</v>
      </c>
      <c r="G12" s="42">
        <v>40.92</v>
      </c>
      <c r="H12" s="42">
        <v>9.57</v>
      </c>
      <c r="I12" s="42"/>
      <c r="J12" s="42">
        <v>5</v>
      </c>
      <c r="K12" s="42">
        <f>SUM(F12:J12)</f>
        <v>105.49000000000001</v>
      </c>
      <c r="L12" s="89">
        <f>E12-K12</f>
        <v>554.51</v>
      </c>
      <c r="M12" s="50">
        <f>M10+E12</f>
        <v>5073.6000000000004</v>
      </c>
    </row>
    <row r="13" spans="1:31" ht="15.95" customHeight="1" x14ac:dyDescent="0.25">
      <c r="A13" s="90">
        <v>2</v>
      </c>
      <c r="B13" s="91">
        <v>42674</v>
      </c>
      <c r="C13" s="49">
        <v>660</v>
      </c>
      <c r="D13" s="50">
        <v>90</v>
      </c>
      <c r="E13" s="42">
        <f t="shared" ref="E13:E15" si="0">SUM(C13:D13)</f>
        <v>750</v>
      </c>
      <c r="F13" s="50">
        <v>62</v>
      </c>
      <c r="G13" s="50">
        <v>46.5</v>
      </c>
      <c r="H13" s="50">
        <v>10.88</v>
      </c>
      <c r="I13" s="50">
        <v>24</v>
      </c>
      <c r="J13" s="50">
        <v>5</v>
      </c>
      <c r="K13" s="42">
        <f t="shared" ref="K13:K15" si="1">SUM(F13:J13)</f>
        <v>148.38</v>
      </c>
      <c r="L13" s="89">
        <f t="shared" ref="L13:L15" si="2">E13-K13</f>
        <v>601.62</v>
      </c>
      <c r="M13" s="50">
        <f>M12+E13</f>
        <v>5823.6</v>
      </c>
    </row>
    <row r="14" spans="1:31" ht="15.95" customHeight="1" x14ac:dyDescent="0.25">
      <c r="A14" s="90">
        <v>3</v>
      </c>
      <c r="B14" s="91">
        <v>42689</v>
      </c>
      <c r="C14" s="49">
        <v>660</v>
      </c>
      <c r="D14" s="50"/>
      <c r="E14" s="42">
        <f t="shared" si="0"/>
        <v>660</v>
      </c>
      <c r="F14" s="50">
        <v>50</v>
      </c>
      <c r="G14" s="50">
        <v>40.92</v>
      </c>
      <c r="H14" s="50">
        <v>9.57</v>
      </c>
      <c r="I14" s="50"/>
      <c r="J14" s="50">
        <v>5</v>
      </c>
      <c r="K14" s="42">
        <f t="shared" si="1"/>
        <v>105.49000000000001</v>
      </c>
      <c r="L14" s="89">
        <f t="shared" si="2"/>
        <v>554.51</v>
      </c>
      <c r="M14" s="50">
        <f>M13+E14</f>
        <v>6483.6</v>
      </c>
    </row>
    <row r="15" spans="1:31" ht="15.95" customHeight="1" x14ac:dyDescent="0.25">
      <c r="A15" s="87">
        <v>4</v>
      </c>
      <c r="B15" s="88">
        <v>42704</v>
      </c>
      <c r="C15" s="41">
        <v>660</v>
      </c>
      <c r="D15" s="42">
        <v>45</v>
      </c>
      <c r="E15" s="42">
        <f t="shared" si="0"/>
        <v>705</v>
      </c>
      <c r="F15" s="42">
        <v>56</v>
      </c>
      <c r="G15" s="42">
        <v>43.71</v>
      </c>
      <c r="H15" s="42">
        <v>10.220000000000001</v>
      </c>
      <c r="I15" s="42">
        <v>24</v>
      </c>
      <c r="J15" s="42">
        <v>5</v>
      </c>
      <c r="K15" s="42">
        <f t="shared" si="1"/>
        <v>138.93</v>
      </c>
      <c r="L15" s="89">
        <f t="shared" si="2"/>
        <v>566.06999999999994</v>
      </c>
      <c r="M15" s="50">
        <f>M14+E15</f>
        <v>7188.6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zoomScaleNormal="100" workbookViewId="0">
      <selection activeCell="C21" sqref="C21"/>
    </sheetView>
  </sheetViews>
  <sheetFormatPr defaultRowHeight="11.25" x14ac:dyDescent="0.25"/>
  <cols>
    <col min="1" max="1" width="2.7109375" style="61" customWidth="1"/>
    <col min="2" max="2" width="4.5703125" style="2" customWidth="1"/>
    <col min="3" max="3" width="23.42578125" style="2" customWidth="1"/>
    <col min="4" max="4" width="6" style="2" customWidth="1"/>
    <col min="5" max="5" width="4.85546875" style="2" customWidth="1"/>
    <col min="6" max="15" width="12.140625" style="2" customWidth="1"/>
    <col min="16" max="16" width="5.7109375" style="2" customWidth="1"/>
    <col min="17" max="17" width="2.7109375" style="2" customWidth="1"/>
    <col min="18" max="16384" width="9.140625" style="2"/>
  </cols>
  <sheetData>
    <row r="2" spans="1:17" ht="12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9" customFormat="1" ht="12.75" customHeight="1" x14ac:dyDescent="0.25">
      <c r="A3" s="3"/>
      <c r="B3" s="4" t="s">
        <v>1</v>
      </c>
      <c r="C3" s="4"/>
      <c r="D3" s="5" t="s">
        <v>2</v>
      </c>
      <c r="E3" s="5"/>
      <c r="F3" s="5"/>
      <c r="G3" s="6"/>
      <c r="H3" s="6"/>
      <c r="I3" s="6"/>
      <c r="J3" s="6"/>
      <c r="K3" s="7"/>
      <c r="L3" s="7"/>
      <c r="M3" s="8" t="s">
        <v>3</v>
      </c>
      <c r="N3" s="5" t="s">
        <v>2</v>
      </c>
      <c r="O3" s="5"/>
      <c r="P3" s="5"/>
      <c r="Q3" s="6"/>
    </row>
    <row r="4" spans="1:17" s="9" customFormat="1" ht="9" customHeight="1" thickBot="1" x14ac:dyDescent="0.3">
      <c r="A4" s="10"/>
      <c r="B4" s="10"/>
      <c r="C4" s="10"/>
      <c r="D4" s="10"/>
      <c r="E4" s="10"/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2">
        <v>6</v>
      </c>
      <c r="L4" s="12">
        <v>7</v>
      </c>
      <c r="M4" s="12">
        <v>8</v>
      </c>
      <c r="N4" s="12">
        <v>9</v>
      </c>
      <c r="O4" s="13">
        <v>10</v>
      </c>
      <c r="P4" s="11"/>
      <c r="Q4" s="10"/>
    </row>
    <row r="5" spans="1:17" s="13" customFormat="1" ht="9" customHeight="1" thickTop="1" x14ac:dyDescent="0.25">
      <c r="A5" s="14"/>
      <c r="B5" s="15" t="s">
        <v>4</v>
      </c>
      <c r="C5" s="16" t="s">
        <v>5</v>
      </c>
      <c r="D5" s="17" t="s">
        <v>6</v>
      </c>
      <c r="E5" s="17" t="s">
        <v>7</v>
      </c>
      <c r="F5" s="18" t="s">
        <v>8</v>
      </c>
      <c r="G5" s="19"/>
      <c r="H5" s="20"/>
      <c r="I5" s="18" t="s">
        <v>9</v>
      </c>
      <c r="J5" s="19"/>
      <c r="K5" s="19"/>
      <c r="L5" s="19"/>
      <c r="M5" s="19"/>
      <c r="N5" s="20"/>
      <c r="O5" s="16" t="s">
        <v>10</v>
      </c>
      <c r="P5" s="21" t="s">
        <v>11</v>
      </c>
      <c r="Q5" s="22"/>
    </row>
    <row r="6" spans="1:17" s="13" customFormat="1" ht="9" customHeight="1" x14ac:dyDescent="0.25">
      <c r="A6" s="23"/>
      <c r="B6" s="24"/>
      <c r="C6" s="25"/>
      <c r="D6" s="26"/>
      <c r="E6" s="26"/>
      <c r="F6" s="27" t="s">
        <v>12</v>
      </c>
      <c r="G6" s="27" t="s">
        <v>13</v>
      </c>
      <c r="H6" s="27" t="s">
        <v>14</v>
      </c>
      <c r="I6" s="28" t="s">
        <v>15</v>
      </c>
      <c r="J6" s="28" t="s">
        <v>16</v>
      </c>
      <c r="K6" s="28" t="s">
        <v>17</v>
      </c>
      <c r="L6" s="28" t="s">
        <v>18</v>
      </c>
      <c r="M6" s="28" t="s">
        <v>19</v>
      </c>
      <c r="N6" s="28" t="s">
        <v>14</v>
      </c>
      <c r="O6" s="25"/>
      <c r="P6" s="29"/>
      <c r="Q6" s="30"/>
    </row>
    <row r="7" spans="1:17" s="13" customFormat="1" ht="9" customHeight="1" thickBot="1" x14ac:dyDescent="0.3">
      <c r="A7" s="31"/>
      <c r="B7" s="32"/>
      <c r="C7" s="33"/>
      <c r="D7" s="34"/>
      <c r="E7" s="34"/>
      <c r="F7" s="33"/>
      <c r="G7" s="33"/>
      <c r="H7" s="33"/>
      <c r="I7" s="34"/>
      <c r="J7" s="34"/>
      <c r="K7" s="34"/>
      <c r="L7" s="34"/>
      <c r="M7" s="34"/>
      <c r="N7" s="34"/>
      <c r="O7" s="33"/>
      <c r="P7" s="35"/>
      <c r="Q7" s="36"/>
    </row>
    <row r="8" spans="1:17" ht="15.95" customHeight="1" thickTop="1" x14ac:dyDescent="0.25">
      <c r="A8" s="37">
        <v>1</v>
      </c>
      <c r="B8" s="38">
        <v>1</v>
      </c>
      <c r="C8" s="39" t="s">
        <v>23</v>
      </c>
      <c r="D8" s="40" t="s">
        <v>21</v>
      </c>
      <c r="E8" s="40">
        <v>3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  <c r="Q8" s="44">
        <v>1</v>
      </c>
    </row>
    <row r="9" spans="1:17" ht="15.95" customHeight="1" x14ac:dyDescent="0.25">
      <c r="A9" s="45">
        <f t="shared" ref="A9:A32" si="0">A8+1</f>
        <v>2</v>
      </c>
      <c r="B9" s="46">
        <v>2</v>
      </c>
      <c r="C9" s="47" t="s">
        <v>24</v>
      </c>
      <c r="D9" s="48" t="s">
        <v>21</v>
      </c>
      <c r="E9" s="48">
        <v>1</v>
      </c>
      <c r="F9" s="49"/>
      <c r="G9" s="50"/>
      <c r="H9" s="50"/>
      <c r="I9" s="50"/>
      <c r="J9" s="50"/>
      <c r="K9" s="50"/>
      <c r="L9" s="50"/>
      <c r="M9" s="50"/>
      <c r="N9" s="50"/>
      <c r="O9" s="50"/>
      <c r="P9" s="51"/>
      <c r="Q9" s="52">
        <f t="shared" ref="Q9:Q32" si="1">Q8+1</f>
        <v>2</v>
      </c>
    </row>
    <row r="10" spans="1:17" ht="15.95" customHeight="1" thickBot="1" x14ac:dyDescent="0.3">
      <c r="A10" s="53">
        <f t="shared" si="0"/>
        <v>3</v>
      </c>
      <c r="B10" s="54">
        <v>3</v>
      </c>
      <c r="C10" s="55" t="s">
        <v>25</v>
      </c>
      <c r="D10" s="56" t="s">
        <v>22</v>
      </c>
      <c r="E10" s="56">
        <v>1</v>
      </c>
      <c r="F10" s="57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60">
        <f t="shared" si="1"/>
        <v>3</v>
      </c>
    </row>
    <row r="11" spans="1:17" ht="15.95" customHeight="1" x14ac:dyDescent="0.25">
      <c r="A11" s="37">
        <f t="shared" si="0"/>
        <v>4</v>
      </c>
      <c r="B11" s="38">
        <v>4</v>
      </c>
      <c r="C11" s="39" t="s">
        <v>26</v>
      </c>
      <c r="D11" s="40" t="s">
        <v>22</v>
      </c>
      <c r="E11" s="40">
        <v>1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3"/>
      <c r="Q11" s="44">
        <f t="shared" si="1"/>
        <v>4</v>
      </c>
    </row>
    <row r="12" spans="1:17" ht="15.95" customHeight="1" x14ac:dyDescent="0.25">
      <c r="A12" s="45">
        <f t="shared" si="0"/>
        <v>5</v>
      </c>
      <c r="B12" s="46">
        <v>5</v>
      </c>
      <c r="C12" s="47" t="s">
        <v>27</v>
      </c>
      <c r="D12" s="48" t="s">
        <v>21</v>
      </c>
      <c r="E12" s="48">
        <v>2</v>
      </c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52">
        <f t="shared" si="1"/>
        <v>5</v>
      </c>
    </row>
    <row r="13" spans="1:17" ht="15.95" customHeight="1" thickBot="1" x14ac:dyDescent="0.3">
      <c r="A13" s="53">
        <f t="shared" si="0"/>
        <v>6</v>
      </c>
      <c r="B13" s="54">
        <v>6</v>
      </c>
      <c r="C13" s="55" t="s">
        <v>28</v>
      </c>
      <c r="D13" s="56" t="s">
        <v>21</v>
      </c>
      <c r="E13" s="56">
        <v>4</v>
      </c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60">
        <f t="shared" si="1"/>
        <v>6</v>
      </c>
    </row>
    <row r="14" spans="1:17" ht="15.95" customHeight="1" x14ac:dyDescent="0.25">
      <c r="A14" s="37">
        <f t="shared" si="0"/>
        <v>7</v>
      </c>
      <c r="B14" s="38">
        <v>7</v>
      </c>
      <c r="C14" s="39" t="s">
        <v>29</v>
      </c>
      <c r="D14" s="40" t="s">
        <v>21</v>
      </c>
      <c r="E14" s="40">
        <v>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3"/>
      <c r="Q14" s="44">
        <f t="shared" si="1"/>
        <v>7</v>
      </c>
    </row>
    <row r="15" spans="1:17" ht="15.95" customHeight="1" x14ac:dyDescent="0.25">
      <c r="A15" s="45">
        <f t="shared" si="0"/>
        <v>8</v>
      </c>
      <c r="B15" s="46">
        <v>8</v>
      </c>
      <c r="C15" s="47" t="s">
        <v>30</v>
      </c>
      <c r="D15" s="48" t="s">
        <v>22</v>
      </c>
      <c r="E15" s="48">
        <v>1</v>
      </c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>
        <f t="shared" si="1"/>
        <v>8</v>
      </c>
    </row>
    <row r="16" spans="1:17" ht="15.95" customHeight="1" thickBot="1" x14ac:dyDescent="0.3">
      <c r="A16" s="53">
        <f t="shared" si="0"/>
        <v>9</v>
      </c>
      <c r="B16" s="54"/>
      <c r="C16" s="55"/>
      <c r="D16" s="56"/>
      <c r="E16" s="56"/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 s="60">
        <f t="shared" si="1"/>
        <v>9</v>
      </c>
    </row>
    <row r="17" spans="1:17" ht="15.95" customHeight="1" x14ac:dyDescent="0.25">
      <c r="A17" s="37">
        <f t="shared" si="0"/>
        <v>10</v>
      </c>
      <c r="B17" s="38"/>
      <c r="C17" s="39"/>
      <c r="D17" s="40"/>
      <c r="E17" s="4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44">
        <f t="shared" si="1"/>
        <v>10</v>
      </c>
    </row>
    <row r="18" spans="1:17" ht="15.95" customHeight="1" x14ac:dyDescent="0.25">
      <c r="A18" s="45">
        <f t="shared" si="0"/>
        <v>11</v>
      </c>
      <c r="B18" s="46"/>
      <c r="C18" s="47"/>
      <c r="D18" s="48"/>
      <c r="E18" s="48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1"/>
      <c r="Q18" s="52">
        <f t="shared" si="1"/>
        <v>11</v>
      </c>
    </row>
    <row r="19" spans="1:17" ht="15.95" customHeight="1" thickBot="1" x14ac:dyDescent="0.3">
      <c r="A19" s="53">
        <f t="shared" si="0"/>
        <v>12</v>
      </c>
      <c r="B19" s="54"/>
      <c r="C19" s="55"/>
      <c r="D19" s="56"/>
      <c r="E19" s="56"/>
      <c r="F19" s="57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60">
        <f t="shared" si="1"/>
        <v>12</v>
      </c>
    </row>
    <row r="20" spans="1:17" ht="15.95" customHeight="1" x14ac:dyDescent="0.25">
      <c r="A20" s="37">
        <f t="shared" si="0"/>
        <v>13</v>
      </c>
      <c r="B20" s="38"/>
      <c r="C20" s="39"/>
      <c r="D20" s="40"/>
      <c r="E20" s="40"/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3"/>
      <c r="Q20" s="44">
        <f t="shared" si="1"/>
        <v>13</v>
      </c>
    </row>
    <row r="21" spans="1:17" ht="15.95" customHeight="1" x14ac:dyDescent="0.25">
      <c r="A21" s="45">
        <f t="shared" si="0"/>
        <v>14</v>
      </c>
      <c r="B21" s="46"/>
      <c r="C21" s="47"/>
      <c r="D21" s="48"/>
      <c r="E21" s="48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1"/>
      <c r="Q21" s="52">
        <f t="shared" si="1"/>
        <v>14</v>
      </c>
    </row>
    <row r="22" spans="1:17" ht="15.95" customHeight="1" thickBot="1" x14ac:dyDescent="0.3">
      <c r="A22" s="53">
        <f t="shared" si="0"/>
        <v>15</v>
      </c>
      <c r="B22" s="54"/>
      <c r="C22" s="55"/>
      <c r="D22" s="56"/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60">
        <f t="shared" si="1"/>
        <v>15</v>
      </c>
    </row>
    <row r="23" spans="1:17" ht="15.95" customHeight="1" x14ac:dyDescent="0.25">
      <c r="A23" s="37">
        <f t="shared" si="0"/>
        <v>16</v>
      </c>
      <c r="B23" s="38"/>
      <c r="C23" s="39"/>
      <c r="D23" s="40"/>
      <c r="E23" s="4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3"/>
      <c r="Q23" s="44">
        <f t="shared" si="1"/>
        <v>16</v>
      </c>
    </row>
    <row r="24" spans="1:17" ht="15.95" customHeight="1" x14ac:dyDescent="0.25">
      <c r="A24" s="45">
        <f t="shared" si="0"/>
        <v>17</v>
      </c>
      <c r="B24" s="46"/>
      <c r="C24" s="47"/>
      <c r="D24" s="48"/>
      <c r="E24" s="48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2">
        <f t="shared" si="1"/>
        <v>17</v>
      </c>
    </row>
    <row r="25" spans="1:17" ht="15.95" customHeight="1" thickBot="1" x14ac:dyDescent="0.3">
      <c r="A25" s="53">
        <f t="shared" si="0"/>
        <v>18</v>
      </c>
      <c r="B25" s="54"/>
      <c r="C25" s="55"/>
      <c r="D25" s="56"/>
      <c r="E25" s="56"/>
      <c r="F25" s="57"/>
      <c r="G25" s="58"/>
      <c r="H25" s="58"/>
      <c r="I25" s="58"/>
      <c r="J25" s="58"/>
      <c r="K25" s="58"/>
      <c r="L25" s="58"/>
      <c r="M25" s="58"/>
      <c r="N25" s="58"/>
      <c r="O25" s="58"/>
      <c r="P25" s="59"/>
      <c r="Q25" s="60">
        <f t="shared" si="1"/>
        <v>18</v>
      </c>
    </row>
    <row r="26" spans="1:17" ht="15.95" customHeight="1" x14ac:dyDescent="0.25">
      <c r="A26" s="37">
        <f t="shared" si="0"/>
        <v>19</v>
      </c>
      <c r="B26" s="38"/>
      <c r="C26" s="39"/>
      <c r="D26" s="40"/>
      <c r="E26" s="40"/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3"/>
      <c r="Q26" s="44">
        <f t="shared" si="1"/>
        <v>19</v>
      </c>
    </row>
    <row r="27" spans="1:17" ht="15.95" customHeight="1" x14ac:dyDescent="0.25">
      <c r="A27" s="45">
        <f t="shared" si="0"/>
        <v>20</v>
      </c>
      <c r="B27" s="46"/>
      <c r="C27" s="47"/>
      <c r="D27" s="48"/>
      <c r="E27" s="48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52">
        <f t="shared" si="1"/>
        <v>20</v>
      </c>
    </row>
    <row r="28" spans="1:17" ht="15.95" customHeight="1" thickBot="1" x14ac:dyDescent="0.3">
      <c r="A28" s="53">
        <f t="shared" si="0"/>
        <v>21</v>
      </c>
      <c r="B28" s="54"/>
      <c r="C28" s="55"/>
      <c r="D28" s="56"/>
      <c r="E28" s="56"/>
      <c r="F28" s="57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60">
        <f t="shared" si="1"/>
        <v>21</v>
      </c>
    </row>
    <row r="29" spans="1:17" ht="15.95" customHeight="1" x14ac:dyDescent="0.25">
      <c r="A29" s="37">
        <f t="shared" si="0"/>
        <v>22</v>
      </c>
      <c r="B29" s="38"/>
      <c r="C29" s="39"/>
      <c r="D29" s="40"/>
      <c r="E29" s="4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3"/>
      <c r="Q29" s="44">
        <f t="shared" si="1"/>
        <v>22</v>
      </c>
    </row>
    <row r="30" spans="1:17" ht="15.95" customHeight="1" x14ac:dyDescent="0.25">
      <c r="A30" s="45">
        <f t="shared" si="0"/>
        <v>23</v>
      </c>
      <c r="B30" s="46"/>
      <c r="C30" s="47"/>
      <c r="D30" s="48"/>
      <c r="E30" s="48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52">
        <f t="shared" si="1"/>
        <v>23</v>
      </c>
    </row>
    <row r="31" spans="1:17" ht="15.95" customHeight="1" thickBot="1" x14ac:dyDescent="0.3">
      <c r="A31" s="53">
        <f t="shared" si="0"/>
        <v>24</v>
      </c>
      <c r="B31" s="54"/>
      <c r="C31" s="55"/>
      <c r="D31" s="56"/>
      <c r="E31" s="56"/>
      <c r="F31" s="57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60">
        <f t="shared" si="1"/>
        <v>24</v>
      </c>
    </row>
    <row r="32" spans="1:17" ht="15.95" customHeight="1" x14ac:dyDescent="0.25">
      <c r="A32" s="37">
        <f t="shared" si="0"/>
        <v>25</v>
      </c>
      <c r="B32" s="38"/>
      <c r="C32" s="39"/>
      <c r="D32" s="40"/>
      <c r="E32" s="40"/>
      <c r="F32" s="41"/>
      <c r="G32" s="42"/>
      <c r="H32" s="42"/>
      <c r="I32" s="42"/>
      <c r="J32" s="42"/>
      <c r="K32" s="42"/>
      <c r="L32" s="42"/>
      <c r="M32" s="42"/>
      <c r="N32" s="42"/>
      <c r="O32" s="42"/>
      <c r="P32" s="43"/>
      <c r="Q32" s="44">
        <f t="shared" si="1"/>
        <v>25</v>
      </c>
    </row>
    <row r="33" spans="1:16" s="9" customFormat="1" ht="8.25" x14ac:dyDescent="0.25">
      <c r="A33" s="3"/>
      <c r="B33" s="9" t="s">
        <v>20</v>
      </c>
    </row>
    <row r="34" spans="1:16" ht="12.75" x14ac:dyDescent="0.25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</row>
  </sheetData>
  <mergeCells count="23">
    <mergeCell ref="L6:L7"/>
    <mergeCell ref="M6:M7"/>
    <mergeCell ref="N6:N7"/>
    <mergeCell ref="I5:N5"/>
    <mergeCell ref="O5:O7"/>
    <mergeCell ref="P5:P7"/>
    <mergeCell ref="Q5:Q7"/>
    <mergeCell ref="F6:F7"/>
    <mergeCell ref="G6:G7"/>
    <mergeCell ref="H6:H7"/>
    <mergeCell ref="I6:I7"/>
    <mergeCell ref="J6:J7"/>
    <mergeCell ref="K6:K7"/>
    <mergeCell ref="A2:Q2"/>
    <mergeCell ref="B3:C3"/>
    <mergeCell ref="D3:F3"/>
    <mergeCell ref="N3:P3"/>
    <mergeCell ref="A5:A7"/>
    <mergeCell ref="B5:B7"/>
    <mergeCell ref="C5:C7"/>
    <mergeCell ref="D5:D7"/>
    <mergeCell ref="E5:E7"/>
    <mergeCell ref="F5:H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I4" sqref="I4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1</v>
      </c>
      <c r="E4" s="64" t="s">
        <v>50</v>
      </c>
      <c r="F4" s="64"/>
      <c r="G4" s="64" t="s">
        <v>51</v>
      </c>
      <c r="H4" s="64"/>
      <c r="I4" s="66" t="s">
        <v>52</v>
      </c>
      <c r="J4" s="67" t="s">
        <v>6</v>
      </c>
      <c r="K4" s="66" t="s">
        <v>21</v>
      </c>
      <c r="L4" s="67" t="s">
        <v>33</v>
      </c>
      <c r="M4" s="66">
        <v>3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3300</v>
      </c>
      <c r="D6" s="12" t="s">
        <v>38</v>
      </c>
      <c r="E6" s="66" t="s">
        <v>47</v>
      </c>
      <c r="F6" s="12" t="s">
        <v>39</v>
      </c>
      <c r="G6" s="64" t="s">
        <v>48</v>
      </c>
      <c r="H6" s="64"/>
      <c r="I6" s="64"/>
      <c r="J6" s="12" t="s">
        <v>40</v>
      </c>
      <c r="K6" s="64" t="s">
        <v>49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29700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1650</v>
      </c>
      <c r="D12" s="42"/>
      <c r="E12" s="42">
        <v>1650</v>
      </c>
      <c r="F12" s="42">
        <v>110</v>
      </c>
      <c r="G12" s="42">
        <v>102.3</v>
      </c>
      <c r="H12" s="42">
        <v>23.93</v>
      </c>
      <c r="I12" s="42"/>
      <c r="J12" s="42">
        <v>20</v>
      </c>
      <c r="K12" s="42">
        <f>SUM(F12:J12)</f>
        <v>256.23</v>
      </c>
      <c r="L12" s="89">
        <f>E12-K12</f>
        <v>1393.77</v>
      </c>
      <c r="M12" s="50">
        <f>M10+E12</f>
        <v>31350</v>
      </c>
    </row>
    <row r="13" spans="1:31" ht="15.95" customHeight="1" x14ac:dyDescent="0.25">
      <c r="A13" s="90">
        <v>2</v>
      </c>
      <c r="B13" s="91">
        <v>42674</v>
      </c>
      <c r="C13" s="49">
        <v>1650</v>
      </c>
      <c r="D13" s="50"/>
      <c r="E13" s="42">
        <v>1650</v>
      </c>
      <c r="F13" s="50">
        <v>110</v>
      </c>
      <c r="G13" s="50">
        <v>102.3</v>
      </c>
      <c r="H13" s="50">
        <v>23.93</v>
      </c>
      <c r="I13" s="50">
        <v>48</v>
      </c>
      <c r="J13" s="50">
        <v>20</v>
      </c>
      <c r="K13" s="42">
        <f t="shared" ref="K13:K15" si="0">SUM(F13:J13)</f>
        <v>304.23</v>
      </c>
      <c r="L13" s="89">
        <f t="shared" ref="L13:L15" si="1">E13-K13</f>
        <v>1345.77</v>
      </c>
      <c r="M13" s="50">
        <f>M12+E13</f>
        <v>33000</v>
      </c>
    </row>
    <row r="14" spans="1:31" ht="15.95" customHeight="1" x14ac:dyDescent="0.25">
      <c r="A14" s="90">
        <v>3</v>
      </c>
      <c r="B14" s="91">
        <v>42689</v>
      </c>
      <c r="C14" s="49">
        <v>1650</v>
      </c>
      <c r="D14" s="50"/>
      <c r="E14" s="42">
        <v>1650</v>
      </c>
      <c r="F14" s="50">
        <v>110</v>
      </c>
      <c r="G14" s="50">
        <v>102.3</v>
      </c>
      <c r="H14" s="50">
        <v>23.93</v>
      </c>
      <c r="I14" s="50"/>
      <c r="J14" s="50">
        <v>20</v>
      </c>
      <c r="K14" s="42">
        <f t="shared" si="0"/>
        <v>256.23</v>
      </c>
      <c r="L14" s="89">
        <f t="shared" si="1"/>
        <v>1393.77</v>
      </c>
      <c r="M14" s="50">
        <f>M13+E14</f>
        <v>34650</v>
      </c>
    </row>
    <row r="15" spans="1:31" ht="15.95" customHeight="1" x14ac:dyDescent="0.25">
      <c r="A15" s="87">
        <v>4</v>
      </c>
      <c r="B15" s="88">
        <v>42704</v>
      </c>
      <c r="C15" s="41">
        <v>1650</v>
      </c>
      <c r="D15" s="42"/>
      <c r="E15" s="42">
        <v>1650</v>
      </c>
      <c r="F15" s="42">
        <v>110</v>
      </c>
      <c r="G15" s="42">
        <v>102.3</v>
      </c>
      <c r="H15" s="42">
        <v>23.93</v>
      </c>
      <c r="I15" s="42">
        <v>48</v>
      </c>
      <c r="J15" s="42">
        <v>20</v>
      </c>
      <c r="K15" s="42">
        <f t="shared" si="0"/>
        <v>304.23</v>
      </c>
      <c r="L15" s="89">
        <f t="shared" si="1"/>
        <v>1345.77</v>
      </c>
      <c r="M15" s="50">
        <f>M14+E15</f>
        <v>36300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I4" sqref="I4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2</v>
      </c>
      <c r="E4" s="64" t="s">
        <v>55</v>
      </c>
      <c r="F4" s="64"/>
      <c r="G4" s="64" t="s">
        <v>56</v>
      </c>
      <c r="H4" s="64"/>
      <c r="I4" s="66" t="s">
        <v>57</v>
      </c>
      <c r="J4" s="67" t="s">
        <v>6</v>
      </c>
      <c r="K4" s="66" t="s">
        <v>21</v>
      </c>
      <c r="L4" s="67" t="s">
        <v>33</v>
      </c>
      <c r="M4" s="66">
        <v>1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3000</v>
      </c>
      <c r="D6" s="12" t="s">
        <v>38</v>
      </c>
      <c r="E6" s="66" t="s">
        <v>47</v>
      </c>
      <c r="F6" s="12" t="s">
        <v>39</v>
      </c>
      <c r="G6" s="64" t="s">
        <v>54</v>
      </c>
      <c r="H6" s="64"/>
      <c r="I6" s="64"/>
      <c r="J6" s="12" t="s">
        <v>40</v>
      </c>
      <c r="K6" s="64" t="s">
        <v>53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27000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1500</v>
      </c>
      <c r="D12" s="42"/>
      <c r="E12" s="42">
        <v>1500</v>
      </c>
      <c r="F12" s="42">
        <v>127</v>
      </c>
      <c r="G12" s="42">
        <v>93</v>
      </c>
      <c r="H12" s="42">
        <v>21.75</v>
      </c>
      <c r="I12" s="42"/>
      <c r="J12" s="42">
        <v>15</v>
      </c>
      <c r="K12" s="42">
        <f>SUM(F12:J12)</f>
        <v>256.75</v>
      </c>
      <c r="L12" s="89">
        <f>E12-K12</f>
        <v>1243.25</v>
      </c>
      <c r="M12" s="50">
        <f>M10+E12</f>
        <v>28500</v>
      </c>
    </row>
    <row r="13" spans="1:31" ht="15.95" customHeight="1" x14ac:dyDescent="0.25">
      <c r="A13" s="90">
        <v>2</v>
      </c>
      <c r="B13" s="91">
        <v>42674</v>
      </c>
      <c r="C13" s="49">
        <v>1500</v>
      </c>
      <c r="D13" s="50"/>
      <c r="E13" s="42">
        <v>1500</v>
      </c>
      <c r="F13" s="50">
        <v>127</v>
      </c>
      <c r="G13" s="50">
        <v>93</v>
      </c>
      <c r="H13" s="50">
        <v>21.75</v>
      </c>
      <c r="I13" s="50">
        <v>48</v>
      </c>
      <c r="J13" s="50">
        <v>15</v>
      </c>
      <c r="K13" s="42">
        <f t="shared" ref="K13:K15" si="0">SUM(F13:J13)</f>
        <v>304.75</v>
      </c>
      <c r="L13" s="89">
        <f t="shared" ref="L13:L15" si="1">E13-K13</f>
        <v>1195.25</v>
      </c>
      <c r="M13" s="50">
        <f>M12+E13</f>
        <v>30000</v>
      </c>
    </row>
    <row r="14" spans="1:31" ht="15.95" customHeight="1" x14ac:dyDescent="0.25">
      <c r="A14" s="90">
        <v>3</v>
      </c>
      <c r="B14" s="91">
        <v>42689</v>
      </c>
      <c r="C14" s="49">
        <v>1500</v>
      </c>
      <c r="D14" s="50"/>
      <c r="E14" s="42">
        <v>1500</v>
      </c>
      <c r="F14" s="50">
        <v>127</v>
      </c>
      <c r="G14" s="50">
        <v>93</v>
      </c>
      <c r="H14" s="50">
        <v>21.75</v>
      </c>
      <c r="I14" s="50"/>
      <c r="J14" s="50">
        <v>15</v>
      </c>
      <c r="K14" s="42">
        <f t="shared" si="0"/>
        <v>256.75</v>
      </c>
      <c r="L14" s="89">
        <f t="shared" si="1"/>
        <v>1243.25</v>
      </c>
      <c r="M14" s="50">
        <f>M13+E14</f>
        <v>31500</v>
      </c>
    </row>
    <row r="15" spans="1:31" ht="15.95" customHeight="1" x14ac:dyDescent="0.25">
      <c r="A15" s="87">
        <v>4</v>
      </c>
      <c r="B15" s="88">
        <v>42704</v>
      </c>
      <c r="C15" s="41">
        <v>1500</v>
      </c>
      <c r="D15" s="42"/>
      <c r="E15" s="42">
        <v>1500</v>
      </c>
      <c r="F15" s="42">
        <v>127</v>
      </c>
      <c r="G15" s="42">
        <v>93</v>
      </c>
      <c r="H15" s="42">
        <v>21.75</v>
      </c>
      <c r="I15" s="42">
        <v>48</v>
      </c>
      <c r="J15" s="42">
        <v>15</v>
      </c>
      <c r="K15" s="42">
        <f t="shared" si="0"/>
        <v>304.75</v>
      </c>
      <c r="L15" s="89">
        <f t="shared" si="1"/>
        <v>1195.25</v>
      </c>
      <c r="M15" s="50">
        <f>M14+E15</f>
        <v>33000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I4" sqref="I4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3</v>
      </c>
      <c r="E4" s="64" t="s">
        <v>60</v>
      </c>
      <c r="F4" s="64"/>
      <c r="G4" s="64" t="s">
        <v>61</v>
      </c>
      <c r="H4" s="64"/>
      <c r="I4" s="66" t="s">
        <v>62</v>
      </c>
      <c r="J4" s="67" t="s">
        <v>6</v>
      </c>
      <c r="K4" s="66" t="s">
        <v>22</v>
      </c>
      <c r="L4" s="67" t="s">
        <v>33</v>
      </c>
      <c r="M4" s="66">
        <v>1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9.6</v>
      </c>
      <c r="D6" s="12" t="s">
        <v>38</v>
      </c>
      <c r="E6" s="66"/>
      <c r="F6" s="12" t="s">
        <v>39</v>
      </c>
      <c r="G6" s="64" t="s">
        <v>59</v>
      </c>
      <c r="H6" s="64"/>
      <c r="I6" s="64"/>
      <c r="J6" s="12" t="s">
        <v>40</v>
      </c>
      <c r="K6" s="64" t="s">
        <v>58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4413.6000000000004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844.8</v>
      </c>
      <c r="D12" s="42"/>
      <c r="E12" s="42">
        <f>SUM(C12:D12)</f>
        <v>844.8</v>
      </c>
      <c r="F12" s="42">
        <v>77</v>
      </c>
      <c r="G12" s="42">
        <v>52.38</v>
      </c>
      <c r="H12" s="42">
        <v>12.25</v>
      </c>
      <c r="I12" s="42"/>
      <c r="J12" s="42">
        <v>10</v>
      </c>
      <c r="K12" s="42">
        <f>SUM(F12:J12)</f>
        <v>151.63</v>
      </c>
      <c r="L12" s="89">
        <f>E12-K12</f>
        <v>693.17</v>
      </c>
      <c r="M12" s="50">
        <f>M10+E12</f>
        <v>5258.4000000000005</v>
      </c>
    </row>
    <row r="13" spans="1:31" ht="15.95" customHeight="1" x14ac:dyDescent="0.25">
      <c r="A13" s="90">
        <v>2</v>
      </c>
      <c r="B13" s="91">
        <v>42674</v>
      </c>
      <c r="C13" s="49">
        <v>844.8</v>
      </c>
      <c r="D13" s="50">
        <v>86.4</v>
      </c>
      <c r="E13" s="42">
        <f t="shared" ref="E13:E15" si="0">SUM(C13:D13)</f>
        <v>931.19999999999993</v>
      </c>
      <c r="F13" s="50">
        <v>89</v>
      </c>
      <c r="G13" s="50">
        <v>57.73</v>
      </c>
      <c r="H13" s="50">
        <v>13.5</v>
      </c>
      <c r="I13" s="50">
        <v>24</v>
      </c>
      <c r="J13" s="50">
        <v>10</v>
      </c>
      <c r="K13" s="42">
        <f t="shared" ref="K13:K15" si="1">SUM(F13:J13)</f>
        <v>194.23</v>
      </c>
      <c r="L13" s="89">
        <f t="shared" ref="L13:L15" si="2">E13-K13</f>
        <v>736.96999999999991</v>
      </c>
      <c r="M13" s="50">
        <f>M12+E13</f>
        <v>6189.6</v>
      </c>
    </row>
    <row r="14" spans="1:31" ht="15.95" customHeight="1" x14ac:dyDescent="0.25">
      <c r="A14" s="90">
        <v>3</v>
      </c>
      <c r="B14" s="91">
        <v>42689</v>
      </c>
      <c r="C14" s="49">
        <v>844.8</v>
      </c>
      <c r="D14" s="50">
        <v>43.2</v>
      </c>
      <c r="E14" s="42">
        <f t="shared" si="0"/>
        <v>888</v>
      </c>
      <c r="F14" s="50">
        <v>83</v>
      </c>
      <c r="G14" s="50">
        <v>55.06</v>
      </c>
      <c r="H14" s="50">
        <v>12.87</v>
      </c>
      <c r="I14" s="50"/>
      <c r="J14" s="50">
        <v>10</v>
      </c>
      <c r="K14" s="42">
        <f t="shared" si="1"/>
        <v>160.93</v>
      </c>
      <c r="L14" s="89">
        <f t="shared" si="2"/>
        <v>727.06999999999994</v>
      </c>
      <c r="M14" s="50">
        <f>M13+E14</f>
        <v>7077.6</v>
      </c>
    </row>
    <row r="15" spans="1:31" ht="15.95" customHeight="1" x14ac:dyDescent="0.25">
      <c r="A15" s="87">
        <v>4</v>
      </c>
      <c r="B15" s="88">
        <v>42704</v>
      </c>
      <c r="C15" s="41">
        <v>844.8</v>
      </c>
      <c r="D15" s="42">
        <v>57.6</v>
      </c>
      <c r="E15" s="42">
        <f t="shared" si="0"/>
        <v>902.4</v>
      </c>
      <c r="F15" s="42">
        <v>86</v>
      </c>
      <c r="G15" s="42">
        <v>55.95</v>
      </c>
      <c r="H15" s="42">
        <v>13.08</v>
      </c>
      <c r="I15" s="42">
        <v>24</v>
      </c>
      <c r="J15" s="42">
        <v>10</v>
      </c>
      <c r="K15" s="42">
        <f t="shared" si="1"/>
        <v>189.03</v>
      </c>
      <c r="L15" s="89">
        <f t="shared" si="2"/>
        <v>713.37</v>
      </c>
      <c r="M15" s="50">
        <f>M14+E15</f>
        <v>7980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L15" sqref="L15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4</v>
      </c>
      <c r="E4" s="64" t="s">
        <v>63</v>
      </c>
      <c r="F4" s="64"/>
      <c r="G4" s="64" t="s">
        <v>64</v>
      </c>
      <c r="H4" s="64"/>
      <c r="I4" s="66" t="s">
        <v>65</v>
      </c>
      <c r="J4" s="67" t="s">
        <v>6</v>
      </c>
      <c r="K4" s="66" t="s">
        <v>22</v>
      </c>
      <c r="L4" s="67" t="s">
        <v>33</v>
      </c>
      <c r="M4" s="66">
        <v>1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11.1</v>
      </c>
      <c r="D6" s="12" t="s">
        <v>38</v>
      </c>
      <c r="E6" s="66"/>
      <c r="F6" s="12" t="s">
        <v>39</v>
      </c>
      <c r="G6" s="64" t="s">
        <v>67</v>
      </c>
      <c r="H6" s="64"/>
      <c r="I6" s="64"/>
      <c r="J6" s="12" t="s">
        <v>40</v>
      </c>
      <c r="K6" s="64" t="s">
        <v>66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4413.6000000000004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976.8</v>
      </c>
      <c r="D12" s="42"/>
      <c r="E12" s="42">
        <f>SUM(C12:D12)</f>
        <v>976.8</v>
      </c>
      <c r="F12" s="42">
        <v>95</v>
      </c>
      <c r="G12" s="42">
        <v>60.56</v>
      </c>
      <c r="H12" s="42">
        <v>14.16</v>
      </c>
      <c r="I12" s="42"/>
      <c r="J12" s="42">
        <v>10</v>
      </c>
      <c r="K12" s="42">
        <f>SUM(F12:J12)</f>
        <v>179.72</v>
      </c>
      <c r="L12" s="89">
        <f>E12-K12</f>
        <v>797.07999999999993</v>
      </c>
      <c r="M12" s="50">
        <f>M10+E12</f>
        <v>5390.4000000000005</v>
      </c>
    </row>
    <row r="13" spans="1:31" ht="15.95" customHeight="1" x14ac:dyDescent="0.25">
      <c r="A13" s="90">
        <v>2</v>
      </c>
      <c r="B13" s="91">
        <v>42674</v>
      </c>
      <c r="C13" s="49">
        <v>976.8</v>
      </c>
      <c r="D13" s="50">
        <v>66.599999999999994</v>
      </c>
      <c r="E13" s="42">
        <f t="shared" ref="E13:E15" si="0">SUM(C13:D13)</f>
        <v>1043.3999999999999</v>
      </c>
      <c r="F13" s="50">
        <v>107</v>
      </c>
      <c r="G13" s="50">
        <v>64.69</v>
      </c>
      <c r="H13" s="50">
        <v>15.13</v>
      </c>
      <c r="I13" s="50">
        <v>24</v>
      </c>
      <c r="J13" s="50">
        <v>10</v>
      </c>
      <c r="K13" s="42">
        <f t="shared" ref="K13:K15" si="1">SUM(F13:J13)</f>
        <v>220.82</v>
      </c>
      <c r="L13" s="89">
        <f t="shared" ref="L13:L15" si="2">E13-K13</f>
        <v>822.57999999999993</v>
      </c>
      <c r="M13" s="50">
        <f>M12+E13</f>
        <v>6433.8</v>
      </c>
    </row>
    <row r="14" spans="1:31" ht="15.95" customHeight="1" x14ac:dyDescent="0.25">
      <c r="A14" s="90">
        <v>3</v>
      </c>
      <c r="B14" s="91">
        <v>42689</v>
      </c>
      <c r="C14" s="49">
        <v>976.8</v>
      </c>
      <c r="D14" s="50"/>
      <c r="E14" s="42">
        <f t="shared" si="0"/>
        <v>976.8</v>
      </c>
      <c r="F14" s="50">
        <v>95</v>
      </c>
      <c r="G14" s="50">
        <v>60.56</v>
      </c>
      <c r="H14" s="50">
        <v>14.16</v>
      </c>
      <c r="I14" s="50"/>
      <c r="J14" s="50">
        <v>10</v>
      </c>
      <c r="K14" s="42">
        <f t="shared" si="1"/>
        <v>179.72</v>
      </c>
      <c r="L14" s="89">
        <f t="shared" si="2"/>
        <v>797.07999999999993</v>
      </c>
      <c r="M14" s="50">
        <f>M13+E14</f>
        <v>7410.6</v>
      </c>
    </row>
    <row r="15" spans="1:31" ht="15.95" customHeight="1" x14ac:dyDescent="0.25">
      <c r="A15" s="87">
        <v>4</v>
      </c>
      <c r="B15" s="88">
        <v>42704</v>
      </c>
      <c r="C15" s="41">
        <v>976.8</v>
      </c>
      <c r="D15" s="42">
        <v>99.9</v>
      </c>
      <c r="E15" s="42">
        <f t="shared" si="0"/>
        <v>1076.7</v>
      </c>
      <c r="F15" s="42">
        <v>110</v>
      </c>
      <c r="G15" s="42">
        <v>66.760000000000005</v>
      </c>
      <c r="H15" s="42">
        <v>15.61</v>
      </c>
      <c r="I15" s="42">
        <v>24</v>
      </c>
      <c r="J15" s="42">
        <v>10</v>
      </c>
      <c r="K15" s="42">
        <f t="shared" si="1"/>
        <v>226.37</v>
      </c>
      <c r="L15" s="89">
        <f t="shared" si="2"/>
        <v>850.33</v>
      </c>
      <c r="M15" s="50">
        <f>M14+E15</f>
        <v>8487.3000000000011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L12" sqref="L12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5</v>
      </c>
      <c r="E4" s="64" t="s">
        <v>68</v>
      </c>
      <c r="F4" s="64"/>
      <c r="G4" s="64" t="s">
        <v>69</v>
      </c>
      <c r="H4" s="64"/>
      <c r="I4" s="66" t="s">
        <v>70</v>
      </c>
      <c r="J4" s="67" t="s">
        <v>6</v>
      </c>
      <c r="K4" s="66" t="s">
        <v>21</v>
      </c>
      <c r="L4" s="67" t="s">
        <v>33</v>
      </c>
      <c r="M4" s="66">
        <v>2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10.199999999999999</v>
      </c>
      <c r="D6" s="12" t="s">
        <v>38</v>
      </c>
      <c r="E6" s="66"/>
      <c r="F6" s="12" t="s">
        <v>39</v>
      </c>
      <c r="G6" s="64" t="s">
        <v>72</v>
      </c>
      <c r="H6" s="64"/>
      <c r="I6" s="64"/>
      <c r="J6" s="12" t="s">
        <v>40</v>
      </c>
      <c r="K6" s="64" t="s">
        <v>71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4413.6000000000004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897.6</v>
      </c>
      <c r="D12" s="42"/>
      <c r="E12" s="42">
        <f>SUM(C12:D12)</f>
        <v>897.6</v>
      </c>
      <c r="F12" s="42">
        <v>30</v>
      </c>
      <c r="G12" s="42">
        <v>55.65</v>
      </c>
      <c r="H12" s="42">
        <v>13.02</v>
      </c>
      <c r="I12" s="42"/>
      <c r="J12" s="42">
        <v>5</v>
      </c>
      <c r="K12" s="42">
        <f>SUM(F12:J12)</f>
        <v>103.67</v>
      </c>
      <c r="L12" s="89">
        <f>E12-K12</f>
        <v>793.93000000000006</v>
      </c>
      <c r="M12" s="50">
        <f>M10+E12</f>
        <v>5311.2000000000007</v>
      </c>
    </row>
    <row r="13" spans="1:31" ht="15.95" customHeight="1" x14ac:dyDescent="0.25">
      <c r="A13" s="90">
        <v>2</v>
      </c>
      <c r="B13" s="91">
        <v>42674</v>
      </c>
      <c r="C13" s="49">
        <v>897.6</v>
      </c>
      <c r="D13" s="50"/>
      <c r="E13" s="42">
        <f t="shared" ref="E13:E15" si="0">SUM(C13:D13)</f>
        <v>897.6</v>
      </c>
      <c r="F13" s="50">
        <v>30</v>
      </c>
      <c r="G13" s="50">
        <v>55.65</v>
      </c>
      <c r="H13" s="50">
        <v>13.02</v>
      </c>
      <c r="I13" s="50">
        <v>48</v>
      </c>
      <c r="J13" s="50">
        <v>5</v>
      </c>
      <c r="K13" s="42">
        <f t="shared" ref="K13:K15" si="1">SUM(F13:J13)</f>
        <v>151.67000000000002</v>
      </c>
      <c r="L13" s="89">
        <f t="shared" ref="L13:L15" si="2">E13-K13</f>
        <v>745.93000000000006</v>
      </c>
      <c r="M13" s="50">
        <f>M12+E13</f>
        <v>6208.8000000000011</v>
      </c>
    </row>
    <row r="14" spans="1:31" ht="15.95" customHeight="1" x14ac:dyDescent="0.25">
      <c r="A14" s="90">
        <v>3</v>
      </c>
      <c r="B14" s="91">
        <v>42689</v>
      </c>
      <c r="C14" s="49">
        <v>897.6</v>
      </c>
      <c r="D14" s="50"/>
      <c r="E14" s="42">
        <f t="shared" si="0"/>
        <v>897.6</v>
      </c>
      <c r="F14" s="50">
        <v>30</v>
      </c>
      <c r="G14" s="50">
        <v>55.65</v>
      </c>
      <c r="H14" s="50">
        <v>13.02</v>
      </c>
      <c r="I14" s="50"/>
      <c r="J14" s="50">
        <v>5</v>
      </c>
      <c r="K14" s="42">
        <f t="shared" si="1"/>
        <v>103.67</v>
      </c>
      <c r="L14" s="89">
        <f t="shared" si="2"/>
        <v>793.93000000000006</v>
      </c>
      <c r="M14" s="50">
        <f>M13+E14</f>
        <v>7106.4000000000015</v>
      </c>
    </row>
    <row r="15" spans="1:31" ht="15.95" customHeight="1" x14ac:dyDescent="0.25">
      <c r="A15" s="87">
        <v>4</v>
      </c>
      <c r="B15" s="88">
        <v>42704</v>
      </c>
      <c r="C15" s="41">
        <v>897.6</v>
      </c>
      <c r="D15" s="42">
        <v>30.6</v>
      </c>
      <c r="E15" s="42">
        <f t="shared" si="0"/>
        <v>928.2</v>
      </c>
      <c r="F15" s="42">
        <v>34</v>
      </c>
      <c r="G15" s="42">
        <v>57.55</v>
      </c>
      <c r="H15" s="42">
        <v>13.45</v>
      </c>
      <c r="I15" s="42">
        <v>48</v>
      </c>
      <c r="J15" s="42">
        <v>5</v>
      </c>
      <c r="K15" s="42">
        <f t="shared" si="1"/>
        <v>158</v>
      </c>
      <c r="L15" s="89">
        <f t="shared" si="2"/>
        <v>770.2</v>
      </c>
      <c r="M15" s="50">
        <f>M14+E15</f>
        <v>8034.6000000000013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G14" sqref="G14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6</v>
      </c>
      <c r="E4" s="64" t="s">
        <v>74</v>
      </c>
      <c r="F4" s="64"/>
      <c r="G4" s="64" t="s">
        <v>75</v>
      </c>
      <c r="H4" s="64"/>
      <c r="I4" s="66" t="s">
        <v>76</v>
      </c>
      <c r="J4" s="67" t="s">
        <v>6</v>
      </c>
      <c r="K4" s="66" t="s">
        <v>21</v>
      </c>
      <c r="L4" s="67" t="s">
        <v>33</v>
      </c>
      <c r="M4" s="66">
        <v>4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10.5</v>
      </c>
      <c r="D6" s="12" t="s">
        <v>38</v>
      </c>
      <c r="E6" s="66"/>
      <c r="F6" s="12" t="s">
        <v>39</v>
      </c>
      <c r="G6" s="64" t="s">
        <v>73</v>
      </c>
      <c r="H6" s="64"/>
      <c r="I6" s="64"/>
      <c r="J6" s="12" t="s">
        <v>40</v>
      </c>
      <c r="K6" s="64" t="s">
        <v>66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4413.6000000000004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924</v>
      </c>
      <c r="D12" s="42"/>
      <c r="E12" s="42">
        <f>SUM(C12:D12)</f>
        <v>924</v>
      </c>
      <c r="F12" s="42">
        <v>8</v>
      </c>
      <c r="G12" s="42">
        <v>57.29</v>
      </c>
      <c r="H12" s="42">
        <v>13.4</v>
      </c>
      <c r="I12" s="42"/>
      <c r="J12" s="42">
        <v>10</v>
      </c>
      <c r="K12" s="42">
        <f>SUM(F12:J12)</f>
        <v>88.69</v>
      </c>
      <c r="L12" s="89">
        <f>E12-K12</f>
        <v>835.31</v>
      </c>
      <c r="M12" s="50">
        <f>M10+E12</f>
        <v>5337.6</v>
      </c>
    </row>
    <row r="13" spans="1:31" ht="15.95" customHeight="1" x14ac:dyDescent="0.25">
      <c r="A13" s="90">
        <v>2</v>
      </c>
      <c r="B13" s="91">
        <v>42674</v>
      </c>
      <c r="C13" s="49">
        <v>924</v>
      </c>
      <c r="D13" s="50"/>
      <c r="E13" s="42">
        <f t="shared" ref="E13:E15" si="0">SUM(C13:D13)</f>
        <v>924</v>
      </c>
      <c r="F13" s="50">
        <v>8</v>
      </c>
      <c r="G13" s="50">
        <v>57.29</v>
      </c>
      <c r="H13" s="50">
        <v>13.4</v>
      </c>
      <c r="I13" s="50">
        <v>48</v>
      </c>
      <c r="J13" s="50">
        <v>10</v>
      </c>
      <c r="K13" s="42">
        <f t="shared" ref="K13:K15" si="1">SUM(F13:J13)</f>
        <v>136.69</v>
      </c>
      <c r="L13" s="89">
        <f t="shared" ref="L13:L15" si="2">E13-K13</f>
        <v>787.31</v>
      </c>
      <c r="M13" s="50">
        <f>M12+E13</f>
        <v>6261.6</v>
      </c>
    </row>
    <row r="14" spans="1:31" ht="15.95" customHeight="1" x14ac:dyDescent="0.25">
      <c r="A14" s="90">
        <v>3</v>
      </c>
      <c r="B14" s="91">
        <v>42689</v>
      </c>
      <c r="C14" s="49">
        <v>840</v>
      </c>
      <c r="D14" s="50"/>
      <c r="E14" s="42">
        <f t="shared" si="0"/>
        <v>840</v>
      </c>
      <c r="F14" s="50">
        <v>0</v>
      </c>
      <c r="G14" s="50">
        <v>52.08</v>
      </c>
      <c r="H14" s="50">
        <v>12.18</v>
      </c>
      <c r="I14" s="50"/>
      <c r="J14" s="50">
        <v>10</v>
      </c>
      <c r="K14" s="42">
        <f t="shared" si="1"/>
        <v>74.259999999999991</v>
      </c>
      <c r="L14" s="89">
        <f t="shared" si="2"/>
        <v>765.74</v>
      </c>
      <c r="M14" s="50">
        <f>M13+E14</f>
        <v>7101.6</v>
      </c>
    </row>
    <row r="15" spans="1:31" ht="15.95" customHeight="1" x14ac:dyDescent="0.25">
      <c r="A15" s="87">
        <v>4</v>
      </c>
      <c r="B15" s="88">
        <v>42704</v>
      </c>
      <c r="C15" s="41">
        <v>924</v>
      </c>
      <c r="D15" s="42">
        <v>157.5</v>
      </c>
      <c r="E15" s="42">
        <f t="shared" si="0"/>
        <v>1081.5</v>
      </c>
      <c r="F15" s="42">
        <v>24</v>
      </c>
      <c r="G15" s="42">
        <v>67.05</v>
      </c>
      <c r="H15" s="42">
        <v>15.68</v>
      </c>
      <c r="I15" s="42">
        <v>48</v>
      </c>
      <c r="J15" s="42">
        <v>10</v>
      </c>
      <c r="K15" s="42">
        <f t="shared" si="1"/>
        <v>164.73</v>
      </c>
      <c r="L15" s="89">
        <f t="shared" si="2"/>
        <v>916.77</v>
      </c>
      <c r="M15" s="50">
        <f>M14+E15</f>
        <v>8183.1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L15" sqref="L15"/>
    </sheetView>
  </sheetViews>
  <sheetFormatPr defaultRowHeight="11.25" x14ac:dyDescent="0.25"/>
  <cols>
    <col min="1" max="1" width="4.42578125" style="61" customWidth="1"/>
    <col min="2" max="2" width="9.85546875" style="2" customWidth="1"/>
    <col min="3" max="13" width="10.7109375" style="2" customWidth="1"/>
    <col min="14" max="16384" width="9.140625" style="2"/>
  </cols>
  <sheetData>
    <row r="2" spans="1:31" ht="12.75" x14ac:dyDescent="0.25">
      <c r="A2" s="63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95">
        <v>43100</v>
      </c>
      <c r="L2" s="64"/>
      <c r="M2" s="64"/>
    </row>
    <row r="3" spans="1:31" s="9" customFormat="1" ht="8.25" x14ac:dyDescent="0.25">
      <c r="A3" s="3"/>
    </row>
    <row r="4" spans="1:31" s="13" customFormat="1" ht="15.95" customHeight="1" x14ac:dyDescent="0.25">
      <c r="A4" s="65" t="s">
        <v>32</v>
      </c>
      <c r="B4" s="65"/>
      <c r="C4" s="66">
        <v>7</v>
      </c>
      <c r="E4" s="64" t="s">
        <v>79</v>
      </c>
      <c r="F4" s="64"/>
      <c r="G4" s="64" t="s">
        <v>80</v>
      </c>
      <c r="H4" s="64"/>
      <c r="I4" s="66" t="s">
        <v>22</v>
      </c>
      <c r="J4" s="67" t="s">
        <v>6</v>
      </c>
      <c r="K4" s="66" t="s">
        <v>21</v>
      </c>
      <c r="L4" s="67" t="s">
        <v>33</v>
      </c>
      <c r="M4" s="66">
        <v>1</v>
      </c>
    </row>
    <row r="5" spans="1:31" s="13" customFormat="1" ht="8.25" customHeight="1" x14ac:dyDescent="0.25">
      <c r="A5" s="12"/>
      <c r="B5" s="12"/>
      <c r="E5" s="68" t="s">
        <v>34</v>
      </c>
      <c r="F5" s="68"/>
      <c r="G5" s="68" t="s">
        <v>35</v>
      </c>
      <c r="H5" s="68"/>
      <c r="I5" s="13" t="s">
        <v>36</v>
      </c>
    </row>
    <row r="6" spans="1:31" s="13" customFormat="1" ht="15.95" customHeight="1" x14ac:dyDescent="0.25">
      <c r="A6" s="69" t="s">
        <v>37</v>
      </c>
      <c r="B6" s="69"/>
      <c r="C6" s="96">
        <v>9.75</v>
      </c>
      <c r="D6" s="12" t="s">
        <v>38</v>
      </c>
      <c r="E6" s="66"/>
      <c r="F6" s="12" t="s">
        <v>39</v>
      </c>
      <c r="G6" s="64" t="s">
        <v>77</v>
      </c>
      <c r="H6" s="64"/>
      <c r="I6" s="64"/>
      <c r="J6" s="12" t="s">
        <v>40</v>
      </c>
      <c r="K6" s="64" t="s">
        <v>78</v>
      </c>
      <c r="L6" s="64"/>
      <c r="M6" s="64"/>
    </row>
    <row r="7" spans="1:31" s="9" customFormat="1" ht="6" customHeight="1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31" s="9" customFormat="1" ht="9" customHeight="1" thickBot="1" x14ac:dyDescent="0.3">
      <c r="A8" s="10"/>
      <c r="B8" s="10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1">
        <v>11</v>
      </c>
    </row>
    <row r="9" spans="1:31" s="13" customFormat="1" ht="17.25" customHeight="1" thickTop="1" thickBot="1" x14ac:dyDescent="0.3">
      <c r="A9" s="18" t="s">
        <v>41</v>
      </c>
      <c r="B9" s="20"/>
      <c r="C9" s="18" t="s">
        <v>8</v>
      </c>
      <c r="D9" s="19"/>
      <c r="E9" s="20"/>
      <c r="F9" s="18" t="s">
        <v>9</v>
      </c>
      <c r="G9" s="19"/>
      <c r="H9" s="19"/>
      <c r="I9" s="19"/>
      <c r="J9" s="19"/>
      <c r="K9" s="20"/>
      <c r="L9" s="16" t="s">
        <v>10</v>
      </c>
      <c r="M9" s="71" t="s">
        <v>42</v>
      </c>
    </row>
    <row r="10" spans="1:31" s="13" customFormat="1" ht="18" customHeight="1" thickTop="1" x14ac:dyDescent="0.25">
      <c r="A10" s="72" t="s">
        <v>43</v>
      </c>
      <c r="B10" s="72" t="s">
        <v>44</v>
      </c>
      <c r="C10" s="72" t="s">
        <v>12</v>
      </c>
      <c r="D10" s="73" t="s">
        <v>13</v>
      </c>
      <c r="E10" s="73" t="s">
        <v>14</v>
      </c>
      <c r="F10" s="74" t="s">
        <v>15</v>
      </c>
      <c r="G10" s="75" t="s">
        <v>45</v>
      </c>
      <c r="H10" s="75" t="s">
        <v>17</v>
      </c>
      <c r="I10" s="76" t="s">
        <v>18</v>
      </c>
      <c r="J10" s="75" t="s">
        <v>19</v>
      </c>
      <c r="K10" s="77" t="s">
        <v>14</v>
      </c>
      <c r="L10" s="25"/>
      <c r="M10" s="78">
        <v>4413.6000000000004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s="13" customFormat="1" ht="0.75" customHeight="1" thickBot="1" x14ac:dyDescent="0.3">
      <c r="A11" s="79"/>
      <c r="B11" s="80"/>
      <c r="C11" s="80"/>
      <c r="D11" s="81"/>
      <c r="E11" s="81"/>
      <c r="F11" s="82"/>
      <c r="G11" s="83"/>
      <c r="H11" s="83"/>
      <c r="I11" s="82"/>
      <c r="J11" s="84"/>
      <c r="K11" s="84"/>
      <c r="L11" s="85"/>
      <c r="M11" s="86"/>
    </row>
    <row r="12" spans="1:31" ht="15.95" customHeight="1" thickTop="1" x14ac:dyDescent="0.25">
      <c r="A12" s="87">
        <v>1</v>
      </c>
      <c r="B12" s="88">
        <v>42658</v>
      </c>
      <c r="C12" s="41">
        <v>858</v>
      </c>
      <c r="D12" s="42"/>
      <c r="E12" s="42">
        <f>SUM(C12:D12)</f>
        <v>858</v>
      </c>
      <c r="F12" s="42">
        <v>39</v>
      </c>
      <c r="G12" s="42">
        <v>53.2</v>
      </c>
      <c r="H12" s="42">
        <v>12.44</v>
      </c>
      <c r="I12" s="42"/>
      <c r="J12" s="42">
        <v>5</v>
      </c>
      <c r="K12" s="42">
        <f>SUM(F12:J12)</f>
        <v>109.64</v>
      </c>
      <c r="L12" s="89">
        <f>E12-K12</f>
        <v>748.36</v>
      </c>
      <c r="M12" s="50">
        <f>M10+E12</f>
        <v>5271.6</v>
      </c>
    </row>
    <row r="13" spans="1:31" ht="15.95" customHeight="1" x14ac:dyDescent="0.25">
      <c r="A13" s="90">
        <v>2</v>
      </c>
      <c r="B13" s="91">
        <v>42674</v>
      </c>
      <c r="C13" s="49">
        <v>858</v>
      </c>
      <c r="D13" s="50">
        <v>29.25</v>
      </c>
      <c r="E13" s="42">
        <f t="shared" ref="E13:E15" si="0">SUM(C13:D13)</f>
        <v>887.25</v>
      </c>
      <c r="F13" s="50">
        <v>43</v>
      </c>
      <c r="G13" s="50">
        <v>55.01</v>
      </c>
      <c r="H13" s="50">
        <v>12.87</v>
      </c>
      <c r="I13" s="50">
        <v>24</v>
      </c>
      <c r="J13" s="50">
        <v>5</v>
      </c>
      <c r="K13" s="42">
        <f t="shared" ref="K13:K15" si="1">SUM(F13:J13)</f>
        <v>139.88</v>
      </c>
      <c r="L13" s="89">
        <f t="shared" ref="L13:L15" si="2">E13-K13</f>
        <v>747.37</v>
      </c>
      <c r="M13" s="50">
        <f>M12+E13</f>
        <v>6158.85</v>
      </c>
    </row>
    <row r="14" spans="1:31" ht="15.95" customHeight="1" x14ac:dyDescent="0.25">
      <c r="A14" s="90">
        <v>3</v>
      </c>
      <c r="B14" s="91">
        <v>42689</v>
      </c>
      <c r="C14" s="49">
        <v>858</v>
      </c>
      <c r="D14" s="50"/>
      <c r="E14" s="42">
        <f t="shared" si="0"/>
        <v>858</v>
      </c>
      <c r="F14" s="50">
        <v>39</v>
      </c>
      <c r="G14" s="50">
        <v>53.2</v>
      </c>
      <c r="H14" s="50">
        <v>12.44</v>
      </c>
      <c r="I14" s="50"/>
      <c r="J14" s="50">
        <v>5</v>
      </c>
      <c r="K14" s="42">
        <f t="shared" si="1"/>
        <v>109.64</v>
      </c>
      <c r="L14" s="89">
        <f t="shared" si="2"/>
        <v>748.36</v>
      </c>
      <c r="M14" s="50">
        <f>M13+E14</f>
        <v>7016.85</v>
      </c>
    </row>
    <row r="15" spans="1:31" ht="15.95" customHeight="1" x14ac:dyDescent="0.25">
      <c r="A15" s="87">
        <v>4</v>
      </c>
      <c r="B15" s="88">
        <v>42704</v>
      </c>
      <c r="C15" s="41">
        <v>858</v>
      </c>
      <c r="D15" s="42"/>
      <c r="E15" s="42">
        <f t="shared" si="0"/>
        <v>858</v>
      </c>
      <c r="F15" s="42">
        <v>39</v>
      </c>
      <c r="G15" s="42">
        <v>53.2</v>
      </c>
      <c r="H15" s="42">
        <v>12.44</v>
      </c>
      <c r="I15" s="42">
        <v>24</v>
      </c>
      <c r="J15" s="42">
        <v>5</v>
      </c>
      <c r="K15" s="42">
        <f t="shared" si="1"/>
        <v>133.63999999999999</v>
      </c>
      <c r="L15" s="89">
        <f t="shared" si="2"/>
        <v>724.36</v>
      </c>
      <c r="M15" s="50">
        <f>M14+E15</f>
        <v>7874.85</v>
      </c>
    </row>
    <row r="16" spans="1:31" ht="15.95" customHeight="1" x14ac:dyDescent="0.25">
      <c r="A16" s="90">
        <v>5</v>
      </c>
      <c r="B16" s="91"/>
      <c r="C16" s="49"/>
      <c r="D16" s="50"/>
      <c r="E16" s="42"/>
      <c r="F16" s="50"/>
      <c r="G16" s="50"/>
      <c r="H16" s="50"/>
      <c r="I16" s="50"/>
      <c r="J16" s="50"/>
      <c r="K16" s="50"/>
      <c r="L16" s="50"/>
      <c r="M16" s="50"/>
    </row>
    <row r="17" spans="1:13" ht="15.95" customHeight="1" x14ac:dyDescent="0.25">
      <c r="A17" s="90">
        <v>6</v>
      </c>
      <c r="B17" s="91"/>
      <c r="C17" s="49"/>
      <c r="D17" s="50"/>
      <c r="E17" s="42"/>
      <c r="F17" s="50"/>
      <c r="G17" s="50"/>
      <c r="H17" s="50"/>
      <c r="I17" s="50"/>
      <c r="J17" s="50"/>
      <c r="K17" s="50"/>
      <c r="L17" s="50"/>
      <c r="M17" s="50"/>
    </row>
    <row r="18" spans="1:13" ht="15.95" customHeight="1" x14ac:dyDescent="0.25">
      <c r="A18" s="87">
        <v>7</v>
      </c>
      <c r="B18" s="88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ht="17.25" customHeight="1" thickBot="1" x14ac:dyDescent="0.3">
      <c r="A19" s="92" t="s">
        <v>46</v>
      </c>
      <c r="B19" s="93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s="9" customFormat="1" ht="9.75" customHeight="1" x14ac:dyDescent="0.25">
      <c r="A20" s="3"/>
      <c r="B20" s="9" t="s">
        <v>20</v>
      </c>
      <c r="D20" s="94"/>
    </row>
    <row r="21" spans="1:13" ht="12.75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A2:J2"/>
    <mergeCell ref="K2:M2"/>
    <mergeCell ref="A4:B4"/>
    <mergeCell ref="E4:F4"/>
    <mergeCell ref="G4:H4"/>
    <mergeCell ref="E5:F5"/>
    <mergeCell ref="G5:H5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Payroll Register Dec. 15</vt:lpstr>
      <vt:lpstr>Payroll Register Dec. 31</vt:lpstr>
      <vt:lpstr>Employee 1</vt:lpstr>
      <vt:lpstr>Employee 2</vt:lpstr>
      <vt:lpstr>Employee 3</vt:lpstr>
      <vt:lpstr>Employee 4</vt:lpstr>
      <vt:lpstr>Employee 5</vt:lpstr>
      <vt:lpstr>Employee 6</vt:lpstr>
      <vt:lpstr>Employee 7</vt:lpstr>
      <vt:lpstr>Employee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8e6a3ba0-e0f4-4101-8a14-65de56488afb</vt:lpwstr>
  </property>
</Properties>
</file>