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dking\Documents\Micro-EMA-Selec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M19" i="1"/>
  <c r="L20" i="1"/>
  <c r="M20" i="1"/>
  <c r="M18" i="1"/>
  <c r="L18" i="1"/>
  <c r="J21" i="1"/>
  <c r="J22" i="1"/>
  <c r="J23" i="1"/>
  <c r="J24" i="1"/>
  <c r="I22" i="1"/>
  <c r="I23" i="1"/>
  <c r="I24" i="1"/>
  <c r="I21" i="1"/>
  <c r="B17" i="1"/>
  <c r="B18" i="1"/>
  <c r="B19" i="1"/>
  <c r="B16" i="1"/>
  <c r="F17" i="1"/>
  <c r="F18" i="1"/>
  <c r="F16" i="1"/>
  <c r="E17" i="1"/>
  <c r="E18" i="1"/>
  <c r="E16" i="1"/>
  <c r="A16" i="1"/>
  <c r="A17" i="1"/>
  <c r="A18" i="1"/>
  <c r="A19" i="1"/>
  <c r="Q3" i="1"/>
  <c r="Q4" i="1"/>
  <c r="Q5" i="1"/>
  <c r="Q6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<sst xmlns="http://schemas.openxmlformats.org/spreadsheetml/2006/main" count="42" uniqueCount="14">
  <si>
    <t>Arithmetic</t>
  </si>
  <si>
    <t>TSST_Prep</t>
  </si>
  <si>
    <t>Speech</t>
  </si>
  <si>
    <t>Stroop</t>
  </si>
  <si>
    <t>Sing</t>
  </si>
  <si>
    <t>Eating</t>
  </si>
  <si>
    <t>Game</t>
  </si>
  <si>
    <t>Conversation</t>
  </si>
  <si>
    <t>Rest5</t>
  </si>
  <si>
    <t>Rest</t>
  </si>
  <si>
    <t>Ice</t>
  </si>
  <si>
    <t>Cry</t>
  </si>
  <si>
    <t>Stress</t>
  </si>
  <si>
    <t>No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</si>
</sst>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Sheet1!$I$21:$I$24</c:f>
              <c:numCache>
                <c:formatCode>0%</c:formatCode>
                <c:ptCount val="4"/>
                <c:pt idx="0">
                  <c:v>0.20104712041884817</c:v>
                </c:pt>
                <c:pt idx="1">
                  <c:v>0.36125654450261779</c:v>
                </c:pt>
                <c:pt idx="2">
                  <c:v>8.7958115183246074E-2</c:v>
                </c:pt>
                <c:pt idx="3">
                  <c:v>0.34973821989528797</c:v>
                </c:pt>
              </c:numCache>
            </c:numRef>
          </c:val>
        </c:ser>
        <c:ser>
          <c:idx val="1"/>
          <c:order val="1"/>
          <c:tx>
            <c:strRef>
              <c:f>Sheet1!$J$20</c:f>
              <c:strCache>
                <c:ptCount val="1"/>
                <c:pt idx="0">
                  <c:v>No Stress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Sheet1!$J$21:$J$24</c:f>
              <c:numCache>
                <c:formatCode>0%</c:formatCode>
                <c:ptCount val="4"/>
                <c:pt idx="0">
                  <c:v>0.30538172715894868</c:v>
                </c:pt>
                <c:pt idx="1">
                  <c:v>0.1964956195244055</c:v>
                </c:pt>
                <c:pt idx="2">
                  <c:v>0.13266583229036297</c:v>
                </c:pt>
                <c:pt idx="3">
                  <c:v>0.36545682102628285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26160"/>
        <c:axId val="83823440"/>
      </c:barChart>
      <c:catAx>
        <c:axId val="838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3440"/>
        <c:crosses val="autoZero"/>
        <c:auto val="1"/>
        <c:lblAlgn val="ctr"/>
        <c:lblOffset val="100"/>
        <c:noMultiLvlLbl val="0"/>
      </c:catAx>
      <c:valAx>
        <c:axId val="838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Sheet1!$L$17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Sheet1!$L$18:$L$20</c:f>
              <c:numCache>
                <c:formatCode>0%</c:formatCode>
                <c:ptCount val="3"/>
                <c:pt idx="0">
                  <c:v>0.71099476439790577</c:v>
                </c:pt>
                <c:pt idx="1">
                  <c:v>0.20104712041884817</c:v>
                </c:pt>
                <c:pt idx="2">
                  <c:v>8.7958115183246074E-2</c:v>
                </c:pt>
              </c:numCache>
            </c:numRef>
          </c:val>
        </c:ser>
        <c:ser>
          <c:idx val="1"/>
          <c:order val="1"/>
          <c:tx>
            <c:strRef>
              <c:f>Sheet1!$M$17</c:f>
              <c:strCache>
                <c:ptCount val="1"/>
                <c:pt idx="0">
                  <c:v>No Stress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Sheet1!$M$18:$M$20</c:f>
              <c:numCache>
                <c:formatCode>0%</c:formatCode>
                <c:ptCount val="3"/>
                <c:pt idx="0">
                  <c:v>0.56195244055068838</c:v>
                </c:pt>
                <c:pt idx="1">
                  <c:v>0.30538172715894868</c:v>
                </c:pt>
                <c:pt idx="2">
                  <c:v>0.13266583229036297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418912"/>
        <c:axId val="2132419456"/>
      </c:barChart>
      <c:catAx>
        <c:axId val="213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19456"/>
        <c:crosses val="autoZero"/>
        <c:auto val="1"/>
        <c:lblAlgn val="ctr"/>
        <c:lblOffset val="100"/>
        <c:noMultiLvlLbl val="0"/>
      </c:catAx>
      <c:valAx>
        <c:axId val="21324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4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0</xdr:row>
      <xdr:rowOff>91440</xdr:rowOff>
    </xdr:from>
    <xdr:to>
      <xdr:col>18</xdr:col>
      <xdr:colOff>160020</xdr:colOff>
      <xdr:row>15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6</xdr:row>
      <xdr:rowOff>38100</xdr:rowOff>
    </xdr:from>
    <xdr:to>
      <xdr:col>19</xdr:col>
      <xdr:colOff>152400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L17" sqref="L17:M2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10</v>
      </c>
      <c r="P1" t="s">
        <v>11</v>
      </c>
      <c r="Q1" t="s">
        <v>9</v>
      </c>
    </row>
    <row r="2" spans="1:17" x14ac:dyDescent="0.3">
      <c r="A2">
        <v>130</v>
      </c>
      <c r="B2">
        <v>116</v>
      </c>
      <c r="C2">
        <v>116</v>
      </c>
      <c r="D2">
        <v>96</v>
      </c>
      <c r="E2">
        <v>91</v>
      </c>
      <c r="F2">
        <v>81</v>
      </c>
      <c r="G2">
        <v>76</v>
      </c>
      <c r="H2">
        <v>74</v>
      </c>
      <c r="I2">
        <v>54</v>
      </c>
      <c r="J2">
        <v>52</v>
      </c>
      <c r="K2">
        <v>51</v>
      </c>
      <c r="L2">
        <v>50</v>
      </c>
      <c r="M2">
        <v>44</v>
      </c>
      <c r="N2">
        <v>43</v>
      </c>
      <c r="O2">
        <v>35</v>
      </c>
      <c r="P2">
        <v>19</v>
      </c>
      <c r="Q2">
        <f>SUM(I2:N2)</f>
        <v>294</v>
      </c>
    </row>
    <row r="3" spans="1:17" x14ac:dyDescent="0.3">
      <c r="A3">
        <v>28</v>
      </c>
      <c r="B3">
        <v>27</v>
      </c>
      <c r="C3">
        <v>24</v>
      </c>
      <c r="D3">
        <v>23</v>
      </c>
      <c r="E3">
        <v>20</v>
      </c>
      <c r="F3">
        <v>19</v>
      </c>
      <c r="G3">
        <v>39</v>
      </c>
      <c r="H3">
        <v>22</v>
      </c>
      <c r="I3">
        <v>43</v>
      </c>
      <c r="J3">
        <v>39</v>
      </c>
      <c r="K3">
        <v>32</v>
      </c>
      <c r="L3">
        <v>32</v>
      </c>
      <c r="M3">
        <v>30</v>
      </c>
      <c r="N3">
        <v>27</v>
      </c>
      <c r="O3">
        <v>21</v>
      </c>
      <c r="P3">
        <v>10</v>
      </c>
      <c r="Q3">
        <f t="shared" ref="Q3:Q11" si="0">SUM(I3:N3)</f>
        <v>203</v>
      </c>
    </row>
    <row r="4" spans="1:17" x14ac:dyDescent="0.3">
      <c r="A4">
        <v>2</v>
      </c>
      <c r="B4">
        <v>16</v>
      </c>
      <c r="C4">
        <v>20</v>
      </c>
      <c r="D4">
        <v>5</v>
      </c>
      <c r="E4">
        <v>17</v>
      </c>
      <c r="F4">
        <v>20</v>
      </c>
      <c r="G4">
        <v>13</v>
      </c>
      <c r="H4">
        <v>28</v>
      </c>
      <c r="I4">
        <v>14</v>
      </c>
      <c r="J4">
        <v>10</v>
      </c>
      <c r="K4">
        <v>10</v>
      </c>
      <c r="L4">
        <v>10</v>
      </c>
      <c r="M4">
        <v>8</v>
      </c>
      <c r="N4">
        <v>6</v>
      </c>
      <c r="O4">
        <v>9</v>
      </c>
      <c r="P4">
        <v>2</v>
      </c>
      <c r="Q4">
        <f t="shared" si="0"/>
        <v>58</v>
      </c>
    </row>
    <row r="5" spans="1:17" x14ac:dyDescent="0.3">
      <c r="Q5">
        <f t="shared" si="0"/>
        <v>0</v>
      </c>
    </row>
    <row r="6" spans="1:17" x14ac:dyDescent="0.3">
      <c r="Q6">
        <f t="shared" si="0"/>
        <v>0</v>
      </c>
    </row>
    <row r="7" spans="1:17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10</v>
      </c>
      <c r="P7" t="s">
        <v>11</v>
      </c>
      <c r="Q7" t="s">
        <v>9</v>
      </c>
    </row>
    <row r="8" spans="1:17" x14ac:dyDescent="0.3">
      <c r="A8">
        <v>28</v>
      </c>
      <c r="B8">
        <v>27</v>
      </c>
      <c r="C8">
        <v>24</v>
      </c>
      <c r="D8">
        <v>23</v>
      </c>
      <c r="E8">
        <v>20</v>
      </c>
      <c r="F8">
        <v>19</v>
      </c>
      <c r="G8">
        <v>39</v>
      </c>
      <c r="H8">
        <v>22</v>
      </c>
      <c r="I8">
        <v>43</v>
      </c>
      <c r="J8">
        <v>39</v>
      </c>
      <c r="K8">
        <v>32</v>
      </c>
      <c r="L8">
        <v>30</v>
      </c>
      <c r="M8">
        <v>27</v>
      </c>
      <c r="N8">
        <v>32</v>
      </c>
      <c r="O8">
        <v>21</v>
      </c>
      <c r="P8">
        <v>10</v>
      </c>
      <c r="Q8">
        <f t="shared" si="0"/>
        <v>203</v>
      </c>
    </row>
    <row r="9" spans="1:17" x14ac:dyDescent="0.3">
      <c r="A9">
        <v>78</v>
      </c>
      <c r="B9">
        <v>54</v>
      </c>
      <c r="C9">
        <v>94</v>
      </c>
      <c r="D9">
        <v>41</v>
      </c>
      <c r="E9">
        <v>36</v>
      </c>
      <c r="F9">
        <v>36</v>
      </c>
      <c r="G9">
        <v>25</v>
      </c>
      <c r="H9">
        <v>21</v>
      </c>
      <c r="I9">
        <v>19</v>
      </c>
      <c r="J9">
        <v>17</v>
      </c>
      <c r="K9">
        <v>17</v>
      </c>
      <c r="L9">
        <v>16</v>
      </c>
      <c r="M9">
        <v>16</v>
      </c>
      <c r="N9">
        <v>15</v>
      </c>
      <c r="O9">
        <v>12</v>
      </c>
      <c r="P9">
        <v>5</v>
      </c>
      <c r="Q9">
        <f t="shared" si="0"/>
        <v>100</v>
      </c>
    </row>
    <row r="10" spans="1:17" x14ac:dyDescent="0.3">
      <c r="A10">
        <v>2</v>
      </c>
      <c r="B10">
        <v>16</v>
      </c>
      <c r="C10">
        <v>20</v>
      </c>
      <c r="D10">
        <v>5</v>
      </c>
      <c r="E10">
        <v>17</v>
      </c>
      <c r="F10">
        <v>20</v>
      </c>
      <c r="G10">
        <v>13</v>
      </c>
      <c r="H10">
        <v>28</v>
      </c>
      <c r="I10">
        <v>6</v>
      </c>
      <c r="J10">
        <v>14</v>
      </c>
      <c r="K10">
        <v>10</v>
      </c>
      <c r="L10">
        <v>10</v>
      </c>
      <c r="M10">
        <v>10</v>
      </c>
      <c r="N10">
        <v>8</v>
      </c>
      <c r="O10">
        <v>9</v>
      </c>
      <c r="P10">
        <v>2</v>
      </c>
      <c r="Q10">
        <f t="shared" si="0"/>
        <v>58</v>
      </c>
    </row>
    <row r="11" spans="1:17" x14ac:dyDescent="0.3">
      <c r="A11">
        <v>52</v>
      </c>
      <c r="B11">
        <v>62</v>
      </c>
      <c r="C11">
        <v>22</v>
      </c>
      <c r="D11">
        <v>55</v>
      </c>
      <c r="E11">
        <v>55</v>
      </c>
      <c r="F11">
        <v>45</v>
      </c>
      <c r="G11">
        <v>51</v>
      </c>
      <c r="H11">
        <v>53</v>
      </c>
      <c r="I11">
        <v>39</v>
      </c>
      <c r="J11">
        <v>35</v>
      </c>
      <c r="K11">
        <v>34</v>
      </c>
      <c r="L11">
        <v>34</v>
      </c>
      <c r="M11">
        <v>28</v>
      </c>
      <c r="N11">
        <v>24</v>
      </c>
      <c r="O11">
        <v>23</v>
      </c>
      <c r="P11">
        <v>14</v>
      </c>
      <c r="Q11">
        <f t="shared" si="0"/>
        <v>194</v>
      </c>
    </row>
    <row r="15" spans="1:17" x14ac:dyDescent="0.3">
      <c r="A15" t="s">
        <v>12</v>
      </c>
      <c r="B15" t="s">
        <v>13</v>
      </c>
      <c r="E15" t="s">
        <v>12</v>
      </c>
      <c r="F15" t="s">
        <v>13</v>
      </c>
    </row>
    <row r="16" spans="1:17" x14ac:dyDescent="0.3">
      <c r="A16">
        <f>A8+B8+C8+D8+E8+G8+O8+P8</f>
        <v>192</v>
      </c>
      <c r="B16">
        <f xml:space="preserve"> Q8+F8+H8</f>
        <v>244</v>
      </c>
      <c r="E16">
        <f>A2+B2+C2+D2+E2+G2+O2+P2</f>
        <v>679</v>
      </c>
      <c r="F16">
        <f>Q2+F2+H2</f>
        <v>449</v>
      </c>
    </row>
    <row r="17" spans="1:13" x14ac:dyDescent="0.3">
      <c r="A17">
        <f t="shared" ref="A17:A19" si="1">A9+B9+C9+D9+E9+G9+O9+P9</f>
        <v>345</v>
      </c>
      <c r="B17">
        <f t="shared" ref="B17:B19" si="2" xml:space="preserve"> Q9+F9+H9</f>
        <v>157</v>
      </c>
      <c r="E17">
        <f t="shared" ref="E17:E18" si="3">A3+B3+C3+D3+E3+G3+O3+P3</f>
        <v>192</v>
      </c>
      <c r="F17">
        <f t="shared" ref="F17:F18" si="4">Q3+F3+H3</f>
        <v>244</v>
      </c>
      <c r="L17" t="s">
        <v>12</v>
      </c>
      <c r="M17" t="s">
        <v>13</v>
      </c>
    </row>
    <row r="18" spans="1:13" x14ac:dyDescent="0.3">
      <c r="A18">
        <f t="shared" si="1"/>
        <v>84</v>
      </c>
      <c r="B18">
        <f t="shared" si="2"/>
        <v>106</v>
      </c>
      <c r="E18">
        <f t="shared" si="3"/>
        <v>84</v>
      </c>
      <c r="F18">
        <f t="shared" si="4"/>
        <v>106</v>
      </c>
      <c r="L18" s="1">
        <f>E16/SUM(E$16:E$18)</f>
        <v>0.71099476439790577</v>
      </c>
      <c r="M18" s="1">
        <f>F16/SUM(F$16:F$18)</f>
        <v>0.56195244055068838</v>
      </c>
    </row>
    <row r="19" spans="1:13" x14ac:dyDescent="0.3">
      <c r="A19">
        <f t="shared" si="1"/>
        <v>334</v>
      </c>
      <c r="B19">
        <f t="shared" si="2"/>
        <v>292</v>
      </c>
      <c r="L19" s="1">
        <f>E17/SUM(E$16:E$18)</f>
        <v>0.20104712041884817</v>
      </c>
      <c r="M19" s="1">
        <f>F17/SUM(F$16:F$18)</f>
        <v>0.30538172715894868</v>
      </c>
    </row>
    <row r="20" spans="1:13" x14ac:dyDescent="0.3">
      <c r="I20" t="s">
        <v>12</v>
      </c>
      <c r="J20" t="s">
        <v>13</v>
      </c>
      <c r="L20" s="1">
        <f>E18/SUM(E$16:E$18)</f>
        <v>8.7958115183246074E-2</v>
      </c>
      <c r="M20" s="1">
        <f>F18/SUM(F$16:F$18)</f>
        <v>0.13266583229036297</v>
      </c>
    </row>
    <row r="21" spans="1:13" x14ac:dyDescent="0.3">
      <c r="I21" s="1">
        <f>A16/SUM(A$16:A$19)</f>
        <v>0.20104712041884817</v>
      </c>
      <c r="J21" s="1">
        <f>B16/SUM(B$16:B$19)</f>
        <v>0.30538172715894868</v>
      </c>
    </row>
    <row r="22" spans="1:13" x14ac:dyDescent="0.3">
      <c r="I22" s="1">
        <f>A17/SUM(A$16:A$19)</f>
        <v>0.36125654450261779</v>
      </c>
      <c r="J22" s="1">
        <f>B17/SUM(B$16:B$19)</f>
        <v>0.1964956195244055</v>
      </c>
    </row>
    <row r="23" spans="1:13" x14ac:dyDescent="0.3">
      <c r="I23" s="1">
        <f>A18/SUM(A$16:A$19)</f>
        <v>8.7958115183246074E-2</v>
      </c>
      <c r="J23" s="1">
        <f>B18/SUM(B$16:B$19)</f>
        <v>0.13266583229036297</v>
      </c>
    </row>
    <row r="24" spans="1:13" x14ac:dyDescent="0.3">
      <c r="I24" s="1">
        <f>A19/SUM(A$16:A$19)</f>
        <v>0.34973821989528797</v>
      </c>
      <c r="J24" s="1">
        <f>B19/SUM(B$16:B$19)</f>
        <v>0.36545682102628285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zdking</dc:creator>
  <cp:lastModifiedBy>zdking</cp:lastModifiedBy>
  <dcterms:created xsi:type="dcterms:W3CDTF">2018-09-19T02:53:52Z</dcterms:created>
  <dcterms:modified xsi:type="dcterms:W3CDTF">2018-09-21T19:40:24Z</dcterms:modified>
</cp:coreProperties>
</file>