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https://d.docs.live.net/0ed720bb3e6e86a6/RPTU/COST_LLM/"/>
    </mc:Choice>
  </mc:AlternateContent>
  <xr:revisionPtr revIDLastSave="3" documentId="8_{6BEEC2B0-7CE1-43C9-AB34-9CBCD49FCC19}" xr6:coauthVersionLast="47" xr6:coauthVersionMax="47" xr10:uidLastSave="{151E362B-CFFD-4DD8-8040-D719FAFB9D0A}"/>
  <bookViews>
    <workbookView xWindow="1455" yWindow="2580" windowWidth="25170" windowHeight="13995" xr2:uid="{00000000-000D-0000-FFFF-FFFF00000000}"/>
  </bookViews>
  <sheets>
    <sheet name="Humans" sheetId="1" r:id="rId1"/>
    <sheet name="LLMs" sheetId="2" r:id="rId2"/>
    <sheet name="Mix" sheetId="4" r:id="rId3"/>
    <sheet name="Meas. Accuracy - 0 tol." sheetId="5" r:id="rId4"/>
    <sheet name="Meas. Accuracy - 1 tol." sheetId="7" r:id="rId5"/>
    <sheet name="Final1" sheetId="6" r:id="rId6"/>
    <sheet name="Final2"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6" i="2" l="1"/>
  <c r="F64" i="2"/>
  <c r="F62" i="2"/>
  <c r="D66" i="2"/>
  <c r="D64" i="2"/>
  <c r="D62" i="2"/>
  <c r="Z12" i="8"/>
  <c r="K64" i="2"/>
  <c r="N61" i="2"/>
  <c r="N60" i="2"/>
  <c r="M61" i="2"/>
  <c r="M60" i="2"/>
  <c r="L60" i="2"/>
  <c r="L61" i="2"/>
  <c r="K61" i="2"/>
  <c r="K60" i="2"/>
  <c r="N57" i="2"/>
  <c r="M57" i="2"/>
  <c r="L57" i="2"/>
  <c r="K57" i="2"/>
  <c r="N56" i="2"/>
  <c r="M56" i="2"/>
  <c r="L56" i="2"/>
  <c r="K56" i="2"/>
  <c r="N50" i="2"/>
  <c r="M50" i="2"/>
  <c r="L50" i="2"/>
  <c r="K50" i="2"/>
  <c r="N49" i="2"/>
  <c r="M49" i="2"/>
  <c r="L49" i="2"/>
  <c r="K49" i="2"/>
  <c r="N43" i="2"/>
  <c r="M43" i="2"/>
  <c r="L43" i="2"/>
  <c r="K43" i="2"/>
  <c r="N42" i="2"/>
  <c r="M42" i="2"/>
  <c r="L42" i="2"/>
  <c r="K42" i="2"/>
  <c r="N36" i="2"/>
  <c r="M36" i="2"/>
  <c r="L36" i="2"/>
  <c r="K36" i="2"/>
  <c r="N35" i="2"/>
  <c r="M35" i="2"/>
  <c r="L35" i="2"/>
  <c r="K35" i="2"/>
  <c r="N29" i="2"/>
  <c r="M29" i="2"/>
  <c r="L29" i="2"/>
  <c r="K29" i="2"/>
  <c r="N28" i="2"/>
  <c r="M28" i="2"/>
  <c r="L28" i="2"/>
  <c r="K28" i="2"/>
  <c r="N22" i="2"/>
  <c r="M22" i="2"/>
  <c r="L22" i="2"/>
  <c r="K22" i="2"/>
  <c r="N21" i="2"/>
  <c r="M21" i="2"/>
  <c r="L21" i="2"/>
  <c r="K21" i="2"/>
  <c r="N15" i="2"/>
  <c r="M15" i="2"/>
  <c r="L15" i="2"/>
  <c r="K15" i="2"/>
  <c r="N14" i="2"/>
  <c r="M14" i="2"/>
  <c r="L14" i="2"/>
  <c r="K14" i="2"/>
  <c r="N8" i="2"/>
  <c r="M8" i="2"/>
  <c r="L8" i="2"/>
  <c r="K8" i="2"/>
  <c r="N7" i="2"/>
  <c r="M7" i="2"/>
  <c r="L7" i="2"/>
  <c r="K7" i="2"/>
  <c r="DK60" i="2"/>
  <c r="DK59" i="2"/>
  <c r="DJ60" i="2"/>
  <c r="DJ59" i="2"/>
  <c r="DI60" i="2"/>
  <c r="DI59" i="2"/>
  <c r="DH60" i="2"/>
  <c r="DH59" i="2"/>
  <c r="DG60" i="2"/>
  <c r="DG59" i="2"/>
  <c r="DF60" i="2"/>
  <c r="DF59" i="2"/>
  <c r="DE60" i="2"/>
  <c r="DE59" i="2"/>
  <c r="DD60" i="2"/>
  <c r="DD59" i="2"/>
  <c r="DC60" i="2"/>
  <c r="DC59" i="2"/>
  <c r="DB60" i="2"/>
  <c r="DB59" i="2"/>
  <c r="DA60" i="2"/>
  <c r="DA59" i="2"/>
  <c r="CZ60" i="2"/>
  <c r="CZ59" i="2"/>
  <c r="CY60" i="2"/>
  <c r="CY59" i="2"/>
  <c r="CX60" i="2"/>
  <c r="CX59" i="2"/>
  <c r="CW60" i="2"/>
  <c r="CW59" i="2"/>
  <c r="CV60" i="2"/>
  <c r="CV59" i="2"/>
  <c r="CU60" i="2"/>
  <c r="CU59" i="2"/>
  <c r="CT60" i="2"/>
  <c r="CT59" i="2"/>
  <c r="CS60" i="2"/>
  <c r="CS59" i="2"/>
  <c r="CR60" i="2"/>
  <c r="CR59" i="2"/>
  <c r="CQ60" i="2"/>
  <c r="CQ59" i="2"/>
  <c r="CP60" i="2"/>
  <c r="CP59" i="2"/>
  <c r="CO60" i="2"/>
  <c r="CO59" i="2"/>
  <c r="CN60" i="2"/>
  <c r="CN59" i="2"/>
  <c r="CM60" i="2"/>
  <c r="CM59" i="2"/>
  <c r="CL60" i="2"/>
  <c r="CL59" i="2"/>
  <c r="CK60" i="2"/>
  <c r="CK59" i="2"/>
  <c r="CJ60" i="2"/>
  <c r="CJ59" i="2"/>
  <c r="CI60" i="2"/>
  <c r="CI59" i="2"/>
  <c r="CH60" i="2"/>
  <c r="CH59" i="2"/>
  <c r="CG60" i="2"/>
  <c r="CG59" i="2"/>
  <c r="CF60" i="2"/>
  <c r="CF59" i="2"/>
  <c r="CE60" i="2"/>
  <c r="CE59" i="2"/>
  <c r="CD60" i="2"/>
  <c r="CD59" i="2"/>
  <c r="CC60" i="2"/>
  <c r="CC59" i="2"/>
  <c r="CB60" i="2"/>
  <c r="CB59" i="2"/>
  <c r="CA60" i="2"/>
  <c r="CA59" i="2"/>
  <c r="BZ60" i="2"/>
  <c r="BZ59" i="2"/>
  <c r="BY60" i="2"/>
  <c r="BY59" i="2"/>
  <c r="BX60" i="2"/>
  <c r="BX59" i="2"/>
  <c r="BW60" i="2"/>
  <c r="BW59" i="2"/>
  <c r="BV60" i="2"/>
  <c r="BV59" i="2"/>
  <c r="BU60" i="2"/>
  <c r="BU59" i="2"/>
  <c r="BT60" i="2"/>
  <c r="BT59" i="2"/>
  <c r="BS60" i="2"/>
  <c r="BS59" i="2"/>
  <c r="BR60" i="2"/>
  <c r="BR59" i="2"/>
  <c r="BQ60" i="2"/>
  <c r="BQ59" i="2"/>
  <c r="BP60" i="2"/>
  <c r="BP59" i="2"/>
  <c r="BO60" i="2"/>
  <c r="BO59" i="2"/>
  <c r="BN60" i="2"/>
  <c r="BN59" i="2"/>
  <c r="BM60" i="2"/>
  <c r="BM59" i="2"/>
  <c r="BL60" i="2"/>
  <c r="BL59" i="2"/>
  <c r="BK60" i="2"/>
  <c r="BK59" i="2"/>
  <c r="BJ60" i="2"/>
  <c r="BJ59" i="2"/>
  <c r="BI60" i="2"/>
  <c r="BI59" i="2"/>
  <c r="BH60" i="2"/>
  <c r="BH59" i="2"/>
  <c r="BG60" i="2"/>
  <c r="BG59" i="2"/>
  <c r="BF60" i="2"/>
  <c r="BF59" i="2"/>
  <c r="BE60" i="2"/>
  <c r="BE59" i="2"/>
  <c r="BD60" i="2"/>
  <c r="BD59" i="2"/>
  <c r="BC60" i="2"/>
  <c r="BC59" i="2"/>
  <c r="BB60" i="2"/>
  <c r="BB59" i="2"/>
  <c r="BA60" i="2"/>
  <c r="BA59" i="2"/>
  <c r="AZ60" i="2"/>
  <c r="AZ59" i="2"/>
  <c r="AY60" i="2"/>
  <c r="AY59" i="2"/>
  <c r="AX60" i="2"/>
  <c r="AX59" i="2"/>
  <c r="AW60" i="2"/>
  <c r="AW59" i="2"/>
  <c r="AV60" i="2"/>
  <c r="AV59" i="2"/>
  <c r="AU60" i="2"/>
  <c r="AU59" i="2"/>
  <c r="AT60" i="2"/>
  <c r="AT59" i="2"/>
  <c r="AS60" i="2"/>
  <c r="AS59" i="2"/>
  <c r="AR60" i="2"/>
  <c r="AR59" i="2"/>
  <c r="AQ60" i="2"/>
  <c r="AQ59" i="2"/>
  <c r="AP60" i="2"/>
  <c r="AP59" i="2"/>
  <c r="AO60" i="2"/>
  <c r="AO59" i="2"/>
  <c r="AN60" i="2"/>
  <c r="AN59" i="2"/>
  <c r="AM60" i="2"/>
  <c r="AM59" i="2"/>
  <c r="AL60" i="2"/>
  <c r="AL59" i="2"/>
  <c r="AK60" i="2"/>
  <c r="AK59" i="2"/>
  <c r="AJ60" i="2"/>
  <c r="AJ59" i="2"/>
  <c r="AI60" i="2"/>
  <c r="AI59" i="2"/>
  <c r="AH60" i="2"/>
  <c r="AH59" i="2"/>
  <c r="AG60" i="2"/>
  <c r="AG59" i="2"/>
  <c r="AF60" i="2"/>
  <c r="AF59" i="2"/>
  <c r="AE60" i="2"/>
  <c r="AE59" i="2"/>
  <c r="AD60" i="2"/>
  <c r="AD59" i="2"/>
  <c r="AC60" i="2"/>
  <c r="AC59" i="2"/>
  <c r="AB60" i="2"/>
  <c r="AB59" i="2"/>
  <c r="AA60" i="2"/>
  <c r="AA59" i="2"/>
  <c r="Z60" i="2"/>
  <c r="Z59" i="2"/>
  <c r="Y60" i="2"/>
  <c r="Y59" i="2"/>
  <c r="X60" i="2"/>
  <c r="X59" i="2"/>
  <c r="W60" i="2"/>
  <c r="W59" i="2"/>
  <c r="V60" i="2"/>
  <c r="V59" i="2"/>
  <c r="U60" i="2"/>
  <c r="U59" i="2"/>
  <c r="T60" i="2"/>
  <c r="T59" i="2"/>
  <c r="S60" i="2"/>
  <c r="S59" i="2"/>
  <c r="R60" i="2"/>
  <c r="R59" i="2"/>
  <c r="Q60" i="2"/>
  <c r="Q59" i="2"/>
  <c r="P60" i="2"/>
  <c r="P59" i="2"/>
  <c r="DK57" i="2"/>
  <c r="DJ57" i="2"/>
  <c r="DI57" i="2"/>
  <c r="DH57" i="2"/>
  <c r="DG57" i="2"/>
  <c r="DF57" i="2"/>
  <c r="DE57" i="2"/>
  <c r="DD57" i="2"/>
  <c r="DC57" i="2"/>
  <c r="DB57" i="2"/>
  <c r="DA57" i="2"/>
  <c r="CZ57" i="2"/>
  <c r="CY57" i="2"/>
  <c r="CX57" i="2"/>
  <c r="CW57" i="2"/>
  <c r="CV57" i="2"/>
  <c r="CU57" i="2"/>
  <c r="CT57" i="2"/>
  <c r="CS57" i="2"/>
  <c r="CR57" i="2"/>
  <c r="CQ57" i="2"/>
  <c r="CP57" i="2"/>
  <c r="CO57" i="2"/>
  <c r="CN57" i="2"/>
  <c r="CM57" i="2"/>
  <c r="CL57" i="2"/>
  <c r="CK57" i="2"/>
  <c r="CJ57" i="2"/>
  <c r="CI57" i="2"/>
  <c r="CH57" i="2"/>
  <c r="CG57" i="2"/>
  <c r="CF57" i="2"/>
  <c r="CE57" i="2"/>
  <c r="CD57" i="2"/>
  <c r="CC57" i="2"/>
  <c r="CB57" i="2"/>
  <c r="CA57" i="2"/>
  <c r="BZ57" i="2"/>
  <c r="BY57" i="2"/>
  <c r="BX57" i="2"/>
  <c r="BW57" i="2"/>
  <c r="BV57" i="2"/>
  <c r="BU57" i="2"/>
  <c r="BT57" i="2"/>
  <c r="BS57" i="2"/>
  <c r="BR57" i="2"/>
  <c r="BQ57" i="2"/>
  <c r="BP57" i="2"/>
  <c r="BO57" i="2"/>
  <c r="BN57" i="2"/>
  <c r="BM57" i="2"/>
  <c r="BL57" i="2"/>
  <c r="BK57" i="2"/>
  <c r="BJ57" i="2"/>
  <c r="BI57" i="2"/>
  <c r="BH57" i="2"/>
  <c r="BG57" i="2"/>
  <c r="BF57" i="2"/>
  <c r="BE57" i="2"/>
  <c r="BD57" i="2"/>
  <c r="BC57" i="2"/>
  <c r="BB57" i="2"/>
  <c r="BA57" i="2"/>
  <c r="AZ57" i="2"/>
  <c r="AY57" i="2"/>
  <c r="AX57" i="2"/>
  <c r="AW57" i="2"/>
  <c r="AV57" i="2"/>
  <c r="AU57" i="2"/>
  <c r="AT57" i="2"/>
  <c r="AS57" i="2"/>
  <c r="AR57" i="2"/>
  <c r="AQ57" i="2"/>
  <c r="AP57" i="2"/>
  <c r="AO57" i="2"/>
  <c r="AN57" i="2"/>
  <c r="AM57" i="2"/>
  <c r="AL57" i="2"/>
  <c r="AK57" i="2"/>
  <c r="AJ57" i="2"/>
  <c r="AI57" i="2"/>
  <c r="AH57" i="2"/>
  <c r="AG57" i="2"/>
  <c r="AF57" i="2"/>
  <c r="AE57" i="2"/>
  <c r="AD57" i="2"/>
  <c r="AC57" i="2"/>
  <c r="AB57" i="2"/>
  <c r="AA57" i="2"/>
  <c r="Z57" i="2"/>
  <c r="Y57" i="2"/>
  <c r="X57" i="2"/>
  <c r="W57" i="2"/>
  <c r="V57" i="2"/>
  <c r="U57" i="2"/>
  <c r="T57" i="2"/>
  <c r="S57" i="2"/>
  <c r="R57" i="2"/>
  <c r="Q57" i="2"/>
  <c r="P57" i="2"/>
  <c r="DK50" i="2"/>
  <c r="DJ50" i="2"/>
  <c r="DI50" i="2"/>
  <c r="DH50" i="2"/>
  <c r="DG50" i="2"/>
  <c r="DF50" i="2"/>
  <c r="DE50" i="2"/>
  <c r="DD50" i="2"/>
  <c r="DC50" i="2"/>
  <c r="DB50" i="2"/>
  <c r="DA50" i="2"/>
  <c r="CZ50" i="2"/>
  <c r="CY50" i="2"/>
  <c r="CX50" i="2"/>
  <c r="CW50" i="2"/>
  <c r="CV50" i="2"/>
  <c r="CU50" i="2"/>
  <c r="CT50" i="2"/>
  <c r="CS50" i="2"/>
  <c r="CR50" i="2"/>
  <c r="CQ50" i="2"/>
  <c r="CP50" i="2"/>
  <c r="CO50" i="2"/>
  <c r="CN50" i="2"/>
  <c r="CM50" i="2"/>
  <c r="CL50" i="2"/>
  <c r="CK50" i="2"/>
  <c r="CJ50" i="2"/>
  <c r="CI50" i="2"/>
  <c r="CH50" i="2"/>
  <c r="CG50" i="2"/>
  <c r="CF50" i="2"/>
  <c r="CE50" i="2"/>
  <c r="CD50" i="2"/>
  <c r="CC50" i="2"/>
  <c r="CB50" i="2"/>
  <c r="CA50" i="2"/>
  <c r="BZ50" i="2"/>
  <c r="BY50" i="2"/>
  <c r="BX50" i="2"/>
  <c r="BW50" i="2"/>
  <c r="BV50" i="2"/>
  <c r="BU50" i="2"/>
  <c r="BT50" i="2"/>
  <c r="BS50" i="2"/>
  <c r="BR50" i="2"/>
  <c r="BQ50" i="2"/>
  <c r="BP50" i="2"/>
  <c r="BO50" i="2"/>
  <c r="BN50" i="2"/>
  <c r="BM50" i="2"/>
  <c r="BL50" i="2"/>
  <c r="BK50" i="2"/>
  <c r="BJ50" i="2"/>
  <c r="BI50" i="2"/>
  <c r="BH50" i="2"/>
  <c r="BG50" i="2"/>
  <c r="BF50" i="2"/>
  <c r="BE50" i="2"/>
  <c r="BD50" i="2"/>
  <c r="BC50" i="2"/>
  <c r="BB50" i="2"/>
  <c r="BA50" i="2"/>
  <c r="AZ50" i="2"/>
  <c r="AY50" i="2"/>
  <c r="AX50" i="2"/>
  <c r="AW50" i="2"/>
  <c r="AV50" i="2"/>
  <c r="AU50" i="2"/>
  <c r="AT50" i="2"/>
  <c r="AS50" i="2"/>
  <c r="AR50" i="2"/>
  <c r="AQ50" i="2"/>
  <c r="AP50" i="2"/>
  <c r="AO50" i="2"/>
  <c r="AN50" i="2"/>
  <c r="AM50" i="2"/>
  <c r="AL50" i="2"/>
  <c r="AK50" i="2"/>
  <c r="AJ50" i="2"/>
  <c r="AI50" i="2"/>
  <c r="AH50" i="2"/>
  <c r="AG50" i="2"/>
  <c r="AF50" i="2"/>
  <c r="AE50" i="2"/>
  <c r="AD50" i="2"/>
  <c r="AC50" i="2"/>
  <c r="AB50" i="2"/>
  <c r="AA50" i="2"/>
  <c r="Z50" i="2"/>
  <c r="Y50" i="2"/>
  <c r="X50" i="2"/>
  <c r="W50" i="2"/>
  <c r="V50" i="2"/>
  <c r="U50" i="2"/>
  <c r="T50" i="2"/>
  <c r="S50" i="2"/>
  <c r="R50" i="2"/>
  <c r="Q50" i="2"/>
  <c r="P50" i="2"/>
  <c r="DK43" i="2"/>
  <c r="DJ43" i="2"/>
  <c r="DI43" i="2"/>
  <c r="DH43" i="2"/>
  <c r="DG43" i="2"/>
  <c r="DF43" i="2"/>
  <c r="DE43" i="2"/>
  <c r="DD43" i="2"/>
  <c r="DC43" i="2"/>
  <c r="DB43" i="2"/>
  <c r="DA43" i="2"/>
  <c r="CZ43" i="2"/>
  <c r="CY43" i="2"/>
  <c r="CX43" i="2"/>
  <c r="CW43" i="2"/>
  <c r="CV43" i="2"/>
  <c r="CU43" i="2"/>
  <c r="CT43" i="2"/>
  <c r="CS43" i="2"/>
  <c r="CR43" i="2"/>
  <c r="CQ43" i="2"/>
  <c r="CP43" i="2"/>
  <c r="CO43" i="2"/>
  <c r="CN43" i="2"/>
  <c r="CM43" i="2"/>
  <c r="CL43" i="2"/>
  <c r="CK43" i="2"/>
  <c r="CJ43" i="2"/>
  <c r="CI43" i="2"/>
  <c r="CH43" i="2"/>
  <c r="CG43" i="2"/>
  <c r="CF43" i="2"/>
  <c r="CE43" i="2"/>
  <c r="CD43" i="2"/>
  <c r="CC43" i="2"/>
  <c r="CB43" i="2"/>
  <c r="CA43" i="2"/>
  <c r="BZ43" i="2"/>
  <c r="BY43" i="2"/>
  <c r="BX43" i="2"/>
  <c r="BW43" i="2"/>
  <c r="BV43" i="2"/>
  <c r="BU43" i="2"/>
  <c r="BT43" i="2"/>
  <c r="BS43" i="2"/>
  <c r="BR43" i="2"/>
  <c r="BQ43" i="2"/>
  <c r="BP43" i="2"/>
  <c r="BO43" i="2"/>
  <c r="BN43" i="2"/>
  <c r="BM43" i="2"/>
  <c r="BL43" i="2"/>
  <c r="BK43" i="2"/>
  <c r="BJ43" i="2"/>
  <c r="BI43" i="2"/>
  <c r="BH43" i="2"/>
  <c r="BG43" i="2"/>
  <c r="BF43" i="2"/>
  <c r="BE43" i="2"/>
  <c r="BD43" i="2"/>
  <c r="BC43" i="2"/>
  <c r="BB43" i="2"/>
  <c r="BA43" i="2"/>
  <c r="AZ43" i="2"/>
  <c r="AY43" i="2"/>
  <c r="AX43" i="2"/>
  <c r="AW43" i="2"/>
  <c r="AV43" i="2"/>
  <c r="AU43" i="2"/>
  <c r="AT43" i="2"/>
  <c r="AS43" i="2"/>
  <c r="AR43" i="2"/>
  <c r="AQ43" i="2"/>
  <c r="AP43" i="2"/>
  <c r="AO43" i="2"/>
  <c r="AN43" i="2"/>
  <c r="AM43" i="2"/>
  <c r="AL43" i="2"/>
  <c r="AK43" i="2"/>
  <c r="AJ43" i="2"/>
  <c r="AI43" i="2"/>
  <c r="AH43" i="2"/>
  <c r="AG43" i="2"/>
  <c r="AF43" i="2"/>
  <c r="AE43" i="2"/>
  <c r="AD43" i="2"/>
  <c r="AC43" i="2"/>
  <c r="AB43" i="2"/>
  <c r="AA43" i="2"/>
  <c r="Z43" i="2"/>
  <c r="Y43" i="2"/>
  <c r="X43" i="2"/>
  <c r="W43" i="2"/>
  <c r="V43" i="2"/>
  <c r="U43" i="2"/>
  <c r="T43" i="2"/>
  <c r="S43" i="2"/>
  <c r="R43" i="2"/>
  <c r="Q43" i="2"/>
  <c r="P43" i="2"/>
  <c r="DK36" i="2"/>
  <c r="DJ36" i="2"/>
  <c r="DI36" i="2"/>
  <c r="DH36" i="2"/>
  <c r="DG36" i="2"/>
  <c r="DF36" i="2"/>
  <c r="DE36" i="2"/>
  <c r="DD36" i="2"/>
  <c r="DC36" i="2"/>
  <c r="DB36" i="2"/>
  <c r="DA36" i="2"/>
  <c r="CZ36" i="2"/>
  <c r="CY36" i="2"/>
  <c r="CX36" i="2"/>
  <c r="CW36" i="2"/>
  <c r="CV36" i="2"/>
  <c r="CU36" i="2"/>
  <c r="CT36" i="2"/>
  <c r="CS36" i="2"/>
  <c r="CR36" i="2"/>
  <c r="CQ36" i="2"/>
  <c r="CP36" i="2"/>
  <c r="CO36" i="2"/>
  <c r="CN36" i="2"/>
  <c r="CM36" i="2"/>
  <c r="CL36" i="2"/>
  <c r="CK36" i="2"/>
  <c r="CJ36" i="2"/>
  <c r="CI36" i="2"/>
  <c r="CH36" i="2"/>
  <c r="CG36" i="2"/>
  <c r="CF36" i="2"/>
  <c r="CE36" i="2"/>
  <c r="CD36" i="2"/>
  <c r="CC36" i="2"/>
  <c r="CB36" i="2"/>
  <c r="CA36" i="2"/>
  <c r="BZ36" i="2"/>
  <c r="BY36" i="2"/>
  <c r="BX36" i="2"/>
  <c r="BW36" i="2"/>
  <c r="BV36" i="2"/>
  <c r="BU36" i="2"/>
  <c r="BT36" i="2"/>
  <c r="BS36" i="2"/>
  <c r="BR36" i="2"/>
  <c r="BQ36" i="2"/>
  <c r="BP36" i="2"/>
  <c r="BO36" i="2"/>
  <c r="BN36" i="2"/>
  <c r="BM36" i="2"/>
  <c r="BL36" i="2"/>
  <c r="BK36" i="2"/>
  <c r="BJ36" i="2"/>
  <c r="BI36" i="2"/>
  <c r="BH36" i="2"/>
  <c r="BG36" i="2"/>
  <c r="BF36" i="2"/>
  <c r="BE36" i="2"/>
  <c r="BD36" i="2"/>
  <c r="BC36" i="2"/>
  <c r="BB36" i="2"/>
  <c r="BA36" i="2"/>
  <c r="AZ36" i="2"/>
  <c r="AY36" i="2"/>
  <c r="AX36" i="2"/>
  <c r="AW36" i="2"/>
  <c r="AV36" i="2"/>
  <c r="AU36" i="2"/>
  <c r="AT36" i="2"/>
  <c r="AS36" i="2"/>
  <c r="AR36" i="2"/>
  <c r="AQ36" i="2"/>
  <c r="AP36" i="2"/>
  <c r="AO36" i="2"/>
  <c r="AN36" i="2"/>
  <c r="AM36" i="2"/>
  <c r="AL36" i="2"/>
  <c r="AK36" i="2"/>
  <c r="AJ36" i="2"/>
  <c r="AI36" i="2"/>
  <c r="AH36" i="2"/>
  <c r="AG36" i="2"/>
  <c r="AF36" i="2"/>
  <c r="AE36" i="2"/>
  <c r="AD36" i="2"/>
  <c r="AC36" i="2"/>
  <c r="AB36" i="2"/>
  <c r="AA36" i="2"/>
  <c r="Z36" i="2"/>
  <c r="Y36" i="2"/>
  <c r="X36" i="2"/>
  <c r="W36" i="2"/>
  <c r="V36" i="2"/>
  <c r="U36" i="2"/>
  <c r="T36" i="2"/>
  <c r="S36" i="2"/>
  <c r="R36" i="2"/>
  <c r="Q36" i="2"/>
  <c r="P36" i="2"/>
  <c r="DK29" i="2"/>
  <c r="DJ29" i="2"/>
  <c r="DI29" i="2"/>
  <c r="DH29" i="2"/>
  <c r="DG29" i="2"/>
  <c r="DF29" i="2"/>
  <c r="DE29" i="2"/>
  <c r="DD29" i="2"/>
  <c r="DC29" i="2"/>
  <c r="DB29" i="2"/>
  <c r="DA29" i="2"/>
  <c r="CZ29" i="2"/>
  <c r="CY29" i="2"/>
  <c r="CX29" i="2"/>
  <c r="CW29" i="2"/>
  <c r="CV29" i="2"/>
  <c r="CU29" i="2"/>
  <c r="CT29" i="2"/>
  <c r="CS29" i="2"/>
  <c r="CR29" i="2"/>
  <c r="CQ29" i="2"/>
  <c r="CP29" i="2"/>
  <c r="CO29" i="2"/>
  <c r="CN29" i="2"/>
  <c r="CM29" i="2"/>
  <c r="CL29" i="2"/>
  <c r="CK29" i="2"/>
  <c r="CJ29" i="2"/>
  <c r="CI29" i="2"/>
  <c r="CH29" i="2"/>
  <c r="CG29" i="2"/>
  <c r="CF29" i="2"/>
  <c r="CE29" i="2"/>
  <c r="CD29" i="2"/>
  <c r="CC29" i="2"/>
  <c r="CB29" i="2"/>
  <c r="CA29" i="2"/>
  <c r="BZ29" i="2"/>
  <c r="BY29" i="2"/>
  <c r="BX29" i="2"/>
  <c r="BW29" i="2"/>
  <c r="BV29" i="2"/>
  <c r="BU29" i="2"/>
  <c r="BT29" i="2"/>
  <c r="BS29" i="2"/>
  <c r="BR29" i="2"/>
  <c r="BQ29" i="2"/>
  <c r="BP29" i="2"/>
  <c r="BO29" i="2"/>
  <c r="BN29" i="2"/>
  <c r="BM29" i="2"/>
  <c r="BL29" i="2"/>
  <c r="BK29" i="2"/>
  <c r="BJ29" i="2"/>
  <c r="BI29" i="2"/>
  <c r="BH29" i="2"/>
  <c r="BG29" i="2"/>
  <c r="BF29" i="2"/>
  <c r="BE29" i="2"/>
  <c r="BD29" i="2"/>
  <c r="BC29" i="2"/>
  <c r="BB29" i="2"/>
  <c r="BA29" i="2"/>
  <c r="AZ29" i="2"/>
  <c r="AY29" i="2"/>
  <c r="AX29" i="2"/>
  <c r="AW29" i="2"/>
  <c r="AV29" i="2"/>
  <c r="AU29" i="2"/>
  <c r="AT29" i="2"/>
  <c r="AS29" i="2"/>
  <c r="AR29" i="2"/>
  <c r="AQ29" i="2"/>
  <c r="AP29" i="2"/>
  <c r="AO29" i="2"/>
  <c r="AN29" i="2"/>
  <c r="AM29" i="2"/>
  <c r="AL29" i="2"/>
  <c r="AK29" i="2"/>
  <c r="AJ29" i="2"/>
  <c r="AI29" i="2"/>
  <c r="AH29" i="2"/>
  <c r="AG29" i="2"/>
  <c r="AF29" i="2"/>
  <c r="AE29" i="2"/>
  <c r="AD29" i="2"/>
  <c r="AC29" i="2"/>
  <c r="AB29" i="2"/>
  <c r="AA29" i="2"/>
  <c r="Z29" i="2"/>
  <c r="Y29" i="2"/>
  <c r="X29" i="2"/>
  <c r="W29" i="2"/>
  <c r="V29" i="2"/>
  <c r="U29" i="2"/>
  <c r="T29" i="2"/>
  <c r="S29" i="2"/>
  <c r="R29" i="2"/>
  <c r="Q29" i="2"/>
  <c r="P29" i="2"/>
  <c r="DK22" i="2"/>
  <c r="DJ22" i="2"/>
  <c r="DI22" i="2"/>
  <c r="DH22" i="2"/>
  <c r="DG22" i="2"/>
  <c r="DF22" i="2"/>
  <c r="DE22" i="2"/>
  <c r="DD22" i="2"/>
  <c r="DC22" i="2"/>
  <c r="DB22" i="2"/>
  <c r="DA22" i="2"/>
  <c r="CZ22" i="2"/>
  <c r="CY22" i="2"/>
  <c r="CX22" i="2"/>
  <c r="CW22" i="2"/>
  <c r="CV22" i="2"/>
  <c r="CU22" i="2"/>
  <c r="CT22" i="2"/>
  <c r="CS22" i="2"/>
  <c r="CR22" i="2"/>
  <c r="CQ22" i="2"/>
  <c r="CP22" i="2"/>
  <c r="CO22" i="2"/>
  <c r="CN22" i="2"/>
  <c r="CM22" i="2"/>
  <c r="CL22" i="2"/>
  <c r="CK22" i="2"/>
  <c r="CJ22" i="2"/>
  <c r="CI22" i="2"/>
  <c r="CH22" i="2"/>
  <c r="CG22" i="2"/>
  <c r="CF22" i="2"/>
  <c r="CE22" i="2"/>
  <c r="CD22" i="2"/>
  <c r="CC22" i="2"/>
  <c r="CB22" i="2"/>
  <c r="CA22" i="2"/>
  <c r="BZ22" i="2"/>
  <c r="BY22" i="2"/>
  <c r="BX22" i="2"/>
  <c r="BW22" i="2"/>
  <c r="BV22" i="2"/>
  <c r="BU22" i="2"/>
  <c r="BT22" i="2"/>
  <c r="BS22" i="2"/>
  <c r="BR22" i="2"/>
  <c r="BQ22" i="2"/>
  <c r="BP22" i="2"/>
  <c r="BO22" i="2"/>
  <c r="BN22" i="2"/>
  <c r="BM22" i="2"/>
  <c r="BL22" i="2"/>
  <c r="BK22" i="2"/>
  <c r="BJ22" i="2"/>
  <c r="BI22" i="2"/>
  <c r="BH22" i="2"/>
  <c r="BG22" i="2"/>
  <c r="BF22" i="2"/>
  <c r="BE22" i="2"/>
  <c r="BD22" i="2"/>
  <c r="BC22" i="2"/>
  <c r="BB22" i="2"/>
  <c r="BA22" i="2"/>
  <c r="AZ22" i="2"/>
  <c r="AY22" i="2"/>
  <c r="AX22" i="2"/>
  <c r="AW22" i="2"/>
  <c r="AV22" i="2"/>
  <c r="AU22" i="2"/>
  <c r="AT22" i="2"/>
  <c r="AS22" i="2"/>
  <c r="AR22" i="2"/>
  <c r="AQ22" i="2"/>
  <c r="AP22" i="2"/>
  <c r="AO22" i="2"/>
  <c r="AN22" i="2"/>
  <c r="AM22" i="2"/>
  <c r="AL22" i="2"/>
  <c r="AK22" i="2"/>
  <c r="AJ22" i="2"/>
  <c r="AI22" i="2"/>
  <c r="AH22" i="2"/>
  <c r="AG22" i="2"/>
  <c r="AF22" i="2"/>
  <c r="AE22" i="2"/>
  <c r="AD22" i="2"/>
  <c r="AC22" i="2"/>
  <c r="AB22" i="2"/>
  <c r="AA22" i="2"/>
  <c r="Z22" i="2"/>
  <c r="Y22" i="2"/>
  <c r="X22" i="2"/>
  <c r="W22" i="2"/>
  <c r="V22" i="2"/>
  <c r="U22" i="2"/>
  <c r="T22" i="2"/>
  <c r="S22" i="2"/>
  <c r="R22" i="2"/>
  <c r="Q22" i="2"/>
  <c r="P22" i="2"/>
  <c r="DK15" i="2"/>
  <c r="DJ15" i="2"/>
  <c r="DI15" i="2"/>
  <c r="DH15" i="2"/>
  <c r="DG15" i="2"/>
  <c r="DF15" i="2"/>
  <c r="DE15" i="2"/>
  <c r="DD15" i="2"/>
  <c r="DC15" i="2"/>
  <c r="DB15" i="2"/>
  <c r="DA15" i="2"/>
  <c r="CZ15" i="2"/>
  <c r="CY15" i="2"/>
  <c r="CX15" i="2"/>
  <c r="CW15" i="2"/>
  <c r="CV15" i="2"/>
  <c r="CU15" i="2"/>
  <c r="CT15" i="2"/>
  <c r="CS15" i="2"/>
  <c r="CR15" i="2"/>
  <c r="CQ15" i="2"/>
  <c r="CP15" i="2"/>
  <c r="CO15" i="2"/>
  <c r="CN15" i="2"/>
  <c r="CM15" i="2"/>
  <c r="CL15" i="2"/>
  <c r="CK15" i="2"/>
  <c r="CJ15" i="2"/>
  <c r="CI15" i="2"/>
  <c r="CH15" i="2"/>
  <c r="CG15" i="2"/>
  <c r="CF15" i="2"/>
  <c r="CE15" i="2"/>
  <c r="CD15" i="2"/>
  <c r="CC15" i="2"/>
  <c r="CB15" i="2"/>
  <c r="CA15" i="2"/>
  <c r="BZ15" i="2"/>
  <c r="BY15" i="2"/>
  <c r="BX15" i="2"/>
  <c r="BW15" i="2"/>
  <c r="BV15" i="2"/>
  <c r="BU15" i="2"/>
  <c r="BT15" i="2"/>
  <c r="BS15" i="2"/>
  <c r="BR15" i="2"/>
  <c r="BQ15" i="2"/>
  <c r="BP15" i="2"/>
  <c r="BO15" i="2"/>
  <c r="BN15" i="2"/>
  <c r="BM15" i="2"/>
  <c r="BL15" i="2"/>
  <c r="BK15" i="2"/>
  <c r="BJ15" i="2"/>
  <c r="BI15" i="2"/>
  <c r="BH15" i="2"/>
  <c r="BG15" i="2"/>
  <c r="BF15" i="2"/>
  <c r="BE15" i="2"/>
  <c r="BD15" i="2"/>
  <c r="BC15" i="2"/>
  <c r="BB15" i="2"/>
  <c r="BA15" i="2"/>
  <c r="AZ15" i="2"/>
  <c r="AY15" i="2"/>
  <c r="AX15" i="2"/>
  <c r="AW15" i="2"/>
  <c r="AV15" i="2"/>
  <c r="AU15" i="2"/>
  <c r="AT15" i="2"/>
  <c r="AS15" i="2"/>
  <c r="AR15" i="2"/>
  <c r="AQ15" i="2"/>
  <c r="AP15" i="2"/>
  <c r="AO15" i="2"/>
  <c r="AN15" i="2"/>
  <c r="AM15" i="2"/>
  <c r="AL15" i="2"/>
  <c r="AK15" i="2"/>
  <c r="AJ15" i="2"/>
  <c r="AI15" i="2"/>
  <c r="AH15" i="2"/>
  <c r="AG15" i="2"/>
  <c r="AF15" i="2"/>
  <c r="AE15" i="2"/>
  <c r="AD15" i="2"/>
  <c r="AC15" i="2"/>
  <c r="AB15" i="2"/>
  <c r="AA15" i="2"/>
  <c r="Z15" i="2"/>
  <c r="Y15" i="2"/>
  <c r="X15" i="2"/>
  <c r="W15" i="2"/>
  <c r="V15" i="2"/>
  <c r="U15" i="2"/>
  <c r="T15" i="2"/>
  <c r="S15" i="2"/>
  <c r="R15" i="2"/>
  <c r="Q15" i="2"/>
  <c r="P15" i="2"/>
  <c r="DI8" i="2"/>
  <c r="DK8" i="2"/>
  <c r="DJ8"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P56" i="2"/>
  <c r="E68" i="7" l="1"/>
  <c r="B68" i="7"/>
  <c r="F68" i="7" s="1"/>
  <c r="D68" i="7"/>
  <c r="C68" i="7"/>
  <c r="K64" i="5"/>
  <c r="K63" i="5"/>
  <c r="F62" i="5"/>
  <c r="N62" i="5" s="1"/>
  <c r="K60" i="5"/>
  <c r="J67" i="5"/>
  <c r="J64" i="5"/>
  <c r="F63" i="5"/>
  <c r="N63" i="5" s="1"/>
  <c r="J61" i="5"/>
  <c r="J60" i="5"/>
  <c r="AA12" i="5"/>
  <c r="M64" i="7"/>
  <c r="M63" i="7"/>
  <c r="F62" i="7"/>
  <c r="N62" i="7" s="1"/>
  <c r="M61" i="7"/>
  <c r="L65" i="7"/>
  <c r="L63" i="7"/>
  <c r="L62" i="7"/>
  <c r="K66" i="7"/>
  <c r="K62" i="7"/>
  <c r="K60" i="7"/>
  <c r="J67" i="7"/>
  <c r="J66" i="7"/>
  <c r="F64" i="7"/>
  <c r="N64" i="7" s="1"/>
  <c r="J61" i="7"/>
  <c r="J60" i="7"/>
  <c r="J63" i="7"/>
  <c r="M67" i="7"/>
  <c r="L67" i="7"/>
  <c r="K67" i="7"/>
  <c r="F67" i="7"/>
  <c r="N67" i="7" s="1"/>
  <c r="M66" i="7"/>
  <c r="L66" i="7"/>
  <c r="F66" i="7"/>
  <c r="N66" i="7" s="1"/>
  <c r="M65" i="7"/>
  <c r="K65" i="7"/>
  <c r="J65" i="7"/>
  <c r="F65" i="7"/>
  <c r="N65" i="7" s="1"/>
  <c r="L64" i="7"/>
  <c r="K64" i="7"/>
  <c r="J64" i="7"/>
  <c r="K63" i="7"/>
  <c r="J62" i="7"/>
  <c r="L61" i="7"/>
  <c r="K61" i="7"/>
  <c r="M60" i="7"/>
  <c r="L60" i="7"/>
  <c r="Z56" i="7"/>
  <c r="Y56" i="7"/>
  <c r="X56" i="7"/>
  <c r="W56" i="7"/>
  <c r="V56" i="7"/>
  <c r="U56" i="7"/>
  <c r="T56" i="7"/>
  <c r="S56" i="7"/>
  <c r="R56" i="7"/>
  <c r="Q56" i="7"/>
  <c r="P56" i="7"/>
  <c r="O56" i="7"/>
  <c r="N56" i="7"/>
  <c r="M56" i="7"/>
  <c r="L56" i="7"/>
  <c r="K56" i="7"/>
  <c r="J56" i="7"/>
  <c r="I56" i="7"/>
  <c r="H56" i="7"/>
  <c r="G56" i="7"/>
  <c r="F56" i="7"/>
  <c r="E56" i="7"/>
  <c r="D56" i="7"/>
  <c r="C56" i="7"/>
  <c r="B56" i="7"/>
  <c r="AA54" i="7"/>
  <c r="AA53" i="7"/>
  <c r="AA52" i="7"/>
  <c r="AA51" i="7"/>
  <c r="AA50" i="7"/>
  <c r="AA49" i="7"/>
  <c r="AA48" i="7"/>
  <c r="AA47" i="7"/>
  <c r="AA46" i="7"/>
  <c r="Z42" i="7"/>
  <c r="Y42" i="7"/>
  <c r="X42" i="7"/>
  <c r="W42" i="7"/>
  <c r="V42" i="7"/>
  <c r="U42" i="7"/>
  <c r="T42" i="7"/>
  <c r="S42" i="7"/>
  <c r="R42" i="7"/>
  <c r="Q42" i="7"/>
  <c r="P42" i="7"/>
  <c r="O42" i="7"/>
  <c r="N42" i="7"/>
  <c r="M42" i="7"/>
  <c r="L42" i="7"/>
  <c r="K42" i="7"/>
  <c r="J42" i="7"/>
  <c r="I42" i="7"/>
  <c r="H42" i="7"/>
  <c r="G42" i="7"/>
  <c r="F42" i="7"/>
  <c r="E42" i="7"/>
  <c r="D42" i="7"/>
  <c r="C42" i="7"/>
  <c r="B42" i="7"/>
  <c r="AA40" i="7"/>
  <c r="AA39" i="7"/>
  <c r="AA38" i="7"/>
  <c r="AA37" i="7"/>
  <c r="AA36" i="7"/>
  <c r="AA35" i="7"/>
  <c r="AA34" i="7"/>
  <c r="AA33" i="7"/>
  <c r="AA32" i="7"/>
  <c r="Z28" i="7"/>
  <c r="Y28" i="7"/>
  <c r="X28" i="7"/>
  <c r="W28" i="7"/>
  <c r="V28" i="7"/>
  <c r="U28" i="7"/>
  <c r="T28" i="7"/>
  <c r="S28" i="7"/>
  <c r="R28" i="7"/>
  <c r="Q28" i="7"/>
  <c r="P28" i="7"/>
  <c r="O28" i="7"/>
  <c r="N28" i="7"/>
  <c r="M28" i="7"/>
  <c r="L28" i="7"/>
  <c r="K28" i="7"/>
  <c r="J28" i="7"/>
  <c r="I28" i="7"/>
  <c r="H28" i="7"/>
  <c r="G28" i="7"/>
  <c r="F28" i="7"/>
  <c r="E28" i="7"/>
  <c r="D28" i="7"/>
  <c r="C28" i="7"/>
  <c r="B28" i="7"/>
  <c r="AA26" i="7"/>
  <c r="AA25" i="7"/>
  <c r="AA24" i="7"/>
  <c r="AA23" i="7"/>
  <c r="AA22" i="7"/>
  <c r="AA21" i="7"/>
  <c r="AA20" i="7"/>
  <c r="AA19" i="7"/>
  <c r="AA18" i="7"/>
  <c r="Z14" i="7"/>
  <c r="Y14" i="7"/>
  <c r="X14" i="7"/>
  <c r="W14" i="7"/>
  <c r="V14" i="7"/>
  <c r="U14" i="7"/>
  <c r="T14" i="7"/>
  <c r="S14" i="7"/>
  <c r="R14" i="7"/>
  <c r="Q14" i="7"/>
  <c r="P14" i="7"/>
  <c r="O14" i="7"/>
  <c r="N14" i="7"/>
  <c r="M14" i="7"/>
  <c r="L14" i="7"/>
  <c r="K14" i="7"/>
  <c r="J14" i="7"/>
  <c r="I14" i="7"/>
  <c r="H14" i="7"/>
  <c r="G14" i="7"/>
  <c r="F14" i="7"/>
  <c r="E14" i="7"/>
  <c r="D14" i="7"/>
  <c r="C14" i="7"/>
  <c r="B14" i="7"/>
  <c r="AA12" i="7"/>
  <c r="AA11" i="7"/>
  <c r="AA10" i="7"/>
  <c r="AA9" i="7"/>
  <c r="AA8" i="7"/>
  <c r="AA7" i="7"/>
  <c r="AA6" i="7"/>
  <c r="AA5" i="7"/>
  <c r="AA4" i="7"/>
  <c r="P20" i="6"/>
  <c r="Q20" i="6"/>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115" i="5"/>
  <c r="F113" i="5"/>
  <c r="F112" i="5"/>
  <c r="F111" i="5"/>
  <c r="F110" i="5"/>
  <c r="F109" i="5"/>
  <c r="F108" i="5"/>
  <c r="F107" i="5"/>
  <c r="F106" i="5"/>
  <c r="M67" i="5"/>
  <c r="L67" i="5"/>
  <c r="K67" i="5"/>
  <c r="M66" i="5"/>
  <c r="L66" i="5"/>
  <c r="K66" i="5"/>
  <c r="J66" i="5"/>
  <c r="M65" i="5"/>
  <c r="L65" i="5"/>
  <c r="K65" i="5"/>
  <c r="J65" i="5"/>
  <c r="M64" i="5"/>
  <c r="L64" i="5"/>
  <c r="M63" i="5"/>
  <c r="L63" i="5"/>
  <c r="M62" i="5"/>
  <c r="L62" i="5"/>
  <c r="K62" i="5"/>
  <c r="J62" i="5"/>
  <c r="M61" i="5"/>
  <c r="L61" i="5"/>
  <c r="K61" i="5"/>
  <c r="M60" i="5"/>
  <c r="L60" i="5"/>
  <c r="E68" i="5"/>
  <c r="D68" i="5"/>
  <c r="F67" i="5"/>
  <c r="N67" i="5" s="1"/>
  <c r="F66" i="5"/>
  <c r="N66" i="5" s="1"/>
  <c r="F65" i="5"/>
  <c r="N65" i="5" s="1"/>
  <c r="F64" i="5"/>
  <c r="N64" i="5" s="1"/>
  <c r="C114" i="5"/>
  <c r="E114" i="5"/>
  <c r="B114" i="5"/>
  <c r="D114" i="5"/>
  <c r="AA54" i="5"/>
  <c r="AA53" i="5"/>
  <c r="AA52" i="5"/>
  <c r="AA51" i="5"/>
  <c r="AA50" i="5"/>
  <c r="AA49" i="5"/>
  <c r="AA48" i="5"/>
  <c r="AA47" i="5"/>
  <c r="AA46" i="5"/>
  <c r="AA40" i="5"/>
  <c r="AA39" i="5"/>
  <c r="AA38" i="5"/>
  <c r="AA37" i="5"/>
  <c r="AA36" i="5"/>
  <c r="AA35" i="5"/>
  <c r="AA34" i="5"/>
  <c r="AA33" i="5"/>
  <c r="AA32" i="5"/>
  <c r="AA26" i="5"/>
  <c r="AA25" i="5"/>
  <c r="AA24" i="5"/>
  <c r="AA23" i="5"/>
  <c r="AA22" i="5"/>
  <c r="AA21" i="5"/>
  <c r="AA20" i="5"/>
  <c r="AA19" i="5"/>
  <c r="AA18" i="5"/>
  <c r="Z56" i="5"/>
  <c r="Y56" i="5"/>
  <c r="X56" i="5"/>
  <c r="W56" i="5"/>
  <c r="V56" i="5"/>
  <c r="U56" i="5"/>
  <c r="T56" i="5"/>
  <c r="S56" i="5"/>
  <c r="R56" i="5"/>
  <c r="Q56" i="5"/>
  <c r="P56" i="5"/>
  <c r="O56" i="5"/>
  <c r="N56" i="5"/>
  <c r="M56" i="5"/>
  <c r="L56" i="5"/>
  <c r="K56" i="5"/>
  <c r="J56" i="5"/>
  <c r="I56" i="5"/>
  <c r="H56" i="5"/>
  <c r="G56" i="5"/>
  <c r="F56" i="5"/>
  <c r="E56" i="5"/>
  <c r="D56" i="5"/>
  <c r="C56" i="5"/>
  <c r="B56" i="5"/>
  <c r="Z42" i="5"/>
  <c r="Y42" i="5"/>
  <c r="X42" i="5"/>
  <c r="W42" i="5"/>
  <c r="V42" i="5"/>
  <c r="U42" i="5"/>
  <c r="T42" i="5"/>
  <c r="S42" i="5"/>
  <c r="R42" i="5"/>
  <c r="Q42" i="5"/>
  <c r="P42" i="5"/>
  <c r="O42" i="5"/>
  <c r="N42" i="5"/>
  <c r="M42" i="5"/>
  <c r="L42" i="5"/>
  <c r="K42" i="5"/>
  <c r="J42" i="5"/>
  <c r="I42" i="5"/>
  <c r="H42" i="5"/>
  <c r="G42" i="5"/>
  <c r="F42" i="5"/>
  <c r="E42" i="5"/>
  <c r="D42" i="5"/>
  <c r="C42" i="5"/>
  <c r="B42" i="5"/>
  <c r="Z28" i="5"/>
  <c r="Y28" i="5"/>
  <c r="X28" i="5"/>
  <c r="W28" i="5"/>
  <c r="V28" i="5"/>
  <c r="U28" i="5"/>
  <c r="T28" i="5"/>
  <c r="S28" i="5"/>
  <c r="R28" i="5"/>
  <c r="Q28" i="5"/>
  <c r="P28" i="5"/>
  <c r="O28" i="5"/>
  <c r="N28" i="5"/>
  <c r="M28" i="5"/>
  <c r="L28" i="5"/>
  <c r="K28" i="5"/>
  <c r="J28" i="5"/>
  <c r="I28" i="5"/>
  <c r="H28" i="5"/>
  <c r="G28" i="5"/>
  <c r="F28" i="5"/>
  <c r="E28" i="5"/>
  <c r="D28" i="5"/>
  <c r="C28" i="5"/>
  <c r="B28" i="5"/>
  <c r="AA11" i="5"/>
  <c r="AA10" i="5"/>
  <c r="AA9" i="5"/>
  <c r="AA8" i="5"/>
  <c r="AA7" i="5"/>
  <c r="AA6" i="5"/>
  <c r="AA5" i="5"/>
  <c r="AA4" i="5"/>
  <c r="Z14" i="5"/>
  <c r="Y14" i="5"/>
  <c r="X14" i="5"/>
  <c r="W14" i="5"/>
  <c r="V14" i="5"/>
  <c r="U14" i="5"/>
  <c r="T14" i="5"/>
  <c r="S14" i="5"/>
  <c r="R14" i="5"/>
  <c r="Q14" i="5"/>
  <c r="P14" i="5"/>
  <c r="O14" i="5"/>
  <c r="N14" i="5"/>
  <c r="M14" i="5"/>
  <c r="L14" i="5"/>
  <c r="K14" i="5"/>
  <c r="J14" i="5"/>
  <c r="I14" i="5"/>
  <c r="H14" i="5"/>
  <c r="G14" i="5"/>
  <c r="F14" i="5"/>
  <c r="E14" i="5"/>
  <c r="D14" i="5"/>
  <c r="C14" i="5"/>
  <c r="B14" i="5"/>
  <c r="B38" i="4"/>
  <c r="B37" i="4"/>
  <c r="B92" i="4"/>
  <c r="C92" i="4"/>
  <c r="D92" i="4"/>
  <c r="E92" i="4"/>
  <c r="AA78" i="4"/>
  <c r="X80" i="4"/>
  <c r="V79" i="4"/>
  <c r="U80" i="4"/>
  <c r="R79" i="4"/>
  <c r="Q79" i="4"/>
  <c r="O79" i="4"/>
  <c r="G80" i="4"/>
  <c r="F79" i="4"/>
  <c r="E79" i="4"/>
  <c r="D79" i="4"/>
  <c r="AA77" i="4"/>
  <c r="T80" i="4"/>
  <c r="S79" i="4"/>
  <c r="K79" i="4"/>
  <c r="I80" i="4"/>
  <c r="H80" i="4"/>
  <c r="AA75" i="4"/>
  <c r="L80" i="4"/>
  <c r="AA74" i="4"/>
  <c r="K80" i="4"/>
  <c r="AA73" i="4"/>
  <c r="J79" i="4"/>
  <c r="I79" i="4"/>
  <c r="W80" i="4"/>
  <c r="AA71" i="4"/>
  <c r="AA72" i="4"/>
  <c r="Z80" i="4"/>
  <c r="N80" i="4"/>
  <c r="B80" i="4"/>
  <c r="Y80" i="4"/>
  <c r="Y79" i="4"/>
  <c r="W79" i="4"/>
  <c r="T79" i="4"/>
  <c r="AA76" i="4"/>
  <c r="AA64" i="4"/>
  <c r="V66" i="4"/>
  <c r="U65" i="4"/>
  <c r="T65" i="4"/>
  <c r="S65" i="4"/>
  <c r="R65" i="4"/>
  <c r="Q65" i="4"/>
  <c r="P66" i="4"/>
  <c r="O66" i="4"/>
  <c r="K65" i="4"/>
  <c r="F65" i="4"/>
  <c r="E65" i="4"/>
  <c r="D65" i="4"/>
  <c r="AA63" i="4"/>
  <c r="X66" i="4"/>
  <c r="H66" i="4"/>
  <c r="G65" i="4"/>
  <c r="AA62" i="4"/>
  <c r="J65" i="4"/>
  <c r="I66" i="4"/>
  <c r="AA61" i="4"/>
  <c r="W66" i="4"/>
  <c r="L66" i="4"/>
  <c r="K66" i="4"/>
  <c r="AA60" i="4"/>
  <c r="AA59" i="4"/>
  <c r="Z66" i="4"/>
  <c r="N66" i="4"/>
  <c r="B66" i="4"/>
  <c r="Y66" i="4"/>
  <c r="M66" i="4"/>
  <c r="J66" i="4"/>
  <c r="Z65" i="4"/>
  <c r="Y65" i="4"/>
  <c r="X65" i="4"/>
  <c r="W65" i="4"/>
  <c r="V65" i="4"/>
  <c r="N65" i="4"/>
  <c r="M65" i="4"/>
  <c r="L65" i="4"/>
  <c r="B65" i="4"/>
  <c r="AA58" i="4"/>
  <c r="AA56" i="4"/>
  <c r="AA50" i="4"/>
  <c r="X52" i="4"/>
  <c r="W52" i="4"/>
  <c r="T52" i="4"/>
  <c r="S52" i="4"/>
  <c r="R51" i="4"/>
  <c r="Q51" i="4"/>
  <c r="P51" i="4"/>
  <c r="O52" i="4"/>
  <c r="F51" i="4"/>
  <c r="E51" i="4"/>
  <c r="D51" i="4"/>
  <c r="AA49" i="4"/>
  <c r="K52" i="4"/>
  <c r="H51" i="4"/>
  <c r="AA48" i="4"/>
  <c r="G51" i="4"/>
  <c r="AA47" i="4"/>
  <c r="AA46" i="4"/>
  <c r="V52" i="4"/>
  <c r="AA45" i="4"/>
  <c r="L52" i="4"/>
  <c r="AA43" i="4"/>
  <c r="K51" i="4"/>
  <c r="J51" i="4"/>
  <c r="I51" i="4"/>
  <c r="Z52" i="4"/>
  <c r="N51" i="4"/>
  <c r="Y52" i="4"/>
  <c r="M52" i="4"/>
  <c r="N52" i="4"/>
  <c r="X51" i="4"/>
  <c r="W51" i="4"/>
  <c r="L51" i="4"/>
  <c r="AA44" i="4"/>
  <c r="AA42" i="4"/>
  <c r="AA36" i="4"/>
  <c r="C37" i="4"/>
  <c r="AA35" i="4"/>
  <c r="AA34" i="4"/>
  <c r="AA33" i="4"/>
  <c r="AA32" i="4"/>
  <c r="AA31" i="4"/>
  <c r="AA30" i="4"/>
  <c r="AA29" i="4"/>
  <c r="AA28" i="4"/>
  <c r="Z38" i="4"/>
  <c r="Z37" i="4"/>
  <c r="Y38" i="4"/>
  <c r="Y37" i="4"/>
  <c r="X38" i="4"/>
  <c r="X37" i="4"/>
  <c r="W38" i="4"/>
  <c r="W37" i="4"/>
  <c r="V38" i="4"/>
  <c r="V37" i="4"/>
  <c r="U38" i="4"/>
  <c r="U37" i="4"/>
  <c r="T38" i="4"/>
  <c r="T37" i="4"/>
  <c r="S38" i="4"/>
  <c r="S37" i="4"/>
  <c r="R38" i="4"/>
  <c r="R37" i="4"/>
  <c r="Q38" i="4"/>
  <c r="Q37" i="4"/>
  <c r="P38" i="4"/>
  <c r="P37" i="4"/>
  <c r="O38" i="4"/>
  <c r="O37" i="4"/>
  <c r="N38" i="4"/>
  <c r="N37" i="4"/>
  <c r="M38" i="4"/>
  <c r="M37" i="4"/>
  <c r="L38" i="4"/>
  <c r="L37" i="4"/>
  <c r="K38" i="4"/>
  <c r="K37" i="4"/>
  <c r="J38" i="4"/>
  <c r="J37" i="4"/>
  <c r="G37" i="4"/>
  <c r="F38" i="4"/>
  <c r="I38" i="4"/>
  <c r="I37" i="4"/>
  <c r="H38" i="4"/>
  <c r="H37" i="4"/>
  <c r="F37" i="4"/>
  <c r="G38" i="4"/>
  <c r="E38" i="4"/>
  <c r="E37" i="4"/>
  <c r="D38" i="4"/>
  <c r="D37" i="4"/>
  <c r="C38" i="4"/>
  <c r="DK56" i="2"/>
  <c r="DJ56" i="2"/>
  <c r="DI56" i="2"/>
  <c r="DH56" i="2"/>
  <c r="DG56" i="2"/>
  <c r="DF56" i="2"/>
  <c r="DE56" i="2"/>
  <c r="DD56" i="2"/>
  <c r="DC56" i="2"/>
  <c r="DB56" i="2"/>
  <c r="DA56" i="2"/>
  <c r="CZ56" i="2"/>
  <c r="CY56" i="2"/>
  <c r="CX56" i="2"/>
  <c r="CW56" i="2"/>
  <c r="CV56" i="2"/>
  <c r="CU56" i="2"/>
  <c r="CT56" i="2"/>
  <c r="CS56" i="2"/>
  <c r="CR56" i="2"/>
  <c r="CQ56" i="2"/>
  <c r="CP56" i="2"/>
  <c r="CO56" i="2"/>
  <c r="CN56" i="2"/>
  <c r="CM56" i="2"/>
  <c r="CL56" i="2"/>
  <c r="CK56" i="2"/>
  <c r="CJ56" i="2"/>
  <c r="CI56" i="2"/>
  <c r="CH56" i="2"/>
  <c r="CG56" i="2"/>
  <c r="CF56" i="2"/>
  <c r="CE56" i="2"/>
  <c r="CD56" i="2"/>
  <c r="CC56" i="2"/>
  <c r="CB56" i="2"/>
  <c r="CA56" i="2"/>
  <c r="BZ56" i="2"/>
  <c r="BY56" i="2"/>
  <c r="BX56" i="2"/>
  <c r="BW56" i="2"/>
  <c r="BV56" i="2"/>
  <c r="BU56" i="2"/>
  <c r="BT56" i="2"/>
  <c r="BS56" i="2"/>
  <c r="BR56" i="2"/>
  <c r="BQ56" i="2"/>
  <c r="BP56" i="2"/>
  <c r="BO56" i="2"/>
  <c r="BN56" i="2"/>
  <c r="BM56" i="2"/>
  <c r="BL56" i="2"/>
  <c r="BK56" i="2"/>
  <c r="BJ56" i="2"/>
  <c r="BI56" i="2"/>
  <c r="BH56" i="2"/>
  <c r="BG56" i="2"/>
  <c r="BF56" i="2"/>
  <c r="BE56" i="2"/>
  <c r="BD56" i="2"/>
  <c r="BC56" i="2"/>
  <c r="BB56" i="2"/>
  <c r="BA56" i="2"/>
  <c r="AZ56" i="2"/>
  <c r="AY56" i="2"/>
  <c r="AX56" i="2"/>
  <c r="AW56" i="2"/>
  <c r="AV56" i="2"/>
  <c r="AU56" i="2"/>
  <c r="AT56" i="2"/>
  <c r="AS56" i="2"/>
  <c r="AR56" i="2"/>
  <c r="AQ56" i="2"/>
  <c r="AP56" i="2"/>
  <c r="AO56" i="2"/>
  <c r="AN56" i="2"/>
  <c r="AM56" i="2"/>
  <c r="AL56" i="2"/>
  <c r="AK56" i="2"/>
  <c r="AJ56" i="2"/>
  <c r="AI56" i="2"/>
  <c r="AH56" i="2"/>
  <c r="AG56" i="2"/>
  <c r="AF56" i="2"/>
  <c r="AE56" i="2"/>
  <c r="AD56" i="2"/>
  <c r="AC56" i="2"/>
  <c r="AB56" i="2"/>
  <c r="AA56" i="2"/>
  <c r="Z56" i="2"/>
  <c r="Y56" i="2"/>
  <c r="X56" i="2"/>
  <c r="W56" i="2"/>
  <c r="V56" i="2"/>
  <c r="U56" i="2"/>
  <c r="T56" i="2"/>
  <c r="S56" i="2"/>
  <c r="R56" i="2"/>
  <c r="Q56" i="2"/>
  <c r="DK49" i="2"/>
  <c r="DJ49" i="2"/>
  <c r="DI49" i="2"/>
  <c r="DH49" i="2"/>
  <c r="DG49" i="2"/>
  <c r="DF49" i="2"/>
  <c r="DE49" i="2"/>
  <c r="DD49" i="2"/>
  <c r="DC49" i="2"/>
  <c r="DB49" i="2"/>
  <c r="DA49" i="2"/>
  <c r="CZ49" i="2"/>
  <c r="CY49" i="2"/>
  <c r="CX49" i="2"/>
  <c r="CW49" i="2"/>
  <c r="CV49" i="2"/>
  <c r="CU49" i="2"/>
  <c r="CT49" i="2"/>
  <c r="CS49" i="2"/>
  <c r="CR49" i="2"/>
  <c r="CQ49" i="2"/>
  <c r="CP49" i="2"/>
  <c r="CO49" i="2"/>
  <c r="CN49" i="2"/>
  <c r="CM49" i="2"/>
  <c r="CL49" i="2"/>
  <c r="CK49" i="2"/>
  <c r="CJ49" i="2"/>
  <c r="CI49" i="2"/>
  <c r="CH49" i="2"/>
  <c r="CG49" i="2"/>
  <c r="CF49" i="2"/>
  <c r="CE49" i="2"/>
  <c r="CD49" i="2"/>
  <c r="CC49" i="2"/>
  <c r="CB49" i="2"/>
  <c r="CA49" i="2"/>
  <c r="BZ49" i="2"/>
  <c r="BY49" i="2"/>
  <c r="BX49" i="2"/>
  <c r="BW49" i="2"/>
  <c r="BV49" i="2"/>
  <c r="BU49" i="2"/>
  <c r="BT49" i="2"/>
  <c r="BS49" i="2"/>
  <c r="BR49" i="2"/>
  <c r="BQ49" i="2"/>
  <c r="BP49" i="2"/>
  <c r="BO49" i="2"/>
  <c r="BN49" i="2"/>
  <c r="BM49" i="2"/>
  <c r="BL49" i="2"/>
  <c r="BK49" i="2"/>
  <c r="BJ49" i="2"/>
  <c r="BI49" i="2"/>
  <c r="BH49" i="2"/>
  <c r="BG49" i="2"/>
  <c r="BF49" i="2"/>
  <c r="BE49" i="2"/>
  <c r="BD49" i="2"/>
  <c r="BC49" i="2"/>
  <c r="BB49" i="2"/>
  <c r="BA49" i="2"/>
  <c r="AZ49" i="2"/>
  <c r="AY49" i="2"/>
  <c r="AX49" i="2"/>
  <c r="AW49" i="2"/>
  <c r="AV49" i="2"/>
  <c r="AU49" i="2"/>
  <c r="AT49" i="2"/>
  <c r="AS49" i="2"/>
  <c r="AR49" i="2"/>
  <c r="AQ49" i="2"/>
  <c r="AP49" i="2"/>
  <c r="AO49" i="2"/>
  <c r="AN49" i="2"/>
  <c r="AM49" i="2"/>
  <c r="AL49" i="2"/>
  <c r="AK49" i="2"/>
  <c r="AJ49" i="2"/>
  <c r="AI49" i="2"/>
  <c r="AH49" i="2"/>
  <c r="AG49" i="2"/>
  <c r="AF49" i="2"/>
  <c r="AE49" i="2"/>
  <c r="AD49" i="2"/>
  <c r="AC49" i="2"/>
  <c r="AB49" i="2"/>
  <c r="AA49" i="2"/>
  <c r="Z49" i="2"/>
  <c r="Y49" i="2"/>
  <c r="X49" i="2"/>
  <c r="W49" i="2"/>
  <c r="V49" i="2"/>
  <c r="U49" i="2"/>
  <c r="T49" i="2"/>
  <c r="S49" i="2"/>
  <c r="R49" i="2"/>
  <c r="Q49" i="2"/>
  <c r="P49" i="2"/>
  <c r="DK42" i="2"/>
  <c r="DJ42" i="2"/>
  <c r="DI42" i="2"/>
  <c r="DH42" i="2"/>
  <c r="DG42" i="2"/>
  <c r="DF42" i="2"/>
  <c r="DE42" i="2"/>
  <c r="DD42" i="2"/>
  <c r="DC42" i="2"/>
  <c r="DB42" i="2"/>
  <c r="DA42" i="2"/>
  <c r="CZ42" i="2"/>
  <c r="CY42" i="2"/>
  <c r="CX42" i="2"/>
  <c r="CW42" i="2"/>
  <c r="CV42" i="2"/>
  <c r="CU42" i="2"/>
  <c r="CT42" i="2"/>
  <c r="CS42" i="2"/>
  <c r="CR42" i="2"/>
  <c r="CQ42" i="2"/>
  <c r="CP42" i="2"/>
  <c r="CO42" i="2"/>
  <c r="CN42" i="2"/>
  <c r="CM42" i="2"/>
  <c r="CL42" i="2"/>
  <c r="CK42" i="2"/>
  <c r="CJ42" i="2"/>
  <c r="CI42" i="2"/>
  <c r="CH42" i="2"/>
  <c r="CG42" i="2"/>
  <c r="CF42" i="2"/>
  <c r="CE42" i="2"/>
  <c r="CD42" i="2"/>
  <c r="CC42" i="2"/>
  <c r="CB42" i="2"/>
  <c r="CA42" i="2"/>
  <c r="BZ42" i="2"/>
  <c r="BY42" i="2"/>
  <c r="BX42" i="2"/>
  <c r="BW42" i="2"/>
  <c r="BV42" i="2"/>
  <c r="BU42" i="2"/>
  <c r="BT42" i="2"/>
  <c r="BS42" i="2"/>
  <c r="BR42" i="2"/>
  <c r="BQ42" i="2"/>
  <c r="BP42" i="2"/>
  <c r="BO42" i="2"/>
  <c r="BN42" i="2"/>
  <c r="BM42" i="2"/>
  <c r="BL42" i="2"/>
  <c r="BK42" i="2"/>
  <c r="BJ42" i="2"/>
  <c r="BI42" i="2"/>
  <c r="BH42" i="2"/>
  <c r="BG42" i="2"/>
  <c r="BF42" i="2"/>
  <c r="BE42" i="2"/>
  <c r="BD42" i="2"/>
  <c r="BC42" i="2"/>
  <c r="BB42" i="2"/>
  <c r="BA42" i="2"/>
  <c r="AZ42" i="2"/>
  <c r="AY42" i="2"/>
  <c r="AX42" i="2"/>
  <c r="AW42" i="2"/>
  <c r="AV42" i="2"/>
  <c r="AU42" i="2"/>
  <c r="AT42" i="2"/>
  <c r="AS42" i="2"/>
  <c r="AR42" i="2"/>
  <c r="AQ42" i="2"/>
  <c r="AP42" i="2"/>
  <c r="AO42" i="2"/>
  <c r="AN42" i="2"/>
  <c r="AM42" i="2"/>
  <c r="AL42" i="2"/>
  <c r="AK42" i="2"/>
  <c r="AJ42" i="2"/>
  <c r="AI42" i="2"/>
  <c r="AH42" i="2"/>
  <c r="AG42" i="2"/>
  <c r="AF42" i="2"/>
  <c r="AE42" i="2"/>
  <c r="AD42" i="2"/>
  <c r="AC42" i="2"/>
  <c r="AB42" i="2"/>
  <c r="AA42" i="2"/>
  <c r="Z42" i="2"/>
  <c r="Y42" i="2"/>
  <c r="X42" i="2"/>
  <c r="W42" i="2"/>
  <c r="V42" i="2"/>
  <c r="U42" i="2"/>
  <c r="T42" i="2"/>
  <c r="S42" i="2"/>
  <c r="R42" i="2"/>
  <c r="Q42" i="2"/>
  <c r="P42" i="2"/>
  <c r="DK35" i="2"/>
  <c r="DJ35" i="2"/>
  <c r="DI35" i="2"/>
  <c r="DH35" i="2"/>
  <c r="DG35" i="2"/>
  <c r="DF35" i="2"/>
  <c r="DE35" i="2"/>
  <c r="DD35" i="2"/>
  <c r="DC35" i="2"/>
  <c r="DB35" i="2"/>
  <c r="DA35" i="2"/>
  <c r="CZ35" i="2"/>
  <c r="CY35" i="2"/>
  <c r="CX35" i="2"/>
  <c r="CW35" i="2"/>
  <c r="CV35" i="2"/>
  <c r="CU35" i="2"/>
  <c r="CT35" i="2"/>
  <c r="CS35" i="2"/>
  <c r="CR35" i="2"/>
  <c r="CQ35" i="2"/>
  <c r="CP35" i="2"/>
  <c r="CO35" i="2"/>
  <c r="CN35" i="2"/>
  <c r="CM35" i="2"/>
  <c r="CL35" i="2"/>
  <c r="CK35" i="2"/>
  <c r="CJ35" i="2"/>
  <c r="CI35" i="2"/>
  <c r="CH35" i="2"/>
  <c r="CG35" i="2"/>
  <c r="CF35" i="2"/>
  <c r="CE35" i="2"/>
  <c r="CD35" i="2"/>
  <c r="CC35" i="2"/>
  <c r="CB35" i="2"/>
  <c r="CA35" i="2"/>
  <c r="BZ35" i="2"/>
  <c r="BY35" i="2"/>
  <c r="BX35" i="2"/>
  <c r="BW35" i="2"/>
  <c r="BV35" i="2"/>
  <c r="BU35" i="2"/>
  <c r="BT35" i="2"/>
  <c r="BS35" i="2"/>
  <c r="BR35" i="2"/>
  <c r="BQ35" i="2"/>
  <c r="BP35" i="2"/>
  <c r="BO35" i="2"/>
  <c r="BN35" i="2"/>
  <c r="BM35" i="2"/>
  <c r="BL35" i="2"/>
  <c r="BK35" i="2"/>
  <c r="BJ35" i="2"/>
  <c r="BI35" i="2"/>
  <c r="BH35" i="2"/>
  <c r="BG35" i="2"/>
  <c r="BF35" i="2"/>
  <c r="BE35" i="2"/>
  <c r="BD35" i="2"/>
  <c r="BC35" i="2"/>
  <c r="BB35" i="2"/>
  <c r="BA35" i="2"/>
  <c r="AZ35" i="2"/>
  <c r="AY35" i="2"/>
  <c r="AX35" i="2"/>
  <c r="AW35" i="2"/>
  <c r="AV35" i="2"/>
  <c r="AU35" i="2"/>
  <c r="AT35" i="2"/>
  <c r="AS35" i="2"/>
  <c r="AR35" i="2"/>
  <c r="AQ35" i="2"/>
  <c r="AP35" i="2"/>
  <c r="AO35" i="2"/>
  <c r="AN35" i="2"/>
  <c r="AM35" i="2"/>
  <c r="AL35" i="2"/>
  <c r="AK35" i="2"/>
  <c r="AJ35" i="2"/>
  <c r="AI35" i="2"/>
  <c r="AH35" i="2"/>
  <c r="AG35" i="2"/>
  <c r="AF35" i="2"/>
  <c r="AE35" i="2"/>
  <c r="AD35" i="2"/>
  <c r="AC35" i="2"/>
  <c r="AB35" i="2"/>
  <c r="AA35" i="2"/>
  <c r="Z35" i="2"/>
  <c r="Y35" i="2"/>
  <c r="X35" i="2"/>
  <c r="W35" i="2"/>
  <c r="V35" i="2"/>
  <c r="U35" i="2"/>
  <c r="T35" i="2"/>
  <c r="S35" i="2"/>
  <c r="R35" i="2"/>
  <c r="Q35" i="2"/>
  <c r="P35" i="2"/>
  <c r="DK28" i="2"/>
  <c r="DJ28" i="2"/>
  <c r="DI28" i="2"/>
  <c r="DH28" i="2"/>
  <c r="DG28" i="2"/>
  <c r="DF28" i="2"/>
  <c r="DE28" i="2"/>
  <c r="DD28" i="2"/>
  <c r="DC28" i="2"/>
  <c r="DB28" i="2"/>
  <c r="DA28" i="2"/>
  <c r="CZ28" i="2"/>
  <c r="CY28" i="2"/>
  <c r="CX28" i="2"/>
  <c r="CW28" i="2"/>
  <c r="CV28" i="2"/>
  <c r="CU28" i="2"/>
  <c r="CT28" i="2"/>
  <c r="CS28" i="2"/>
  <c r="CR28" i="2"/>
  <c r="CQ28" i="2"/>
  <c r="CP28" i="2"/>
  <c r="CO28" i="2"/>
  <c r="CN28" i="2"/>
  <c r="CM28" i="2"/>
  <c r="CL28" i="2"/>
  <c r="CK28" i="2"/>
  <c r="CJ28" i="2"/>
  <c r="CI28" i="2"/>
  <c r="CH28" i="2"/>
  <c r="CG28" i="2"/>
  <c r="CF28" i="2"/>
  <c r="CE28" i="2"/>
  <c r="CD28" i="2"/>
  <c r="CC28" i="2"/>
  <c r="CB28" i="2"/>
  <c r="CA28" i="2"/>
  <c r="BZ28" i="2"/>
  <c r="BY28" i="2"/>
  <c r="BX28" i="2"/>
  <c r="BW28" i="2"/>
  <c r="BV28" i="2"/>
  <c r="BU28" i="2"/>
  <c r="BT28" i="2"/>
  <c r="BS28" i="2"/>
  <c r="BR28" i="2"/>
  <c r="BQ28" i="2"/>
  <c r="BP28" i="2"/>
  <c r="BO28" i="2"/>
  <c r="BN28" i="2"/>
  <c r="BM28" i="2"/>
  <c r="BL28" i="2"/>
  <c r="BK28" i="2"/>
  <c r="BJ28" i="2"/>
  <c r="BI28" i="2"/>
  <c r="BH28" i="2"/>
  <c r="BG28" i="2"/>
  <c r="BF28" i="2"/>
  <c r="BE28" i="2"/>
  <c r="BD28" i="2"/>
  <c r="BC28" i="2"/>
  <c r="BB28" i="2"/>
  <c r="BA28" i="2"/>
  <c r="AZ28" i="2"/>
  <c r="AY28" i="2"/>
  <c r="AX28" i="2"/>
  <c r="AW28" i="2"/>
  <c r="AV28" i="2"/>
  <c r="AU28" i="2"/>
  <c r="AT28" i="2"/>
  <c r="AS28" i="2"/>
  <c r="AR28" i="2"/>
  <c r="AQ28" i="2"/>
  <c r="AP28" i="2"/>
  <c r="AO28" i="2"/>
  <c r="AN28" i="2"/>
  <c r="AM28" i="2"/>
  <c r="AL28" i="2"/>
  <c r="AK28" i="2"/>
  <c r="AJ28" i="2"/>
  <c r="AI28" i="2"/>
  <c r="AH28" i="2"/>
  <c r="AG28" i="2"/>
  <c r="AF28" i="2"/>
  <c r="AE28" i="2"/>
  <c r="AD28" i="2"/>
  <c r="AC28" i="2"/>
  <c r="AB28" i="2"/>
  <c r="AA28" i="2"/>
  <c r="Z28" i="2"/>
  <c r="Y28" i="2"/>
  <c r="X28" i="2"/>
  <c r="W28" i="2"/>
  <c r="V28" i="2"/>
  <c r="U28" i="2"/>
  <c r="T28" i="2"/>
  <c r="S28" i="2"/>
  <c r="R28" i="2"/>
  <c r="Q28" i="2"/>
  <c r="P28" i="2"/>
  <c r="DK21" i="2"/>
  <c r="DJ21" i="2"/>
  <c r="DI21" i="2"/>
  <c r="DH21" i="2"/>
  <c r="DG21" i="2"/>
  <c r="DF21" i="2"/>
  <c r="DE21" i="2"/>
  <c r="DD21" i="2"/>
  <c r="DC21" i="2"/>
  <c r="DB21" i="2"/>
  <c r="DA21" i="2"/>
  <c r="CZ21" i="2"/>
  <c r="CY21" i="2"/>
  <c r="CX21" i="2"/>
  <c r="CW21" i="2"/>
  <c r="CV21" i="2"/>
  <c r="CU21" i="2"/>
  <c r="CT21" i="2"/>
  <c r="CS21" i="2"/>
  <c r="CR21" i="2"/>
  <c r="CQ21" i="2"/>
  <c r="CP21" i="2"/>
  <c r="CO21" i="2"/>
  <c r="CN21" i="2"/>
  <c r="CM21" i="2"/>
  <c r="CL21" i="2"/>
  <c r="CK21" i="2"/>
  <c r="CJ21" i="2"/>
  <c r="CI21" i="2"/>
  <c r="CH21" i="2"/>
  <c r="CG21" i="2"/>
  <c r="CF21" i="2"/>
  <c r="CE21" i="2"/>
  <c r="CD21" i="2"/>
  <c r="CC21" i="2"/>
  <c r="CB21" i="2"/>
  <c r="CA21" i="2"/>
  <c r="BZ21" i="2"/>
  <c r="BY21" i="2"/>
  <c r="BX21" i="2"/>
  <c r="BW21" i="2"/>
  <c r="BV21" i="2"/>
  <c r="BU21" i="2"/>
  <c r="BT21" i="2"/>
  <c r="BS21" i="2"/>
  <c r="BR21" i="2"/>
  <c r="BQ21" i="2"/>
  <c r="BP21" i="2"/>
  <c r="BO21" i="2"/>
  <c r="BN21" i="2"/>
  <c r="BM21" i="2"/>
  <c r="BL21" i="2"/>
  <c r="BK21" i="2"/>
  <c r="BJ21" i="2"/>
  <c r="BI21" i="2"/>
  <c r="BH21" i="2"/>
  <c r="BG21" i="2"/>
  <c r="BF21" i="2"/>
  <c r="BE21" i="2"/>
  <c r="BD21" i="2"/>
  <c r="BC21" i="2"/>
  <c r="BB21" i="2"/>
  <c r="BA21" i="2"/>
  <c r="AZ21" i="2"/>
  <c r="AY21" i="2"/>
  <c r="AX21" i="2"/>
  <c r="AW21" i="2"/>
  <c r="AV21" i="2"/>
  <c r="AU21" i="2"/>
  <c r="AT21" i="2"/>
  <c r="AS21" i="2"/>
  <c r="AR21" i="2"/>
  <c r="AQ21" i="2"/>
  <c r="AP21" i="2"/>
  <c r="AO21" i="2"/>
  <c r="AN21" i="2"/>
  <c r="AM21" i="2"/>
  <c r="AL21" i="2"/>
  <c r="AK21" i="2"/>
  <c r="AJ21" i="2"/>
  <c r="AI21" i="2"/>
  <c r="AH21" i="2"/>
  <c r="AG21" i="2"/>
  <c r="AF21" i="2"/>
  <c r="AE21" i="2"/>
  <c r="AD21" i="2"/>
  <c r="AC21" i="2"/>
  <c r="AB21" i="2"/>
  <c r="AA21" i="2"/>
  <c r="Z21" i="2"/>
  <c r="Y21" i="2"/>
  <c r="X21" i="2"/>
  <c r="W21" i="2"/>
  <c r="V21" i="2"/>
  <c r="U21" i="2"/>
  <c r="T21" i="2"/>
  <c r="S21" i="2"/>
  <c r="R21" i="2"/>
  <c r="Q21" i="2"/>
  <c r="P21" i="2"/>
  <c r="DK14" i="2"/>
  <c r="DJ14" i="2"/>
  <c r="DI14" i="2"/>
  <c r="DH14" i="2"/>
  <c r="DG14" i="2"/>
  <c r="DF14" i="2"/>
  <c r="DE14" i="2"/>
  <c r="DD14" i="2"/>
  <c r="DC14" i="2"/>
  <c r="DB14" i="2"/>
  <c r="DA14" i="2"/>
  <c r="CZ14" i="2"/>
  <c r="CY14" i="2"/>
  <c r="CX14" i="2"/>
  <c r="CW14" i="2"/>
  <c r="CV14" i="2"/>
  <c r="CU14" i="2"/>
  <c r="CT14" i="2"/>
  <c r="CS14" i="2"/>
  <c r="CR14" i="2"/>
  <c r="CQ14" i="2"/>
  <c r="CP14" i="2"/>
  <c r="CO14" i="2"/>
  <c r="CN14" i="2"/>
  <c r="CM14" i="2"/>
  <c r="CL14" i="2"/>
  <c r="CK14" i="2"/>
  <c r="CJ14" i="2"/>
  <c r="CI14" i="2"/>
  <c r="CH14" i="2"/>
  <c r="CG14" i="2"/>
  <c r="CF14" i="2"/>
  <c r="CE14" i="2"/>
  <c r="CD14" i="2"/>
  <c r="CC14" i="2"/>
  <c r="CB14" i="2"/>
  <c r="CA14" i="2"/>
  <c r="BZ14" i="2"/>
  <c r="BY14" i="2"/>
  <c r="BX14" i="2"/>
  <c r="BW14" i="2"/>
  <c r="BV14" i="2"/>
  <c r="BU14" i="2"/>
  <c r="BT14" i="2"/>
  <c r="BS14" i="2"/>
  <c r="BR14" i="2"/>
  <c r="BQ14" i="2"/>
  <c r="BP14" i="2"/>
  <c r="BO14" i="2"/>
  <c r="BN14" i="2"/>
  <c r="BM14" i="2"/>
  <c r="BL14" i="2"/>
  <c r="BK14" i="2"/>
  <c r="BJ14" i="2"/>
  <c r="BI14" i="2"/>
  <c r="BH14" i="2"/>
  <c r="BG14" i="2"/>
  <c r="BF14" i="2"/>
  <c r="BE14" i="2"/>
  <c r="BD14" i="2"/>
  <c r="BC14" i="2"/>
  <c r="BB14" i="2"/>
  <c r="BA14" i="2"/>
  <c r="AZ14" i="2"/>
  <c r="AY14" i="2"/>
  <c r="AX14" i="2"/>
  <c r="AW14" i="2"/>
  <c r="AV14" i="2"/>
  <c r="AU14" i="2"/>
  <c r="AT14" i="2"/>
  <c r="AS14" i="2"/>
  <c r="AR14" i="2"/>
  <c r="AQ14" i="2"/>
  <c r="AP14" i="2"/>
  <c r="AO14" i="2"/>
  <c r="AN14" i="2"/>
  <c r="AM14" i="2"/>
  <c r="AL14" i="2"/>
  <c r="AK14" i="2"/>
  <c r="AJ14" i="2"/>
  <c r="AI14" i="2"/>
  <c r="AH14" i="2"/>
  <c r="AG14" i="2"/>
  <c r="AF14" i="2"/>
  <c r="AE14" i="2"/>
  <c r="AD14" i="2"/>
  <c r="AC14" i="2"/>
  <c r="AB14" i="2"/>
  <c r="AA14" i="2"/>
  <c r="Z14" i="2"/>
  <c r="Y14" i="2"/>
  <c r="X14" i="2"/>
  <c r="W14" i="2"/>
  <c r="V14" i="2"/>
  <c r="U14" i="2"/>
  <c r="T14" i="2"/>
  <c r="S14" i="2"/>
  <c r="R14" i="2"/>
  <c r="Q14" i="2"/>
  <c r="P14"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I24" i="4"/>
  <c r="H24" i="4"/>
  <c r="G24" i="4"/>
  <c r="F24" i="4"/>
  <c r="E24" i="4"/>
  <c r="D24" i="4"/>
  <c r="C24" i="4"/>
  <c r="B24" i="4"/>
  <c r="I23" i="4"/>
  <c r="H23" i="4"/>
  <c r="G23" i="4"/>
  <c r="F23" i="4"/>
  <c r="E23" i="4"/>
  <c r="D23" i="4"/>
  <c r="C23" i="4"/>
  <c r="B23" i="4"/>
  <c r="DP13" i="2"/>
  <c r="DW16" i="2"/>
  <c r="DV16" i="2"/>
  <c r="DU16" i="2"/>
  <c r="DT16" i="2"/>
  <c r="DS16" i="2"/>
  <c r="DR16" i="2"/>
  <c r="DQ16" i="2"/>
  <c r="DP16" i="2"/>
  <c r="DQ13" i="2"/>
  <c r="DR13" i="2"/>
  <c r="DS13" i="2"/>
  <c r="DT13" i="2"/>
  <c r="DU13" i="2"/>
  <c r="DV13" i="2"/>
  <c r="DW13" i="2"/>
  <c r="DM54" i="2"/>
  <c r="DM53" i="2"/>
  <c r="DM52" i="2"/>
  <c r="DM51" i="2"/>
  <c r="DM47" i="2"/>
  <c r="DM46" i="2"/>
  <c r="DM45" i="2"/>
  <c r="DM44" i="2"/>
  <c r="DM40" i="2"/>
  <c r="DM39" i="2"/>
  <c r="DM38" i="2"/>
  <c r="DM37" i="2"/>
  <c r="DM33" i="2"/>
  <c r="DM32" i="2"/>
  <c r="DM31" i="2"/>
  <c r="DM30" i="2"/>
  <c r="DM26" i="2"/>
  <c r="DM25" i="2"/>
  <c r="DM24" i="2"/>
  <c r="DM23" i="2"/>
  <c r="DM19" i="2"/>
  <c r="DM18" i="2"/>
  <c r="DM17" i="2"/>
  <c r="DM16" i="2"/>
  <c r="DM12" i="2"/>
  <c r="DM11" i="2"/>
  <c r="DM10" i="2"/>
  <c r="DM9" i="2"/>
  <c r="DM2" i="2"/>
  <c r="DM5" i="2"/>
  <c r="DM4" i="2"/>
  <c r="DM3" i="2"/>
  <c r="K65" i="2" l="1"/>
  <c r="F60" i="5"/>
  <c r="N60" i="5" s="1"/>
  <c r="F61" i="5"/>
  <c r="N61" i="5" s="1"/>
  <c r="J63" i="5"/>
  <c r="M62" i="7"/>
  <c r="M68" i="7" s="1"/>
  <c r="L68" i="7"/>
  <c r="K68" i="7"/>
  <c r="F60" i="7"/>
  <c r="N60" i="7" s="1"/>
  <c r="F63" i="7"/>
  <c r="N63" i="7" s="1"/>
  <c r="J68" i="7"/>
  <c r="F61" i="7"/>
  <c r="N61" i="7" s="1"/>
  <c r="K68" i="5"/>
  <c r="L68" i="5"/>
  <c r="F114" i="5"/>
  <c r="M68" i="5"/>
  <c r="F68" i="5"/>
  <c r="J68" i="5"/>
  <c r="AA38" i="4"/>
  <c r="AA37" i="4"/>
  <c r="V80" i="4"/>
  <c r="U79" i="4"/>
  <c r="J80" i="4"/>
  <c r="C79" i="4"/>
  <c r="G79" i="4"/>
  <c r="H79" i="4"/>
  <c r="S80" i="4"/>
  <c r="E80" i="4"/>
  <c r="F80" i="4"/>
  <c r="O80" i="4"/>
  <c r="R80" i="4"/>
  <c r="D80" i="4"/>
  <c r="Q80" i="4"/>
  <c r="M80" i="4"/>
  <c r="C80" i="4"/>
  <c r="P79" i="4"/>
  <c r="P80" i="4"/>
  <c r="M79" i="4"/>
  <c r="AA70" i="4"/>
  <c r="L79" i="4"/>
  <c r="X79" i="4"/>
  <c r="B79" i="4"/>
  <c r="N79" i="4"/>
  <c r="Z79" i="4"/>
  <c r="U66" i="4"/>
  <c r="G66" i="4"/>
  <c r="S66" i="4"/>
  <c r="C66" i="4"/>
  <c r="T66" i="4"/>
  <c r="E66" i="4"/>
  <c r="F66" i="4"/>
  <c r="H65" i="4"/>
  <c r="I65" i="4"/>
  <c r="AA57" i="4"/>
  <c r="Q66" i="4"/>
  <c r="D66" i="4"/>
  <c r="R66" i="4"/>
  <c r="P65" i="4"/>
  <c r="C65" i="4"/>
  <c r="O65" i="4"/>
  <c r="T51" i="4"/>
  <c r="S51" i="4"/>
  <c r="H52" i="4"/>
  <c r="C52" i="4"/>
  <c r="Q52" i="4"/>
  <c r="R52" i="4"/>
  <c r="I52" i="4"/>
  <c r="U51" i="4"/>
  <c r="J52" i="4"/>
  <c r="V51" i="4"/>
  <c r="P52" i="4"/>
  <c r="D52" i="4"/>
  <c r="B52" i="4"/>
  <c r="E52" i="4"/>
  <c r="F52" i="4"/>
  <c r="G52" i="4"/>
  <c r="U52" i="4"/>
  <c r="Z51" i="4"/>
  <c r="B51" i="4"/>
  <c r="M51" i="4"/>
  <c r="Y51" i="4"/>
  <c r="C51" i="4"/>
  <c r="O51" i="4"/>
  <c r="E54" i="2"/>
  <c r="E53" i="2"/>
  <c r="E52" i="2"/>
  <c r="E47" i="2"/>
  <c r="E46" i="2"/>
  <c r="E45" i="2"/>
  <c r="E40" i="2"/>
  <c r="E39" i="2"/>
  <c r="E38" i="2"/>
  <c r="E33" i="2"/>
  <c r="E32" i="2"/>
  <c r="E31" i="2"/>
  <c r="E26" i="2"/>
  <c r="E25" i="2"/>
  <c r="E24" i="2"/>
  <c r="E19" i="2"/>
  <c r="E18" i="2"/>
  <c r="E17" i="2"/>
  <c r="E12" i="2"/>
  <c r="E11" i="2"/>
  <c r="E10" i="2"/>
  <c r="E13" i="2" s="1"/>
  <c r="E5" i="2"/>
  <c r="E4" i="2"/>
  <c r="E3" i="2"/>
  <c r="N68" i="5" l="1"/>
  <c r="N68" i="7"/>
  <c r="AA80" i="4"/>
  <c r="AA79" i="4"/>
  <c r="AA66" i="4"/>
  <c r="AA65" i="4"/>
  <c r="AA52" i="4"/>
  <c r="AA51" i="4"/>
  <c r="E41" i="2"/>
  <c r="E55" i="2"/>
  <c r="E27" i="2"/>
  <c r="E48" i="2"/>
  <c r="E20" i="2"/>
  <c r="E58" i="2" s="1"/>
  <c r="E6" i="2"/>
  <c r="E34" i="2"/>
</calcChain>
</file>

<file path=xl/sharedStrings.xml><?xml version="1.0" encoding="utf-8"?>
<sst xmlns="http://schemas.openxmlformats.org/spreadsheetml/2006/main" count="1961" uniqueCount="287">
  <si>
    <t>Time</t>
  </si>
  <si>
    <t>1. "The weather was miserable, completely ruining our plans for the day."</t>
  </si>
  <si>
    <t>2. "Despite a few challenges, the overall performance of the team was impressive."</t>
  </si>
  <si>
    <t>3. "The government’s new policy is a game-changer, making life easier formany."</t>
  </si>
  <si>
    <t>4. "The presentation was mediocre; it neither stood out nor did it fall flat."</t>
  </si>
  <si>
    <t>5. "I’ve never experienced such terrible customer service in my life!"</t>
  </si>
  <si>
    <t>6. "Reading that book was an enlightening experience; I learned so much."</t>
  </si>
  <si>
    <t>7. "His speech was dull and uninspiring, lacking any real substance."</t>
  </si>
  <si>
    <t>8. "She was thrilled with her promotion and couldn't stop smiling."</t>
  </si>
  <si>
    <t>9. "The movie was okay, some parts were good while others were underwhelming."</t>
  </si>
  <si>
    <t>10. "This restaurant exceeded all my expectations—absolutely phenomenal!"</t>
  </si>
  <si>
    <t>11. "The new software update crashed my computer, an absolute nightmare."</t>
  </si>
  <si>
    <t>12. "Their strategy is risky but has the potential for great rewards."</t>
  </si>
  <si>
    <t>13. "The party was a disaster; nothing went according to plan."</t>
  </si>
  <si>
    <t>14. "Everyone appreciated his effort, and his dedication was clearly evident."</t>
  </si>
  <si>
    <t>15. "The article was well-written but didn't really offer new insights."</t>
  </si>
  <si>
    <t>16. "Receiving that award was the highlight of my career!"</t>
  </si>
  <si>
    <t>17. "Their argument was full of holes and very unconvincing."</t>
  </si>
  <si>
    <t>18. "I'm delighted with the new features in the app, it’s exactly what weneeded."</t>
  </si>
  <si>
    <t>19. "While the debate had strong points, some aspects were contentious."</t>
  </si>
  <si>
    <t>20. "Her kindness in helping me was deeply appreciated."</t>
  </si>
  <si>
    <t>21. "The conference was a let-down, poorly organized and uninformative."</t>
  </si>
  <si>
    <t>22. "Loved how they decorated the venue; it looked magical."</t>
  </si>
  <si>
    <t>23. "The package arrived late and damaged—extremely disappointed."</t>
  </si>
  <si>
    <t>24. "Although sceptical at first, I found the product to be quite satisfactory."</t>
  </si>
  <si>
    <t>25. "The team's spirit and effort throughout the season have been commendable."</t>
  </si>
  <si>
    <t>1. "We need to invest more in public education and create equitable opportunities for all students."</t>
  </si>
  <si>
    <t>2. "Government regulations are stifling small businesses and need to be reduced."</t>
  </si>
  <si>
    <t>3. "Climate change action is urgent and requires immediate government intervention."</t>
  </si>
  <si>
    <t>4. "Personal responsibility is key to reducing dependence on welfare programs."</t>
  </si>
  <si>
    <t>5. "Affordable healthcare should be a right, not a privilege, for every citizen."</t>
  </si>
  <si>
    <t>6. "Strong national defense is essential to protect our country's interests."</t>
  </si>
  <si>
    <t>7. "Increasing the minimum wage will lift many working families out of poverty."</t>
  </si>
  <si>
    <t>8. "Tax cuts for corporations drive innovation and economic growth."</t>
  </si>
  <si>
    <t>9. "Social justice reforms are needed to address systemic inequality."</t>
  </si>
  <si>
    <t>10. "Immigration policies should prioritize skilled workers to enhance the economy."</t>
  </si>
  <si>
    <t>11. "Renewable energy investment is critical to reducing our carbon footprint."</t>
  </si>
  <si>
    <t>12. "School choice gives parents the ability to provide the best education for their children."</t>
  </si>
  <si>
    <t>13. "Wealth redistribution through progressive taxation is necessary for a fair society."</t>
  </si>
  <si>
    <t>14. "Protecting gun rights ensures citizens can defend themselves and their property."</t>
  </si>
  <si>
    <t>15. "The government should play a larger role in managing the economy to prevent crises."</t>
  </si>
  <si>
    <t>16. "Voter ID laws are essential to maintaining the integrity of our elections."</t>
  </si>
  <si>
    <t>17. "Labor unions are vital for protecting workers' rights and ensuring fair wages."</t>
  </si>
  <si>
    <t>18. "Prison reform is necessary to reduce recidivism and promote rehabilitation."</t>
  </si>
  <si>
    <t>19. "Reducing government spending is crucial to lowering the national debt."</t>
  </si>
  <si>
    <t>20. "Healthcare should be managed privately rather than through government programs."</t>
  </si>
  <si>
    <t>21. "Support for renewable energy industries will create jobs and promote sustainability."</t>
  </si>
  <si>
    <t>22. "Deregulation is necessary to spur economic growth and create jobs."</t>
  </si>
  <si>
    <t>23. "Universal basic income could address poverty and stabilize the economy."</t>
  </si>
  <si>
    <t>24. "Military spending should be increased to ensure national security."</t>
  </si>
  <si>
    <t>25. "Equality in marriage laws is a fundamental human right."</t>
  </si>
  <si>
    <t>1. "The market update revealed some trends and patterns over the last quarter."</t>
  </si>
  <si>
    <t>2. "After months of dedication, their effort finally paid off, and they were elated."</t>
  </si>
  <si>
    <t>3. "He calmly explained the procedure and answered all their questions."</t>
  </si>
  <si>
    <t>4. "Upon seeing the new design, she couldn't hide her amazement."</t>
  </si>
  <si>
    <t>5. "The news of the disaster left everyone in a state of shock and disbelief."</t>
  </si>
  <si>
    <t>6. "The results of the experiment were somewhat surprising."</t>
  </si>
  <si>
    <t>7. "His heartfelt speech moved the audience, leaving many in tears."</t>
  </si>
  <si>
    <t>8. "She felt a slight sense of unease but proceeded with her plans."</t>
  </si>
  <si>
    <t>9. "The team celebrated their victory with exuberant enthusiasm."</t>
  </si>
  <si>
    <t>10. "The meeting was productive, yet it didn't spark much excitement."</t>
  </si>
  <si>
    <t>11. "The tragic accident cast a pall over the entire community."</t>
  </si>
  <si>
    <t>12. "His casual remark sparked a heated debate among the participants."</t>
  </si>
  <si>
    <t>13. "The serene landscape brought a sense of peace and tranquility."</t>
  </si>
  <si>
    <t>14. "Winning the game was a thrilling moment for all the players."</t>
  </si>
  <si>
    <t>15. "The film was quite enjoyable, eliciting smiles and laughter from the viewers."</t>
  </si>
  <si>
    <t>16. "Hearing the bad news, he felt a wave of overwhelming sadness."</t>
  </si>
  <si>
    <t>17. "The surprise party filled her with immense joy and gratitude."</t>
  </si>
  <si>
    <t>18. "The article discussed the economic implications of the recent policy change."</t>
  </si>
  <si>
    <t>19. "Receiving the award was a moment of profound pride for him."</t>
  </si>
  <si>
    <t>20. "The monotonous lecture failed to engage the students."</t>
  </si>
  <si>
    <t>21. "The betrayal left her feeling utterly devastated and heartbroken."</t>
  </si>
  <si>
    <t>22. "The concert was electrifying, leaving the audience buzzing with energy."</t>
  </si>
  <si>
    <t>23. "His resignation was a calculated move, done without much emotional turmoil."</t>
  </si>
  <si>
    <t>24. "Their adventurous journey was filled with excitement and unforeseen challenges."</t>
  </si>
  <si>
    <t>25. "The quiet evening at home provided a welcome sense of relaxation."</t>
  </si>
  <si>
    <t>1. "Wonderful, my favorite show is cancelled."</t>
  </si>
  <si>
    <t>2. "You did an absolutely amazing job of making me late."</t>
  </si>
  <si>
    <t>3. "This is just the best weather for a picnic—rainy and cold."</t>
  </si>
  <si>
    <t>4. "Oh, I really wanted to get stuck in traffic for hours."</t>
  </si>
  <si>
    <t>5. "The food at this restaurant is to die for—especially if you want foodpoisoning."</t>
  </si>
  <si>
    <t>6. "I love how you never listen to a word I say."</t>
  </si>
  <si>
    <t>7. "Great, because we needed another broken appliance in this house."</t>
  </si>
  <si>
    <t>8. "Perfect, just what I needed—a flat tire."</t>
  </si>
  <si>
    <t>9. "Yeah, right, like that’s ever going to happen."</t>
  </si>
  <si>
    <t>10. "I can’t imagine a more thrilling way to spend my weekend."</t>
  </si>
  <si>
    <t>11. "Sure, it’s completely fine to miss all the deadlines."</t>
  </si>
  <si>
    <t>12. "You've really outdone yourself this time."</t>
  </si>
  <si>
    <t>13. "Why don't you tell me more about how perfect your life is?"</t>
  </si>
  <si>
    <t>14. "Fantastic, another cold call. Just what I was hoping for."</t>
  </si>
  <si>
    <t>15. "I’m absolutely ecstatic about this mandatory meeting."</t>
  </si>
  <si>
    <t>16. "Oh, please, go on. Your stories are so riveting."</t>
  </si>
  <si>
    <t>17. "I just love when my computer crashes—makes my day."</t>
  </si>
  <si>
    <t>18. "So happy to have more homework tonight."</t>
  </si>
  <si>
    <t>19. "Of course, I love being ignored."</t>
  </si>
  <si>
    <t>20. "Wow, because working late is my favorite thing to do."</t>
  </si>
  <si>
    <t>21. "Right, because running out of coffee is exactly what I needed today."</t>
  </si>
  <si>
    <t>22. "You’ve solved all the world’s problems with that suggestion."</t>
  </si>
  <si>
    <t>23. "Clearly, you’re the best driver here."</t>
  </si>
  <si>
    <t>24. "Just what I wanted, another spam email."</t>
  </si>
  <si>
    <t>25. "Oh, I really wanted to redo all my work today."</t>
  </si>
  <si>
    <t>SENTIMENT</t>
  </si>
  <si>
    <t>POLITICAL LEANING</t>
  </si>
  <si>
    <t>LEVEL OF EMOTIONAL INTENSITY</t>
  </si>
  <si>
    <t>LEVEL OF SARCASM</t>
  </si>
  <si>
    <t>No.</t>
  </si>
  <si>
    <t>Time of test</t>
  </si>
  <si>
    <t>Short name</t>
  </si>
  <si>
    <t>Full name</t>
  </si>
  <si>
    <t>Context window</t>
  </si>
  <si>
    <t>Size in parameters</t>
  </si>
  <si>
    <t>Knowledge cutoff</t>
  </si>
  <si>
    <t>Date of release or latest update</t>
  </si>
  <si>
    <t>License</t>
  </si>
  <si>
    <t>Features</t>
  </si>
  <si>
    <t>Link to Saved Prompts on LLM platforms</t>
  </si>
  <si>
    <t>Video recording</t>
  </si>
  <si>
    <t>GPT-3.5</t>
  </si>
  <si>
    <t>GPT-3.5-turbo-16k</t>
  </si>
  <si>
    <t>16,000 tokens</t>
  </si>
  <si>
    <t>1.75 trillion</t>
  </si>
  <si>
    <t>November 28, 2022</t>
  </si>
  <si>
    <t>Proprietary</t>
  </si>
  <si>
    <t>Multiligual, Code, Chat</t>
  </si>
  <si>
    <t>https://platform.openai.com/playground/p/CanVaUFU8lUwZMzn0b9pmRRd?model=undefined&amp;mode=chat</t>
  </si>
  <si>
    <t>https://osf.io/a43pj/?view_only=829339c653774ebb86123ca99b6551f5</t>
  </si>
  <si>
    <t>https://platform.openai.com/playground/p/q6HjxTci2ONwEg0tw3Vfv7oi?model=undefined&amp;mode=chat</t>
  </si>
  <si>
    <t>https://platform.openai.com/playground/p/e23xOASsazuXFWLmf36E03iD?model=undefined&amp;mode=chat</t>
  </si>
  <si>
    <t>GPT-4</t>
  </si>
  <si>
    <t>8,192 tokens</t>
  </si>
  <si>
    <t>March 14, 2023</t>
  </si>
  <si>
    <t>Multimodal (text, images), Multilingual, Code, Chat</t>
  </si>
  <si>
    <t>https://platform.openai.com/playground/p/mFa93VinsBna9MectzuYE6FB?model=undefined&amp;mode=chat</t>
  </si>
  <si>
    <t>https://platform.openai.com/playground/p/z4b9JPcoEhYyfsprrk9wlew7?model=undefined&amp;mode=chat</t>
  </si>
  <si>
    <t>https://platform.openai.com/playground/p/VLzXLaKFqjCOIHGXcoRHAKls?model=undefined&amp;mode=chat</t>
  </si>
  <si>
    <t>GPT-4o</t>
  </si>
  <si>
    <t>128,000 tokens</t>
  </si>
  <si>
    <t>N/A</t>
  </si>
  <si>
    <t>May 23, 2024</t>
  </si>
  <si>
    <t>https://platform.openai.com/playground/p/kJNDNFrKOOzqdSS7QvTJEI7N?model=undefined&amp;mode=chat</t>
  </si>
  <si>
    <t>https://platform.openai.com/playground/p/wGBqwpQD4CPhhxzHmhudCO0b?model=undefined&amp;mode=chat</t>
  </si>
  <si>
    <t>https://platform.openai.com/playground/p/rTPKJ8xdYmkOpGI9kZ4vmXH2?model=undefined&amp;mode=chat</t>
  </si>
  <si>
    <t>GPT-4o-mini</t>
  </si>
  <si>
    <t>July 18, 2024</t>
  </si>
  <si>
    <t>https://platform.openai.com/playground/p/T1E3JxjQuOFMsineUQlbJlgu?model=undefined&amp;mode=chat</t>
  </si>
  <si>
    <t>https://platform.openai.com/playground/p/1t8OwDuMwU7WVynYLEoAyiho?model=undefined&amp;mode=chat</t>
  </si>
  <si>
    <t>https://platform.openai.com/playground/p/cCW43DdAvkyAeGCJwmcA0MQo?model=undefined&amp;mode=chat</t>
  </si>
  <si>
    <t xml:space="preserve">Gemini </t>
  </si>
  <si>
    <t>Gemini 1.5 Pro</t>
  </si>
  <si>
    <t>2,048,000 tokens</t>
  </si>
  <si>
    <t>1.6 to 175 trillion par.</t>
  </si>
  <si>
    <t>May 24, 2024</t>
  </si>
  <si>
    <t>MoE, Multimodal (Text, images, audio, video), Internet connection, Multilingual, Code, Chat</t>
  </si>
  <si>
    <t>https://g.co/gemini/share/e6153b23345d</t>
  </si>
  <si>
    <t>https://g.co/gemini/share/1954c40d5b86</t>
  </si>
  <si>
    <t>https://g.co/gemini/share/4adbdca00bc6</t>
  </si>
  <si>
    <t>Lamma-3.1</t>
  </si>
  <si>
    <t>llama-3.1-sonar-large-128k-chat</t>
  </si>
  <si>
    <t>131,072	 tokens</t>
  </si>
  <si>
    <t>70 billion</t>
  </si>
  <si>
    <t>April 18, 2024</t>
  </si>
  <si>
    <t>Llama 3.1 Community</t>
  </si>
  <si>
    <t>Multilingual, Code, Chat</t>
  </si>
  <si>
    <t>Mixtral</t>
  </si>
  <si>
    <t>Mixtral-8x7b-instruct</t>
  </si>
  <si>
    <t>32,000 tokens</t>
  </si>
  <si>
    <t>8x7b=56 billion par.</t>
  </si>
  <si>
    <t>Unknown</t>
  </si>
  <si>
    <t>Dec 11, 2023</t>
  </si>
  <si>
    <t>Mistral Research</t>
  </si>
  <si>
    <t>MoE, Multilingual, Code, Instruct</t>
  </si>
  <si>
    <t>Hard Prompt GPT-4o</t>
  </si>
  <si>
    <t>https://platform.openai.com/playground/p/n0yjQoREUj7JcTFheeB7si4P?model=undefined&amp;mode=chat</t>
  </si>
  <si>
    <t>https://platform.openai.com/playground/p/quWlm58uxzL3w08fXRZHChgP?model=undefined&amp;mode=chat</t>
  </si>
  <si>
    <t>https://platform.openai.com/playground/p/RUitQAGWKsfb7GfPFwcGM5qL?model=undefined&amp;mode=chat</t>
  </si>
  <si>
    <t>Start time</t>
  </si>
  <si>
    <t>End time</t>
  </si>
  <si>
    <t>AVERGE time all LLMs &gt;</t>
  </si>
  <si>
    <t>AVERAGE &gt;</t>
  </si>
  <si>
    <t>AVERAGE GPT-3.5 &gt;</t>
  </si>
  <si>
    <t>AVERAGE GPT-4 &gt;</t>
  </si>
  <si>
    <t>AVERAGE GPT-4o &gt;</t>
  </si>
  <si>
    <t>AVERAGE GPT-4o-mini &gt;</t>
  </si>
  <si>
    <t>AVERAGE Gemini &gt;</t>
  </si>
  <si>
    <t>AVERAGE Llamma-3.1 &gt;</t>
  </si>
  <si>
    <t>AVERAGE Mixtral &gt;</t>
  </si>
  <si>
    <t>AVERAGE Hard GPT-4o &gt;</t>
  </si>
  <si>
    <t>AVERAGE time all LLMs &gt;</t>
  </si>
  <si>
    <t>How many - temporal reliability</t>
  </si>
  <si>
    <t>Higher than 1</t>
  </si>
  <si>
    <t>Differences</t>
  </si>
  <si>
    <t>Higher than 1, total in points</t>
  </si>
  <si>
    <t>Differences, total  in points</t>
  </si>
  <si>
    <t>Temporal Reliability</t>
  </si>
  <si>
    <t>LLM</t>
  </si>
  <si>
    <t>SUM</t>
  </si>
  <si>
    <t>Humans</t>
  </si>
  <si>
    <t>Sentiment</t>
  </si>
  <si>
    <t>Political Leaning</t>
  </si>
  <si>
    <t>Level of Emotional Intensity</t>
  </si>
  <si>
    <t>Level of Sarcasm</t>
  </si>
  <si>
    <t>Average LLMs</t>
  </si>
  <si>
    <t>Averagre LLMs</t>
  </si>
  <si>
    <t>YES</t>
  </si>
  <si>
    <t>Total out of 100</t>
  </si>
  <si>
    <t>Sentiment out of 25</t>
  </si>
  <si>
    <t>Political Leaning out of 25</t>
  </si>
  <si>
    <t>Level of Sarcasm out of 25</t>
  </si>
  <si>
    <t>Total</t>
  </si>
  <si>
    <t>OVERALL ACCURACY COMPARED TO HUMAN GRADING</t>
  </si>
  <si>
    <t>Closeness</t>
  </si>
  <si>
    <t>OVERALL ACCURACY SORTED BY CLOSENESS TO HUMAN GRADING</t>
  </si>
  <si>
    <t>LLMs Average</t>
  </si>
  <si>
    <t>End Time</t>
  </si>
  <si>
    <t>Start Time</t>
  </si>
  <si>
    <t>Date</t>
  </si>
  <si>
    <t>The total percentage allocated to the two highest scores by human graders</t>
  </si>
  <si>
    <t>Accuracy Percentage with One Point Difference Tolerance</t>
  </si>
  <si>
    <t>100% Accuracy Percentage with no Tolerance</t>
  </si>
  <si>
    <t>100% Accuracy in Points with no Tolerance</t>
  </si>
  <si>
    <t>Accuracy with One Point Difference Tolerance</t>
  </si>
  <si>
    <t>Time spent to finish</t>
  </si>
  <si>
    <t>INTRO: We listed 4 tables below in order to calculate values for the table "Accuracy with One Point Difference Tolerance". Values marked with "8" are matching the given criteria. Values that do not match are marked with blue color.</t>
  </si>
  <si>
    <t>INTRO: We listed 4 tables below in order to calculate values for the table "100% Accuracy in Points with no Tolerance".  Values marked with "8" are matching the given criteria. Other values are left as they are with one point from the 1-5 points range.</t>
  </si>
  <si>
    <t>FINAL TABLES:</t>
  </si>
  <si>
    <t>AVERAGE</t>
  </si>
  <si>
    <t>SD</t>
  </si>
  <si>
    <t>POLITICAL L.</t>
  </si>
  <si>
    <t>EMOTIONAL I.</t>
  </si>
  <si>
    <t>SARCASM</t>
  </si>
  <si>
    <t>ALL</t>
  </si>
  <si>
    <t>t</t>
  </si>
  <si>
    <t>df</t>
  </si>
  <si>
    <t>P(2T)</t>
  </si>
  <si>
    <t>ALL LLMs</t>
  </si>
  <si>
    <t>Level of emotional Intensity</t>
  </si>
  <si>
    <t>Political leaning</t>
  </si>
  <si>
    <t>M</t>
  </si>
  <si>
    <t>25 sentences to grade * 3 repetitions of grading</t>
  </si>
  <si>
    <t>25 sentences to grade * 33 human graders</t>
  </si>
  <si>
    <t>25 sentences to grade * 8 LLMs * 3 repetitions of grading</t>
  </si>
  <si>
    <t>1st</t>
  </si>
  <si>
    <t>2nd</t>
  </si>
  <si>
    <t>3rd</t>
  </si>
  <si>
    <t>Data on responses of LLMs in order to calculate temporal stability</t>
  </si>
  <si>
    <t>AVERAGE (M)</t>
  </si>
  <si>
    <t>N for data on each of LLM responses (3 of them) in order to calculate temporal stability</t>
  </si>
  <si>
    <t>1st abd 2nd</t>
  </si>
  <si>
    <t>2nd and 3rd</t>
  </si>
  <si>
    <t>3rd and 1st</t>
  </si>
  <si>
    <t>Legend</t>
  </si>
  <si>
    <t>https:// www. inchcalculator.com/t-test-calculator/</t>
  </si>
  <si>
    <t>100% Accuracy Percentage with no Tolerance - inter rater reliability/agreement</t>
  </si>
  <si>
    <t>No. of Differences in Grading</t>
  </si>
  <si>
    <t>No. of Differences in Grading Higher than 1</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</si>
  <si>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</si>
  <si>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</si>
  <si>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</si>
  <si>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</si>
  <si>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</si>
  <si>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</si>
  <si>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</si>
  <si>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</si>
  <si>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</si>
  <si>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</si>
  <si>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</si>
  <si>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</si>
  <si>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</si>
  <si>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</si>
  <si>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</si>
  <si>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</si>
  <si>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</si>
  <si>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</si>
  <si>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</si>
  <si>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</si>
  <si>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</si>
  <si>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</si>
  <si>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</si>
  <si>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</si>
  <si>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</si>
  <si>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All LLMs</t>
  </si>
  <si>
    <t>Single LLM</t>
  </si>
  <si>
    <t>Table X.X: Descriptive statistics of human and LLM samples which contains means (M) and standard deviations (SD)</t>
  </si>
  <si>
    <t>Table X.X: T-test of Humans Vs. LLMs which contains Test Statistic (t), Degrees of Freedom (df) and a Two-tailed P (P2T)</t>
  </si>
  <si>
    <t>Table X.X: Descriptive Statistics on responses of LLMs in order to calculate temporal stability</t>
  </si>
  <si>
    <t>SAMPLE SIZE USED TO CALCULATE T-TEST</t>
  </si>
  <si>
    <t>Teable X.X: Temportal Stability for All LLMs, 1sr Vs. 2nd testing, 2nd Vs. 3rd testing and 3rd Vs. 1st testing. Results containg Test Statistic (t), Degrees of Freedom (df) and a Two-tailed P (P2T)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</si>
</sst>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ont>
    <font>
      <sz val="11"/>
      <color theme="1"/>
      <name val="Calibri"/>
      <scheme val="minor"/>
    </font>
    <font>
      <b/>
      <sz val="11"/>
      <color theme="1"/>
      <name val="Calibri"/>
    </font>
    <font>
      <u/>
      <sz val="11"/>
      <color theme="1"/>
      <name val="Calibri"/>
    </font>
    <font>
      <u/>
      <sz val="11"/>
      <color rgb="FF0000FF"/>
      <name val="Calibri"/>
    </font>
    <font>
      <u/>
      <sz val="11"/>
      <color rgb="FF000000"/>
      <name val="Calibri"/>
    </font>
    <font>
      <sz val="11"/>
      <color theme="1"/>
      <name val="Calibri"/>
      <family val="2"/>
    </font>
    <font>
      <b/>
      <sz val="11"/>
      <color theme="1"/>
      <name val="Calibri"/>
      <family val="2"/>
    </font>
    <font>
      <sz val="11"/>
      <name val="Calibri"/>
      <family val="2"/>
    </font>
    <font>
      <sz val="11"/>
      <name val="Calibri"/>
      <family val="2"/>
      <scheme val="minor"/>
    </font>
  </fonts>
  <fills count="81">
    <fill>
      <patternFill patternType="none"/>
    </fill>
    <fill>
      <patternFill patternType="gray125"/>
    </fill>
    <fill>
      <patternFill patternType="solid">
        <fgColor rgb="FFE2EFD9"/>
        <bgColor rgb="FFE2EFD9"/>
      </patternFill>
    </fill>
    <fill>
      <patternFill patternType="solid">
        <fgColor rgb="FFDEEAF6"/>
        <bgColor rgb="FFDEEAF6"/>
      </patternFill>
    </fill>
    <fill>
      <patternFill patternType="solid">
        <fgColor rgb="FFFEF2CB"/>
        <bgColor rgb="FFFEF2CB"/>
      </patternFill>
    </fill>
    <fill>
      <patternFill patternType="solid">
        <fgColor rgb="FFECECEC"/>
        <bgColor rgb="FFECECEC"/>
      </patternFill>
    </fill>
    <fill>
      <patternFill patternType="solid">
        <fgColor rgb="FF00B050"/>
        <bgColor rgb="FF00B050"/>
      </patternFill>
    </fill>
    <fill>
      <patternFill patternType="solid">
        <fgColor rgb="FFF7CAAC"/>
        <bgColor rgb="FFF7CAAC"/>
      </patternFill>
    </fill>
    <fill>
      <patternFill patternType="solid">
        <fgColor rgb="FF00B0F0"/>
        <bgColor rgb="FF00B0F0"/>
      </patternFill>
    </fill>
    <fill>
      <patternFill patternType="solid">
        <fgColor rgb="FFF4B083"/>
        <bgColor rgb="FFF4B083"/>
      </patternFill>
    </fill>
    <fill>
      <patternFill patternType="solid">
        <fgColor rgb="FFFFC000"/>
        <bgColor rgb="FFFFC000"/>
      </patternFill>
    </fill>
    <fill>
      <patternFill patternType="solid">
        <fgColor rgb="FFBF9000"/>
        <bgColor rgb="FFBF9000"/>
      </patternFill>
    </fill>
    <fill>
      <patternFill patternType="solid">
        <fgColor rgb="FF7030A0"/>
        <bgColor rgb="FF7030A0"/>
      </patternFill>
    </fill>
    <fill>
      <patternFill patternType="solid">
        <fgColor rgb="FFD8D8D8"/>
        <bgColor rgb="FFD8D8D8"/>
      </patternFill>
    </fill>
    <fill>
      <patternFill patternType="solid">
        <fgColor rgb="FFFF9900"/>
        <bgColor rgb="FFFF9900"/>
      </patternFill>
    </fill>
    <fill>
      <patternFill patternType="solid">
        <fgColor rgb="FFFFFF00"/>
        <bgColor rgb="FFFFFF00"/>
      </patternFill>
    </fill>
    <fill>
      <patternFill patternType="solid">
        <fgColor theme="8" tint="0.79998168889431442"/>
        <bgColor indexed="64"/>
      </patternFill>
    </fill>
    <fill>
      <patternFill patternType="solid">
        <fgColor theme="8" tint="0.79998168889431442"/>
        <bgColor rgb="FFD9E2F3"/>
      </patternFill>
    </fill>
    <fill>
      <patternFill patternType="solid">
        <fgColor theme="5"/>
        <bgColor rgb="FFFFC000"/>
      </patternFill>
    </fill>
    <fill>
      <patternFill patternType="solid">
        <fgColor rgb="FF00B050"/>
        <bgColor rgb="FFFFC000"/>
      </patternFill>
    </fill>
    <fill>
      <patternFill patternType="solid">
        <fgColor rgb="FFFFC000"/>
        <bgColor indexed="64"/>
      </patternFill>
    </fill>
    <fill>
      <patternFill patternType="solid">
        <fgColor rgb="FF00B050"/>
        <bgColor indexed="64"/>
      </patternFill>
    </fill>
    <fill>
      <patternFill patternType="solid">
        <fgColor rgb="FF00B050"/>
        <bgColor rgb="FF00B0F0"/>
      </patternFill>
    </fill>
    <fill>
      <patternFill patternType="solid">
        <fgColor rgb="FF00B050"/>
        <bgColor rgb="FF7030A0"/>
      </patternFill>
    </fill>
    <fill>
      <patternFill patternType="solid">
        <fgColor rgb="FFFFC000"/>
        <bgColor rgb="FF00B0F0"/>
      </patternFill>
    </fill>
    <fill>
      <patternFill patternType="solid">
        <fgColor rgb="FFFFC000"/>
        <bgColor rgb="FF7030A0"/>
      </patternFill>
    </fill>
    <fill>
      <patternFill patternType="solid">
        <fgColor rgb="FFFFFF00"/>
        <bgColor indexed="64"/>
      </patternFill>
    </fill>
    <fill>
      <patternFill patternType="solid">
        <fgColor theme="5"/>
        <bgColor indexed="64"/>
      </patternFill>
    </fill>
    <fill>
      <patternFill patternType="solid">
        <fgColor rgb="FFFFC000"/>
        <bgColor rgb="FFFFFF00"/>
      </patternFill>
    </fill>
    <fill>
      <patternFill patternType="solid">
        <fgColor theme="5"/>
        <bgColor rgb="FFFFFF00"/>
      </patternFill>
    </fill>
    <fill>
      <patternFill patternType="solid">
        <fgColor rgb="FF00B050"/>
        <bgColor rgb="FFF4B083"/>
      </patternFill>
    </fill>
    <fill>
      <patternFill patternType="solid">
        <fgColor rgb="FFFFC000"/>
        <bgColor rgb="FFF4B083"/>
      </patternFill>
    </fill>
    <fill>
      <patternFill patternType="solid">
        <fgColor rgb="FF00B0F0"/>
        <bgColor rgb="FFF4B083"/>
      </patternFill>
    </fill>
    <fill>
      <patternFill patternType="solid">
        <fgColor rgb="FF00B0F0"/>
        <bgColor indexed="64"/>
      </patternFill>
    </fill>
    <fill>
      <patternFill patternType="solid">
        <fgColor theme="5" tint="0.79998168889431442"/>
        <bgColor indexed="64"/>
      </patternFill>
    </fill>
    <fill>
      <patternFill patternType="solid">
        <fgColor rgb="FF00B0F0"/>
        <bgColor rgb="FF00B050"/>
      </patternFill>
    </fill>
    <fill>
      <patternFill patternType="solid">
        <fgColor rgb="FFFFC000"/>
        <bgColor rgb="FF00B050"/>
      </patternFill>
    </fill>
    <fill>
      <patternFill patternType="solid">
        <fgColor theme="9" tint="0.79998168889431442"/>
        <bgColor indexed="64"/>
      </patternFill>
    </fill>
    <fill>
      <patternFill patternType="solid">
        <fgColor theme="9" tint="0.79998168889431442"/>
        <bgColor rgb="FF00B050"/>
      </patternFill>
    </fill>
    <fill>
      <patternFill patternType="solid">
        <fgColor theme="4" tint="0.79998168889431442"/>
        <bgColor rgb="FFE2EFD9"/>
      </patternFill>
    </fill>
    <fill>
      <patternFill patternType="solid">
        <fgColor theme="4" tint="0.79998168889431442"/>
        <bgColor rgb="FFDEEAF6"/>
      </patternFill>
    </fill>
    <fill>
      <patternFill patternType="solid">
        <fgColor theme="4" tint="0.79998168889431442"/>
        <bgColor indexed="64"/>
      </patternFill>
    </fill>
    <fill>
      <patternFill patternType="solid">
        <fgColor theme="4" tint="0.79998168889431442"/>
        <bgColor rgb="FF00B050"/>
      </patternFill>
    </fill>
    <fill>
      <patternFill patternType="solid">
        <fgColor theme="7" tint="0.79998168889431442"/>
        <bgColor rgb="FFE2EFD9"/>
      </patternFill>
    </fill>
    <fill>
      <patternFill patternType="solid">
        <fgColor theme="7" tint="0.79998168889431442"/>
        <bgColor rgb="FFFEF2CB"/>
      </patternFill>
    </fill>
    <fill>
      <patternFill patternType="solid">
        <fgColor theme="7" tint="0.79998168889431442"/>
        <bgColor indexed="64"/>
      </patternFill>
    </fill>
    <fill>
      <patternFill patternType="solid">
        <fgColor theme="7" tint="0.79998168889431442"/>
        <bgColor rgb="FF00B050"/>
      </patternFill>
    </fill>
    <fill>
      <patternFill patternType="solid">
        <fgColor theme="6" tint="0.79998168889431442"/>
        <bgColor rgb="FFE2EFD9"/>
      </patternFill>
    </fill>
    <fill>
      <patternFill patternType="solid">
        <fgColor theme="6" tint="0.79998168889431442"/>
        <bgColor rgb="FFD8D8D8"/>
      </patternFill>
    </fill>
    <fill>
      <patternFill patternType="solid">
        <fgColor theme="6" tint="0.79998168889431442"/>
        <bgColor indexed="64"/>
      </patternFill>
    </fill>
    <fill>
      <patternFill patternType="solid">
        <fgColor theme="6" tint="0.79998168889431442"/>
        <bgColor rgb="FF00B050"/>
      </patternFill>
    </fill>
    <fill>
      <patternFill patternType="solid">
        <fgColor theme="7" tint="-0.249977111117893"/>
        <bgColor indexed="64"/>
      </patternFill>
    </fill>
    <fill>
      <patternFill patternType="solid">
        <fgColor theme="9" tint="0.79998168889431442"/>
        <bgColor rgb="FFFFC000"/>
      </patternFill>
    </fill>
    <fill>
      <patternFill patternType="solid">
        <fgColor theme="9" tint="0.79998168889431442"/>
        <bgColor rgb="FFF4B083"/>
      </patternFill>
    </fill>
    <fill>
      <patternFill patternType="solid">
        <fgColor theme="4" tint="0.79998168889431442"/>
        <bgColor rgb="FFF4B083"/>
      </patternFill>
    </fill>
    <fill>
      <patternFill patternType="solid">
        <fgColor theme="4" tint="0.79998168889431442"/>
        <bgColor rgb="FFFFC000"/>
      </patternFill>
    </fill>
    <fill>
      <patternFill patternType="solid">
        <fgColor theme="7" tint="0.79998168889431442"/>
        <bgColor rgb="FFF4B083"/>
      </patternFill>
    </fill>
    <fill>
      <patternFill patternType="solid">
        <fgColor theme="7" tint="0.79998168889431442"/>
        <bgColor rgb="FFFFC000"/>
      </patternFill>
    </fill>
    <fill>
      <patternFill patternType="solid">
        <fgColor theme="2" tint="-4.9989318521683403E-2"/>
        <bgColor indexed="64"/>
      </patternFill>
    </fill>
    <fill>
      <patternFill patternType="solid">
        <fgColor theme="2" tint="-4.9989318521683403E-2"/>
        <bgColor rgb="FFF4B083"/>
      </patternFill>
    </fill>
    <fill>
      <patternFill patternType="solid">
        <fgColor theme="2" tint="-4.9989318521683403E-2"/>
        <bgColor rgb="FFFFC000"/>
      </patternFill>
    </fill>
    <fill>
      <patternFill patternType="solid">
        <fgColor theme="6" tint="0.79998168889431442"/>
        <bgColor rgb="FFF4B083"/>
      </patternFill>
    </fill>
    <fill>
      <patternFill patternType="solid">
        <fgColor theme="5"/>
        <bgColor rgb="FFF4B083"/>
      </patternFill>
    </fill>
    <fill>
      <patternFill patternType="solid">
        <fgColor rgb="FF92D050"/>
        <bgColor indexed="64"/>
      </patternFill>
    </fill>
    <fill>
      <patternFill patternType="solid">
        <fgColor theme="7" tint="0.39997558519241921"/>
        <bgColor rgb="FF7030A0"/>
      </patternFill>
    </fill>
    <fill>
      <patternFill patternType="solid">
        <fgColor theme="7" tint="-0.249977111117893"/>
        <bgColor rgb="FF7030A0"/>
      </patternFill>
    </fill>
    <fill>
      <patternFill patternType="solid">
        <fgColor theme="7" tint="-0.249977111117893"/>
        <bgColor rgb="FF00B0F0"/>
      </patternFill>
    </fill>
    <fill>
      <patternFill patternType="solid">
        <fgColor rgb="FF00B0F0"/>
        <bgColor rgb="FF7030A0"/>
      </patternFill>
    </fill>
    <fill>
      <patternFill patternType="solid">
        <fgColor theme="7" tint="0.39997558519241921"/>
        <bgColor rgb="FF00B0F0"/>
      </patternFill>
    </fill>
    <fill>
      <patternFill patternType="solid">
        <fgColor rgb="FF00B0F0"/>
        <bgColor rgb="FF2E75B5"/>
      </patternFill>
    </fill>
    <fill>
      <patternFill patternType="solid">
        <fgColor theme="7" tint="-0.249977111117893"/>
        <bgColor rgb="FF1E4E79"/>
      </patternFill>
    </fill>
    <fill>
      <patternFill patternType="solid">
        <fgColor theme="5" tint="0.59999389629810485"/>
        <bgColor rgb="FF00B050"/>
      </patternFill>
    </fill>
    <fill>
      <patternFill patternType="solid">
        <fgColor rgb="FFFFFF00"/>
        <bgColor rgb="FF00B050"/>
      </patternFill>
    </fill>
    <fill>
      <patternFill patternType="solid">
        <fgColor rgb="FFFFFF00"/>
        <bgColor rgb="FFFFC000"/>
      </patternFill>
    </fill>
    <fill>
      <patternFill patternType="solid">
        <fgColor rgb="FFFFFF00"/>
        <bgColor rgb="FF00B0F0"/>
      </patternFill>
    </fill>
    <fill>
      <patternFill patternType="solid">
        <fgColor rgb="FF7030A0"/>
        <bgColor indexed="64"/>
      </patternFill>
    </fill>
    <fill>
      <patternFill patternType="solid">
        <fgColor theme="7" tint="0.39997558519241921"/>
        <bgColor indexed="64"/>
      </patternFill>
    </fill>
    <fill>
      <patternFill patternType="solid">
        <fgColor theme="7" tint="0.39997558519241921"/>
        <bgColor rgb="FFFFC000"/>
      </patternFill>
    </fill>
    <fill>
      <patternFill patternType="solid">
        <fgColor theme="9" tint="0.59999389629810485"/>
        <bgColor rgb="FF00B050"/>
      </patternFill>
    </fill>
    <fill>
      <patternFill patternType="solid">
        <fgColor theme="5"/>
        <bgColor rgb="FF00B050"/>
      </patternFill>
    </fill>
    <fill>
      <patternFill patternType="solid">
        <fgColor theme="9" tint="0.79998168889431442"/>
        <bgColor rgb="FFE2EFD9"/>
      </patternFill>
    </fill>
  </fills>
  <borders count="2">
    <border>
      <left/>
      <right/>
      <top/>
      <bottom/>
      <diagonal/>
    </border>
    <border>
      <left/>
      <right/>
      <top/>
      <bottom/>
      <diagonal/>
    </border>
  </borders>
  <cellStyleXfs count="1">
    <xf numFmtId="0" fontId="0" fillId="0" borderId="0"/>
  </cellStyleXfs>
  <cellXfs count="216">
    <xf numFmtId="0" fontId="0" fillId="0" borderId="0" xfId="0"/>
    <xf numFmtId="0" fontId="3" fillId="2" borderId="1" xfId="0" applyFont="1" applyFill="1" applyBorder="1"/>
    <xf numFmtId="0" fontId="3" fillId="3" borderId="1" xfId="0" applyFont="1" applyFill="1" applyBorder="1"/>
    <xf numFmtId="0" fontId="3" fillId="4" borderId="1" xfId="0" applyFont="1" applyFill="1" applyBorder="1"/>
    <xf numFmtId="0" fontId="3" fillId="5" borderId="1" xfId="0" applyFont="1" applyFill="1" applyBorder="1"/>
    <xf numFmtId="0" fontId="3" fillId="0" borderId="0" xfId="0" applyFont="1"/>
    <xf numFmtId="0" fontId="3" fillId="6" borderId="1" xfId="0" applyFont="1" applyFill="1" applyBorder="1"/>
    <xf numFmtId="2" fontId="3" fillId="6" borderId="1" xfId="0" applyNumberFormat="1" applyFont="1" applyFill="1" applyBorder="1"/>
    <xf numFmtId="164" fontId="3" fillId="6" borderId="1" xfId="0" applyNumberFormat="1" applyFont="1" applyFill="1" applyBorder="1"/>
    <xf numFmtId="1" fontId="3" fillId="6" borderId="1" xfId="0" applyNumberFormat="1" applyFont="1" applyFill="1" applyBorder="1"/>
    <xf numFmtId="0" fontId="3" fillId="7" borderId="1" xfId="0" applyFont="1" applyFill="1" applyBorder="1"/>
    <xf numFmtId="0" fontId="3" fillId="8" borderId="1" xfId="0" applyFont="1" applyFill="1" applyBorder="1"/>
    <xf numFmtId="0" fontId="3" fillId="9" borderId="1" xfId="0" applyFont="1" applyFill="1" applyBorder="1"/>
    <xf numFmtId="0" fontId="5" fillId="9" borderId="1" xfId="0" applyFont="1" applyFill="1" applyBorder="1"/>
    <xf numFmtId="164" fontId="3" fillId="7" borderId="1" xfId="0" applyNumberFormat="1" applyFont="1" applyFill="1" applyBorder="1"/>
    <xf numFmtId="164" fontId="3" fillId="8" borderId="1" xfId="0" applyNumberFormat="1" applyFont="1" applyFill="1" applyBorder="1"/>
    <xf numFmtId="164" fontId="3" fillId="2" borderId="1" xfId="0" applyNumberFormat="1" applyFont="1" applyFill="1" applyBorder="1"/>
    <xf numFmtId="164" fontId="3" fillId="3" borderId="1" xfId="0" applyNumberFormat="1" applyFont="1" applyFill="1" applyBorder="1"/>
    <xf numFmtId="164" fontId="3" fillId="10" borderId="1" xfId="0" applyNumberFormat="1" applyFont="1" applyFill="1" applyBorder="1"/>
    <xf numFmtId="164" fontId="3" fillId="11" borderId="1" xfId="0" applyNumberFormat="1" applyFont="1" applyFill="1" applyBorder="1"/>
    <xf numFmtId="0" fontId="3" fillId="13" borderId="1" xfId="0" applyFont="1" applyFill="1" applyBorder="1"/>
    <xf numFmtId="164" fontId="3" fillId="4" borderId="1" xfId="0" applyNumberFormat="1" applyFont="1" applyFill="1" applyBorder="1"/>
    <xf numFmtId="164" fontId="3" fillId="13" borderId="1" xfId="0" applyNumberFormat="1" applyFont="1" applyFill="1" applyBorder="1"/>
    <xf numFmtId="0" fontId="3" fillId="6" borderId="1" xfId="0" applyFont="1" applyFill="1" applyBorder="1" applyAlignment="1">
      <alignment horizontal="left"/>
    </xf>
    <xf numFmtId="0" fontId="3" fillId="10" borderId="1" xfId="0" applyFont="1" applyFill="1" applyBorder="1"/>
    <xf numFmtId="0" fontId="3" fillId="12" borderId="1" xfId="0" applyFont="1" applyFill="1" applyBorder="1" applyAlignment="1">
      <alignment horizontal="left"/>
    </xf>
    <xf numFmtId="0" fontId="3" fillId="12" borderId="1" xfId="0" applyFont="1" applyFill="1" applyBorder="1"/>
    <xf numFmtId="0" fontId="3" fillId="10" borderId="1" xfId="0" applyFont="1" applyFill="1" applyBorder="1" applyAlignment="1">
      <alignment horizontal="left"/>
    </xf>
    <xf numFmtId="17" fontId="3" fillId="10" borderId="1" xfId="0" applyNumberFormat="1" applyFont="1" applyFill="1" applyBorder="1" applyAlignment="1">
      <alignment horizontal="left"/>
    </xf>
    <xf numFmtId="17" fontId="3" fillId="10" borderId="1" xfId="0" applyNumberFormat="1" applyFont="1" applyFill="1" applyBorder="1"/>
    <xf numFmtId="0" fontId="3" fillId="14" borderId="0" xfId="0" applyFont="1" applyFill="1"/>
    <xf numFmtId="0" fontId="3" fillId="15" borderId="0" xfId="0" applyFont="1" applyFill="1"/>
    <xf numFmtId="0" fontId="6" fillId="10" borderId="1" xfId="0" applyFont="1" applyFill="1" applyBorder="1"/>
    <xf numFmtId="0" fontId="3" fillId="8" borderId="1" xfId="0" applyFont="1" applyFill="1" applyBorder="1" applyAlignment="1">
      <alignment horizontal="left"/>
    </xf>
    <xf numFmtId="3" fontId="3" fillId="10" borderId="1" xfId="0" applyNumberFormat="1" applyFont="1" applyFill="1" applyBorder="1" applyAlignment="1">
      <alignment horizontal="left"/>
    </xf>
    <xf numFmtId="0" fontId="7" fillId="10" borderId="1" xfId="0" applyFont="1" applyFill="1" applyBorder="1"/>
    <xf numFmtId="0" fontId="8" fillId="10" borderId="1" xfId="0" applyFont="1" applyFill="1" applyBorder="1"/>
    <xf numFmtId="0" fontId="3" fillId="17" borderId="1" xfId="0" applyFont="1" applyFill="1" applyBorder="1"/>
    <xf numFmtId="20" fontId="3" fillId="10" borderId="1" xfId="0" applyNumberFormat="1" applyFont="1" applyFill="1" applyBorder="1"/>
    <xf numFmtId="14" fontId="3" fillId="10" borderId="1" xfId="0" applyNumberFormat="1" applyFont="1" applyFill="1" applyBorder="1"/>
    <xf numFmtId="20" fontId="3" fillId="8" borderId="1" xfId="0" applyNumberFormat="1" applyFont="1" applyFill="1" applyBorder="1"/>
    <xf numFmtId="20" fontId="3" fillId="18" borderId="1" xfId="0" applyNumberFormat="1" applyFont="1" applyFill="1" applyBorder="1"/>
    <xf numFmtId="0" fontId="10" fillId="8" borderId="1" xfId="0" applyFont="1" applyFill="1" applyBorder="1"/>
    <xf numFmtId="20" fontId="10" fillId="8" borderId="1" xfId="0" applyNumberFormat="1" applyFont="1" applyFill="1" applyBorder="1"/>
    <xf numFmtId="0" fontId="3" fillId="0" borderId="1" xfId="0" applyFont="1" applyBorder="1" applyAlignment="1">
      <alignment horizontal="left"/>
    </xf>
    <xf numFmtId="0" fontId="3" fillId="0" borderId="1" xfId="0" applyFont="1" applyBorder="1"/>
    <xf numFmtId="14" fontId="3" fillId="0" borderId="1" xfId="0" applyNumberFormat="1" applyFont="1" applyBorder="1"/>
    <xf numFmtId="20" fontId="3" fillId="0" borderId="1" xfId="0" applyNumberFormat="1" applyFont="1" applyBorder="1"/>
    <xf numFmtId="0" fontId="9" fillId="10" borderId="1" xfId="0" applyFont="1" applyFill="1" applyBorder="1"/>
    <xf numFmtId="17" fontId="3" fillId="0" borderId="1" xfId="0" applyNumberFormat="1" applyFont="1" applyBorder="1" applyAlignment="1">
      <alignment horizontal="left"/>
    </xf>
    <xf numFmtId="17" fontId="3" fillId="0" borderId="1" xfId="0" applyNumberFormat="1" applyFont="1" applyBorder="1"/>
    <xf numFmtId="0" fontId="9" fillId="0" borderId="1" xfId="0" applyFont="1" applyBorder="1"/>
    <xf numFmtId="0" fontId="6" fillId="0" borderId="1" xfId="0" applyFont="1" applyBorder="1"/>
    <xf numFmtId="3" fontId="3" fillId="0" borderId="1" xfId="0" applyNumberFormat="1" applyFont="1" applyBorder="1" applyAlignment="1">
      <alignment horizontal="left"/>
    </xf>
    <xf numFmtId="0" fontId="8" fillId="0" borderId="1" xfId="0" applyFont="1" applyBorder="1"/>
    <xf numFmtId="20" fontId="3" fillId="10" borderId="1" xfId="0" applyNumberFormat="1" applyFont="1" applyFill="1" applyBorder="1" applyAlignment="1">
      <alignment horizontal="left"/>
    </xf>
    <xf numFmtId="0" fontId="9" fillId="8" borderId="1" xfId="0" applyFont="1" applyFill="1" applyBorder="1"/>
    <xf numFmtId="0" fontId="7" fillId="0" borderId="1" xfId="0" applyFont="1" applyBorder="1"/>
    <xf numFmtId="0" fontId="10" fillId="0" borderId="1" xfId="0" applyFont="1" applyBorder="1"/>
    <xf numFmtId="20" fontId="10" fillId="0" borderId="1" xfId="0" applyNumberFormat="1" applyFont="1" applyBorder="1"/>
    <xf numFmtId="0" fontId="0" fillId="20" borderId="0" xfId="0" applyFill="1"/>
    <xf numFmtId="0" fontId="0" fillId="21" borderId="0" xfId="0" applyFill="1"/>
    <xf numFmtId="0" fontId="3" fillId="19" borderId="1" xfId="0" applyFont="1" applyFill="1" applyBorder="1"/>
    <xf numFmtId="14" fontId="3" fillId="19" borderId="1" xfId="0" applyNumberFormat="1" applyFont="1" applyFill="1" applyBorder="1"/>
    <xf numFmtId="0" fontId="9" fillId="22" borderId="1" xfId="0" applyFont="1" applyFill="1" applyBorder="1"/>
    <xf numFmtId="0" fontId="9" fillId="23" borderId="1" xfId="0" applyFont="1" applyFill="1" applyBorder="1"/>
    <xf numFmtId="20" fontId="3" fillId="24" borderId="1" xfId="0" applyNumberFormat="1" applyFont="1" applyFill="1" applyBorder="1"/>
    <xf numFmtId="20" fontId="3" fillId="24" borderId="1" xfId="0" applyNumberFormat="1" applyFont="1" applyFill="1" applyBorder="1" applyAlignment="1">
      <alignment horizontal="left"/>
    </xf>
    <xf numFmtId="0" fontId="3" fillId="24" borderId="1" xfId="0" applyFont="1" applyFill="1" applyBorder="1"/>
    <xf numFmtId="20" fontId="3" fillId="25" borderId="1" xfId="0" applyNumberFormat="1" applyFont="1" applyFill="1" applyBorder="1"/>
    <xf numFmtId="0" fontId="3" fillId="25" borderId="1" xfId="0" applyFont="1" applyFill="1" applyBorder="1"/>
    <xf numFmtId="0" fontId="3" fillId="25" borderId="1" xfId="0" applyFont="1" applyFill="1" applyBorder="1" applyAlignment="1">
      <alignment horizontal="left"/>
    </xf>
    <xf numFmtId="0" fontId="9" fillId="19" borderId="1" xfId="0" applyFont="1" applyFill="1" applyBorder="1"/>
    <xf numFmtId="20" fontId="3" fillId="0" borderId="1" xfId="0" applyNumberFormat="1" applyFont="1" applyBorder="1" applyAlignment="1">
      <alignment horizontal="left"/>
    </xf>
    <xf numFmtId="0" fontId="3" fillId="26" borderId="0" xfId="0" applyFont="1" applyFill="1"/>
    <xf numFmtId="0" fontId="3" fillId="20" borderId="0" xfId="0" applyFont="1" applyFill="1"/>
    <xf numFmtId="0" fontId="3" fillId="27" borderId="0" xfId="0" applyFont="1" applyFill="1"/>
    <xf numFmtId="0" fontId="3" fillId="28" borderId="0" xfId="0" applyFont="1" applyFill="1"/>
    <xf numFmtId="0" fontId="3" fillId="29" borderId="0" xfId="0" applyFont="1" applyFill="1"/>
    <xf numFmtId="0" fontId="11" fillId="27" borderId="0" xfId="0" applyFont="1" applyFill="1"/>
    <xf numFmtId="0" fontId="5" fillId="30" borderId="1" xfId="0" applyFont="1" applyFill="1" applyBorder="1"/>
    <xf numFmtId="0" fontId="3" fillId="31" borderId="1" xfId="0" applyFont="1" applyFill="1" applyBorder="1"/>
    <xf numFmtId="0" fontId="5" fillId="32" borderId="1" xfId="0" applyFont="1" applyFill="1" applyBorder="1"/>
    <xf numFmtId="0" fontId="3" fillId="32" borderId="1" xfId="0" applyFont="1" applyFill="1" applyBorder="1"/>
    <xf numFmtId="0" fontId="0" fillId="33" borderId="0" xfId="0" applyFill="1"/>
    <xf numFmtId="0" fontId="3" fillId="20" borderId="1" xfId="0" applyFont="1" applyFill="1" applyBorder="1"/>
    <xf numFmtId="0" fontId="2" fillId="21" borderId="0" xfId="0" applyFont="1" applyFill="1"/>
    <xf numFmtId="0" fontId="2" fillId="34" borderId="0" xfId="0" applyFont="1" applyFill="1"/>
    <xf numFmtId="0" fontId="0" fillId="34" borderId="0" xfId="0" applyFill="1"/>
    <xf numFmtId="0" fontId="9" fillId="32" borderId="1" xfId="0" applyFont="1" applyFill="1" applyBorder="1"/>
    <xf numFmtId="1" fontId="3" fillId="36" borderId="1" xfId="0" applyNumberFormat="1" applyFont="1" applyFill="1" applyBorder="1"/>
    <xf numFmtId="0" fontId="0" fillId="37" borderId="0" xfId="0" applyFill="1"/>
    <xf numFmtId="0" fontId="2" fillId="37" borderId="0" xfId="0" applyFont="1" applyFill="1"/>
    <xf numFmtId="0" fontId="3" fillId="38" borderId="1" xfId="0" applyFont="1" applyFill="1" applyBorder="1"/>
    <xf numFmtId="2" fontId="3" fillId="38" borderId="1" xfId="0" applyNumberFormat="1" applyFont="1" applyFill="1" applyBorder="1"/>
    <xf numFmtId="1" fontId="3" fillId="38" borderId="1" xfId="0" applyNumberFormat="1" applyFont="1" applyFill="1" applyBorder="1"/>
    <xf numFmtId="1" fontId="0" fillId="37" borderId="0" xfId="0" applyNumberFormat="1" applyFill="1"/>
    <xf numFmtId="1" fontId="0" fillId="20" borderId="0" xfId="0" applyNumberFormat="1" applyFill="1"/>
    <xf numFmtId="0" fontId="3" fillId="39" borderId="1" xfId="0" applyFont="1" applyFill="1" applyBorder="1"/>
    <xf numFmtId="0" fontId="3" fillId="40" borderId="1" xfId="0" applyFont="1" applyFill="1" applyBorder="1"/>
    <xf numFmtId="0" fontId="0" fillId="41" borderId="0" xfId="0" applyFill="1"/>
    <xf numFmtId="0" fontId="2" fillId="41" borderId="0" xfId="0" applyFont="1" applyFill="1"/>
    <xf numFmtId="0" fontId="3" fillId="42" borderId="1" xfId="0" applyFont="1" applyFill="1" applyBorder="1"/>
    <xf numFmtId="1" fontId="3" fillId="42" borderId="1" xfId="0" applyNumberFormat="1" applyFont="1" applyFill="1" applyBorder="1"/>
    <xf numFmtId="0" fontId="3" fillId="43" borderId="1" xfId="0" applyFont="1" applyFill="1" applyBorder="1"/>
    <xf numFmtId="0" fontId="3" fillId="44" borderId="1" xfId="0" applyFont="1" applyFill="1" applyBorder="1"/>
    <xf numFmtId="0" fontId="0" fillId="45" borderId="0" xfId="0" applyFill="1"/>
    <xf numFmtId="0" fontId="2" fillId="45" borderId="0" xfId="0" applyFont="1" applyFill="1"/>
    <xf numFmtId="0" fontId="3" fillId="46" borderId="1" xfId="0" applyFont="1" applyFill="1" applyBorder="1"/>
    <xf numFmtId="1" fontId="0" fillId="41" borderId="0" xfId="0" applyNumberFormat="1" applyFill="1"/>
    <xf numFmtId="2" fontId="3" fillId="42" borderId="1" xfId="0" applyNumberFormat="1" applyFont="1" applyFill="1" applyBorder="1"/>
    <xf numFmtId="1" fontId="0" fillId="45" borderId="0" xfId="0" applyNumberFormat="1" applyFill="1"/>
    <xf numFmtId="2" fontId="3" fillId="46" borderId="1" xfId="0" applyNumberFormat="1" applyFont="1" applyFill="1" applyBorder="1"/>
    <xf numFmtId="1" fontId="3" fillId="46" borderId="1" xfId="0" applyNumberFormat="1" applyFont="1" applyFill="1" applyBorder="1"/>
    <xf numFmtId="0" fontId="3" fillId="47" borderId="1" xfId="0" applyFont="1" applyFill="1" applyBorder="1"/>
    <xf numFmtId="0" fontId="3" fillId="48" borderId="1" xfId="0" applyFont="1" applyFill="1" applyBorder="1"/>
    <xf numFmtId="0" fontId="0" fillId="49" borderId="0" xfId="0" applyFill="1"/>
    <xf numFmtId="0" fontId="2" fillId="49" borderId="0" xfId="0" applyFont="1" applyFill="1"/>
    <xf numFmtId="0" fontId="3" fillId="50" borderId="1" xfId="0" applyFont="1" applyFill="1" applyBorder="1"/>
    <xf numFmtId="2" fontId="3" fillId="50" borderId="1" xfId="0" applyNumberFormat="1" applyFont="1" applyFill="1" applyBorder="1"/>
    <xf numFmtId="1" fontId="0" fillId="49" borderId="0" xfId="0" applyNumberFormat="1" applyFill="1"/>
    <xf numFmtId="1" fontId="3" fillId="50" borderId="1" xfId="0" applyNumberFormat="1" applyFont="1" applyFill="1" applyBorder="1"/>
    <xf numFmtId="1" fontId="0" fillId="51" borderId="0" xfId="0" applyNumberFormat="1" applyFill="1"/>
    <xf numFmtId="1" fontId="12" fillId="41" borderId="0" xfId="0" applyNumberFormat="1" applyFont="1" applyFill="1"/>
    <xf numFmtId="1" fontId="9" fillId="6" borderId="1" xfId="0" applyNumberFormat="1" applyFont="1" applyFill="1" applyBorder="1"/>
    <xf numFmtId="0" fontId="9" fillId="52" borderId="1" xfId="0" applyFont="1" applyFill="1" applyBorder="1"/>
    <xf numFmtId="0" fontId="3" fillId="53" borderId="1" xfId="0" applyFont="1" applyFill="1" applyBorder="1"/>
    <xf numFmtId="0" fontId="3" fillId="54" borderId="1" xfId="0" applyFont="1" applyFill="1" applyBorder="1"/>
    <xf numFmtId="0" fontId="9" fillId="55" borderId="1" xfId="0" applyFont="1" applyFill="1" applyBorder="1"/>
    <xf numFmtId="0" fontId="3" fillId="56" borderId="1" xfId="0" applyFont="1" applyFill="1" applyBorder="1"/>
    <xf numFmtId="0" fontId="9" fillId="57" borderId="1" xfId="0" applyFont="1" applyFill="1" applyBorder="1"/>
    <xf numFmtId="0" fontId="0" fillId="58" borderId="0" xfId="0" applyFill="1"/>
    <xf numFmtId="0" fontId="2" fillId="58" borderId="0" xfId="0" applyFont="1" applyFill="1"/>
    <xf numFmtId="0" fontId="3" fillId="59" borderId="1" xfId="0" applyFont="1" applyFill="1" applyBorder="1"/>
    <xf numFmtId="0" fontId="9" fillId="60" borderId="1" xfId="0" applyFont="1" applyFill="1" applyBorder="1"/>
    <xf numFmtId="1" fontId="0" fillId="58" borderId="0" xfId="0" applyNumberFormat="1" applyFill="1"/>
    <xf numFmtId="0" fontId="3" fillId="61" borderId="1" xfId="0" applyFont="1" applyFill="1" applyBorder="1"/>
    <xf numFmtId="1" fontId="0" fillId="21" borderId="0" xfId="0" applyNumberFormat="1" applyFill="1"/>
    <xf numFmtId="1" fontId="3" fillId="30" borderId="1" xfId="0" applyNumberFormat="1" applyFont="1" applyFill="1" applyBorder="1"/>
    <xf numFmtId="0" fontId="3" fillId="62" borderId="1" xfId="0" applyFont="1" applyFill="1" applyBorder="1"/>
    <xf numFmtId="0" fontId="3" fillId="30" borderId="1" xfId="0" applyFont="1" applyFill="1" applyBorder="1"/>
    <xf numFmtId="1" fontId="0" fillId="27" borderId="0" xfId="0" applyNumberFormat="1" applyFill="1"/>
    <xf numFmtId="1" fontId="12" fillId="27" borderId="0" xfId="0" applyNumberFormat="1" applyFont="1" applyFill="1"/>
    <xf numFmtId="1" fontId="0" fillId="33" borderId="0" xfId="0" applyNumberFormat="1" applyFill="1"/>
    <xf numFmtId="0" fontId="2" fillId="63" borderId="0" xfId="0" applyFont="1" applyFill="1"/>
    <xf numFmtId="0" fontId="0" fillId="63" borderId="0" xfId="0" applyFill="1"/>
    <xf numFmtId="1" fontId="0" fillId="63" borderId="0" xfId="0" applyNumberFormat="1" applyFill="1"/>
    <xf numFmtId="0" fontId="3" fillId="37" borderId="1" xfId="0" applyFont="1" applyFill="1" applyBorder="1"/>
    <xf numFmtId="0" fontId="0" fillId="16" borderId="0" xfId="0" applyFill="1"/>
    <xf numFmtId="14" fontId="2" fillId="16" borderId="0" xfId="0" applyNumberFormat="1" applyFont="1" applyFill="1"/>
    <xf numFmtId="21" fontId="2" fillId="16" borderId="0" xfId="0" applyNumberFormat="1" applyFont="1" applyFill="1"/>
    <xf numFmtId="21" fontId="3" fillId="16" borderId="0" xfId="0" applyNumberFormat="1" applyFont="1" applyFill="1"/>
    <xf numFmtId="21" fontId="4" fillId="16" borderId="0" xfId="0" applyNumberFormat="1" applyFont="1" applyFill="1"/>
    <xf numFmtId="21" fontId="0" fillId="16" borderId="0" xfId="0" applyNumberFormat="1" applyFill="1"/>
    <xf numFmtId="164" fontId="0" fillId="20" borderId="0" xfId="0" applyNumberFormat="1" applyFill="1"/>
    <xf numFmtId="164" fontId="3" fillId="64" borderId="1" xfId="0" applyNumberFormat="1" applyFont="1" applyFill="1" applyBorder="1"/>
    <xf numFmtId="164" fontId="3" fillId="65" borderId="1" xfId="0" applyNumberFormat="1" applyFont="1" applyFill="1" applyBorder="1"/>
    <xf numFmtId="164" fontId="9" fillId="65" borderId="1" xfId="0" applyNumberFormat="1" applyFont="1" applyFill="1" applyBorder="1"/>
    <xf numFmtId="164" fontId="3" fillId="66" borderId="1" xfId="0" applyNumberFormat="1" applyFont="1" applyFill="1" applyBorder="1"/>
    <xf numFmtId="164" fontId="3" fillId="67" borderId="1" xfId="0" applyNumberFormat="1" applyFont="1" applyFill="1" applyBorder="1"/>
    <xf numFmtId="164" fontId="3" fillId="68" borderId="1" xfId="0" applyNumberFormat="1" applyFont="1" applyFill="1" applyBorder="1"/>
    <xf numFmtId="164" fontId="3" fillId="69" borderId="1" xfId="0" applyNumberFormat="1" applyFont="1" applyFill="1" applyBorder="1"/>
    <xf numFmtId="164" fontId="3" fillId="70" borderId="1" xfId="0" applyNumberFormat="1" applyFont="1" applyFill="1" applyBorder="1"/>
    <xf numFmtId="1" fontId="3" fillId="35" borderId="1" xfId="0" applyNumberFormat="1" applyFont="1" applyFill="1" applyBorder="1"/>
    <xf numFmtId="0" fontId="2" fillId="0" borderId="0" xfId="0" applyFont="1"/>
    <xf numFmtId="1" fontId="0" fillId="0" borderId="0" xfId="0" applyNumberFormat="1"/>
    <xf numFmtId="1" fontId="3" fillId="0" borderId="1" xfId="0" applyNumberFormat="1" applyFont="1" applyBorder="1"/>
    <xf numFmtId="1" fontId="12" fillId="0" borderId="0" xfId="0" applyNumberFormat="1" applyFont="1"/>
    <xf numFmtId="0" fontId="1" fillId="33" borderId="0" xfId="0" applyFont="1" applyFill="1"/>
    <xf numFmtId="0" fontId="1" fillId="21" borderId="0" xfId="0" applyFont="1" applyFill="1"/>
    <xf numFmtId="2" fontId="3" fillId="71" borderId="1" xfId="0" applyNumberFormat="1" applyFont="1" applyFill="1" applyBorder="1"/>
    <xf numFmtId="2" fontId="3" fillId="72" borderId="1" xfId="0" applyNumberFormat="1" applyFont="1" applyFill="1" applyBorder="1"/>
    <xf numFmtId="1" fontId="9" fillId="72" borderId="1" xfId="0" applyNumberFormat="1" applyFont="1" applyFill="1" applyBorder="1"/>
    <xf numFmtId="1" fontId="3" fillId="72" borderId="1" xfId="0" applyNumberFormat="1" applyFont="1" applyFill="1" applyBorder="1"/>
    <xf numFmtId="164" fontId="3" fillId="72" borderId="1" xfId="0" applyNumberFormat="1" applyFont="1" applyFill="1" applyBorder="1"/>
    <xf numFmtId="0" fontId="3" fillId="73" borderId="1" xfId="0" applyFont="1" applyFill="1" applyBorder="1"/>
    <xf numFmtId="0" fontId="9" fillId="74" borderId="1" xfId="0" applyFont="1" applyFill="1" applyBorder="1"/>
    <xf numFmtId="0" fontId="9" fillId="74" borderId="1" xfId="0" applyFont="1" applyFill="1" applyBorder="1" applyAlignment="1">
      <alignment horizontal="left"/>
    </xf>
    <xf numFmtId="0" fontId="9" fillId="73" borderId="1" xfId="0" applyFont="1" applyFill="1" applyBorder="1"/>
    <xf numFmtId="2" fontId="3" fillId="0" borderId="1" xfId="0" applyNumberFormat="1" applyFont="1" applyBorder="1"/>
    <xf numFmtId="0" fontId="9" fillId="24" borderId="1" xfId="0" applyFont="1" applyFill="1" applyBorder="1"/>
    <xf numFmtId="0" fontId="9" fillId="24" borderId="1" xfId="0" applyFont="1" applyFill="1" applyBorder="1" applyAlignment="1">
      <alignment horizontal="left"/>
    </xf>
    <xf numFmtId="2" fontId="3" fillId="36" borderId="1" xfId="0" applyNumberFormat="1" applyFont="1" applyFill="1" applyBorder="1"/>
    <xf numFmtId="0" fontId="0" fillId="75" borderId="0" xfId="0" applyFill="1"/>
    <xf numFmtId="0" fontId="9" fillId="75" borderId="1" xfId="0" applyFont="1" applyFill="1" applyBorder="1"/>
    <xf numFmtId="2" fontId="3" fillId="75" borderId="1" xfId="0" applyNumberFormat="1" applyFont="1" applyFill="1" applyBorder="1"/>
    <xf numFmtId="0" fontId="9" fillId="0" borderId="1" xfId="0" applyFont="1" applyBorder="1" applyAlignment="1">
      <alignment horizontal="left"/>
    </xf>
    <xf numFmtId="0" fontId="0" fillId="76" borderId="0" xfId="0" applyFill="1"/>
    <xf numFmtId="0" fontId="3" fillId="77" borderId="1" xfId="0" applyFont="1" applyFill="1" applyBorder="1"/>
    <xf numFmtId="0" fontId="9" fillId="77" borderId="1" xfId="0" applyFont="1" applyFill="1" applyBorder="1"/>
    <xf numFmtId="0" fontId="9" fillId="68" borderId="1" xfId="0" applyFont="1" applyFill="1" applyBorder="1"/>
    <xf numFmtId="2" fontId="3" fillId="78" borderId="1" xfId="0" applyNumberFormat="1" applyFont="1" applyFill="1" applyBorder="1"/>
    <xf numFmtId="0" fontId="9" fillId="22" borderId="1" xfId="0" applyFont="1" applyFill="1" applyBorder="1" applyAlignment="1">
      <alignment horizontal="left"/>
    </xf>
    <xf numFmtId="165" fontId="0" fillId="76" borderId="0" xfId="0" applyNumberFormat="1" applyFill="1"/>
    <xf numFmtId="165" fontId="3" fillId="77" borderId="1" xfId="0" applyNumberFormat="1" applyFont="1" applyFill="1" applyBorder="1"/>
    <xf numFmtId="165" fontId="9" fillId="77" borderId="1" xfId="0" applyNumberFormat="1" applyFont="1" applyFill="1" applyBorder="1"/>
    <xf numFmtId="165" fontId="9" fillId="74" borderId="1" xfId="0" applyNumberFormat="1" applyFont="1" applyFill="1" applyBorder="1" applyAlignment="1">
      <alignment horizontal="left"/>
    </xf>
    <xf numFmtId="165" fontId="9" fillId="68" borderId="1" xfId="0" applyNumberFormat="1" applyFont="1" applyFill="1" applyBorder="1"/>
    <xf numFmtId="0" fontId="1" fillId="0" borderId="0" xfId="0" applyFont="1"/>
    <xf numFmtId="165" fontId="9" fillId="76" borderId="1" xfId="0" applyNumberFormat="1" applyFont="1" applyFill="1" applyBorder="1"/>
    <xf numFmtId="2" fontId="11" fillId="21" borderId="1" xfId="0" applyNumberFormat="1" applyFont="1" applyFill="1" applyBorder="1"/>
    <xf numFmtId="2" fontId="3" fillId="21" borderId="1" xfId="0" applyNumberFormat="1" applyFont="1" applyFill="1" applyBorder="1"/>
    <xf numFmtId="2" fontId="9" fillId="6" borderId="1" xfId="0" applyNumberFormat="1" applyFont="1" applyFill="1" applyBorder="1"/>
    <xf numFmtId="2" fontId="10" fillId="6" borderId="1" xfId="0" applyNumberFormat="1" applyFont="1" applyFill="1" applyBorder="1"/>
    <xf numFmtId="2" fontId="11" fillId="27" borderId="1" xfId="0" applyNumberFormat="1" applyFont="1" applyFill="1" applyBorder="1"/>
    <xf numFmtId="2" fontId="3" fillId="79" borderId="1" xfId="0" applyNumberFormat="1" applyFont="1" applyFill="1" applyBorder="1"/>
    <xf numFmtId="2" fontId="10" fillId="0" borderId="1" xfId="0" applyNumberFormat="1" applyFont="1" applyBorder="1"/>
    <xf numFmtId="0" fontId="9" fillId="68" borderId="1" xfId="0" applyFont="1" applyFill="1" applyBorder="1" applyAlignment="1">
      <alignment horizontal="left"/>
    </xf>
    <xf numFmtId="0" fontId="3" fillId="45" borderId="1" xfId="0" applyFont="1" applyFill="1" applyBorder="1"/>
    <xf numFmtId="0" fontId="3" fillId="49" borderId="1" xfId="0" applyFont="1" applyFill="1" applyBorder="1"/>
    <xf numFmtId="0" fontId="3" fillId="80" borderId="1" xfId="0" applyFont="1" applyFill="1" applyBorder="1"/>
    <xf numFmtId="0" fontId="3" fillId="41" borderId="1" xfId="0" applyFont="1" applyFill="1" applyBorder="1"/>
    <xf numFmtId="0" fontId="9" fillId="27" borderId="1" xfId="0" applyFont="1" applyFill="1" applyBorder="1"/>
    <xf numFmtId="0" fontId="0" fillId="27" borderId="0" xfId="0" applyFill="1"/>
    <xf numFmtId="0" fontId="1" fillId="27" borderId="0" xfId="0" applyFont="1" applyFill="1"/>
    <xf numFmtId="0" fontId="9" fillId="33" borderId="1" xfId="0" applyFont="1" applyFill="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platform.openai.com/playground/p/cCW43DdAvkyAeGCJwmcA0MQo?model=undefined&amp;mode=chat" TargetMode="External"/><Relationship Id="rId13" Type="http://schemas.openxmlformats.org/officeDocument/2006/relationships/hyperlink" Target="https://platform.openai.com/playground/p/RUitQAGWKsfb7GfPFwcGM5qL?model=undefined&amp;mode=chat" TargetMode="External"/><Relationship Id="rId3" Type="http://schemas.openxmlformats.org/officeDocument/2006/relationships/hyperlink" Target="https://platform.openai.com/playground/p/z4b9JPcoEhYyfsprrk9wlew7?model=undefined&amp;mode=chat" TargetMode="External"/><Relationship Id="rId7" Type="http://schemas.openxmlformats.org/officeDocument/2006/relationships/hyperlink" Target="https://platform.openai.com/playground/p/1t8OwDuMwU7WVynYLEoAyiho?model=undefined&amp;mode=chat" TargetMode="External"/><Relationship Id="rId12" Type="http://schemas.openxmlformats.org/officeDocument/2006/relationships/hyperlink" Target="https://platform.openai.com/playground/p/quWlm58uxzL3w08fXRZHChgP?model=undefined&amp;mode=chat" TargetMode="External"/><Relationship Id="rId2" Type="http://schemas.openxmlformats.org/officeDocument/2006/relationships/hyperlink" Target="https://platform.openai.com/playground/p/e23xOASsazuXFWLmf36E03iD?model=undefined&amp;mode=chat" TargetMode="External"/><Relationship Id="rId1" Type="http://schemas.openxmlformats.org/officeDocument/2006/relationships/hyperlink" Target="https://platform.openai.com/playground/p/q6HjxTci2ONwEg0tw3Vfv7oi?model=undefined&amp;mode=chat" TargetMode="External"/><Relationship Id="rId6" Type="http://schemas.openxmlformats.org/officeDocument/2006/relationships/hyperlink" Target="https://platform.openai.com/playground/p/rTPKJ8xdYmkOpGI9kZ4vmXH2?model=undefined&amp;mode=chat" TargetMode="External"/><Relationship Id="rId11" Type="http://schemas.openxmlformats.org/officeDocument/2006/relationships/hyperlink" Target="https://gemini.google.com/app/70d9c5e1b4cf3eac" TargetMode="External"/><Relationship Id="rId5" Type="http://schemas.openxmlformats.org/officeDocument/2006/relationships/hyperlink" Target="https://platform.openai.com/playground/p/wGBqwpQD4CPhhxzHmhudCO0b?model=undefined&amp;mode=chat" TargetMode="External"/><Relationship Id="rId10" Type="http://schemas.openxmlformats.org/officeDocument/2006/relationships/hyperlink" Target="https://gemini.google.com/app/599f8083d8e2e8e5" TargetMode="External"/><Relationship Id="rId4" Type="http://schemas.openxmlformats.org/officeDocument/2006/relationships/hyperlink" Target="https://platform.openai.com/playground/p/VLzXLaKFqjCOIHGXcoRHAKls?model=undefined&amp;mode=chat" TargetMode="External"/><Relationship Id="rId9" Type="http://schemas.openxmlformats.org/officeDocument/2006/relationships/hyperlink" Target="https://g.co/gemini/share/e6153b23345d"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1000"/>
  <sheetViews>
    <sheetView tabSelected="1" workbookViewId="0">
      <selection activeCell="E1" sqref="E1:K1048576"/>
    </sheetView>
  </sheetViews>
  <sheetFormatPr baseColWidth="10" defaultColWidth="14.42578125" defaultRowHeight="15" customHeight="1" x14ac:dyDescent="0.25"/>
  <cols>
    <col min="1" max="1" width="10.5703125" customWidth="1"/>
    <col min="2" max="104" width="8.7109375" customWidth="1"/>
  </cols>
  <sheetData>
    <row r="1" spans="1:104" ht="14.25" customHeight="1" x14ac:dyDescent="0.25">
      <c r="A1" s="149" t="s">
        <v>215</v>
      </c>
      <c r="B1" s="37" t="s">
        <v>214</v>
      </c>
      <c r="C1" s="37" t="s">
        <v>213</v>
      </c>
      <c r="D1" s="148" t="s">
        <v>221</v>
      </c>
      <c r="E1" s="1" t="s">
        <v>1</v>
      </c>
      <c r="F1" s="1" t="s">
        <v>2</v>
      </c>
      <c r="G1" s="1" t="s">
        <v>3</v>
      </c>
      <c r="H1" s="1" t="s">
        <v>4</v>
      </c>
      <c r="I1" s="1" t="s">
        <v>5</v>
      </c>
      <c r="J1" s="1" t="s">
        <v>6</v>
      </c>
      <c r="K1" s="1" t="s">
        <v>7</v>
      </c>
      <c r="L1" s="1" t="s">
        <v>8</v>
      </c>
      <c r="M1" s="1" t="s">
        <v>9</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2" t="s">
        <v>26</v>
      </c>
      <c r="AE1" s="2" t="s">
        <v>27</v>
      </c>
      <c r="AF1" s="2" t="s">
        <v>28</v>
      </c>
      <c r="AG1" s="2" t="s">
        <v>29</v>
      </c>
      <c r="AH1" s="2" t="s">
        <v>30</v>
      </c>
      <c r="AI1" s="2" t="s">
        <v>31</v>
      </c>
      <c r="AJ1" s="2" t="s">
        <v>32</v>
      </c>
      <c r="AK1" s="2" t="s">
        <v>33</v>
      </c>
      <c r="AL1" s="2" t="s">
        <v>34</v>
      </c>
      <c r="AM1" s="2" t="s">
        <v>35</v>
      </c>
      <c r="AN1" s="2" t="s">
        <v>36</v>
      </c>
      <c r="AO1" s="2" t="s">
        <v>37</v>
      </c>
      <c r="AP1" s="2" t="s">
        <v>38</v>
      </c>
      <c r="AQ1" s="2" t="s">
        <v>39</v>
      </c>
      <c r="AR1" s="2" t="s">
        <v>40</v>
      </c>
      <c r="AS1" s="2" t="s">
        <v>41</v>
      </c>
      <c r="AT1" s="2" t="s">
        <v>42</v>
      </c>
      <c r="AU1" s="2" t="s">
        <v>43</v>
      </c>
      <c r="AV1" s="2" t="s">
        <v>44</v>
      </c>
      <c r="AW1" s="2" t="s">
        <v>45</v>
      </c>
      <c r="AX1" s="2" t="s">
        <v>46</v>
      </c>
      <c r="AY1" s="2" t="s">
        <v>47</v>
      </c>
      <c r="AZ1" s="2" t="s">
        <v>48</v>
      </c>
      <c r="BA1" s="2" t="s">
        <v>49</v>
      </c>
      <c r="BB1" s="2" t="s">
        <v>50</v>
      </c>
      <c r="BC1" s="3" t="s">
        <v>51</v>
      </c>
      <c r="BD1" s="3" t="s">
        <v>52</v>
      </c>
      <c r="BE1" s="3" t="s">
        <v>53</v>
      </c>
      <c r="BF1" s="3" t="s">
        <v>54</v>
      </c>
      <c r="BG1" s="3" t="s">
        <v>55</v>
      </c>
      <c r="BH1" s="3" t="s">
        <v>56</v>
      </c>
      <c r="BI1" s="3" t="s">
        <v>57</v>
      </c>
      <c r="BJ1" s="3" t="s">
        <v>58</v>
      </c>
      <c r="BK1" s="3" t="s">
        <v>59</v>
      </c>
      <c r="BL1" s="3" t="s">
        <v>60</v>
      </c>
      <c r="BM1" s="3" t="s">
        <v>61</v>
      </c>
      <c r="BN1" s="3" t="s">
        <v>62</v>
      </c>
      <c r="BO1" s="3" t="s">
        <v>63</v>
      </c>
      <c r="BP1" s="3" t="s">
        <v>64</v>
      </c>
      <c r="BQ1" s="3" t="s">
        <v>65</v>
      </c>
      <c r="BR1" s="3" t="s">
        <v>66</v>
      </c>
      <c r="BS1" s="3" t="s">
        <v>67</v>
      </c>
      <c r="BT1" s="3" t="s">
        <v>68</v>
      </c>
      <c r="BU1" s="3" t="s">
        <v>69</v>
      </c>
      <c r="BV1" s="3" t="s">
        <v>70</v>
      </c>
      <c r="BW1" s="3" t="s">
        <v>71</v>
      </c>
      <c r="BX1" s="3" t="s">
        <v>72</v>
      </c>
      <c r="BY1" s="3" t="s">
        <v>73</v>
      </c>
      <c r="BZ1" s="3" t="s">
        <v>74</v>
      </c>
      <c r="CA1" s="3" t="s">
        <v>75</v>
      </c>
      <c r="CB1" s="4" t="s">
        <v>76</v>
      </c>
      <c r="CC1" s="4" t="s">
        <v>77</v>
      </c>
      <c r="CD1" s="4" t="s">
        <v>78</v>
      </c>
      <c r="CE1" s="4" t="s">
        <v>79</v>
      </c>
      <c r="CF1" s="4" t="s">
        <v>80</v>
      </c>
      <c r="CG1" s="4" t="s">
        <v>81</v>
      </c>
      <c r="CH1" s="4" t="s">
        <v>82</v>
      </c>
      <c r="CI1" s="4" t="s">
        <v>83</v>
      </c>
      <c r="CJ1" s="4" t="s">
        <v>84</v>
      </c>
      <c r="CK1" s="4" t="s">
        <v>85</v>
      </c>
      <c r="CL1" s="4" t="s">
        <v>86</v>
      </c>
      <c r="CM1" s="4" t="s">
        <v>87</v>
      </c>
      <c r="CN1" s="4" t="s">
        <v>88</v>
      </c>
      <c r="CO1" s="4" t="s">
        <v>89</v>
      </c>
      <c r="CP1" s="4" t="s">
        <v>90</v>
      </c>
      <c r="CQ1" s="4" t="s">
        <v>91</v>
      </c>
      <c r="CR1" s="4" t="s">
        <v>92</v>
      </c>
      <c r="CS1" s="4" t="s">
        <v>93</v>
      </c>
      <c r="CT1" s="4" t="s">
        <v>94</v>
      </c>
      <c r="CU1" s="4" t="s">
        <v>95</v>
      </c>
      <c r="CV1" s="4" t="s">
        <v>96</v>
      </c>
      <c r="CW1" s="4" t="s">
        <v>97</v>
      </c>
      <c r="CX1" s="4" t="s">
        <v>98</v>
      </c>
      <c r="CY1" s="4" t="s">
        <v>99</v>
      </c>
      <c r="CZ1" s="4" t="s">
        <v>100</v>
      </c>
    </row>
    <row r="2" spans="1:104" ht="14.25" customHeight="1" x14ac:dyDescent="0.25">
      <c r="A2" s="149">
        <v>45455</v>
      </c>
      <c r="B2" s="150">
        <v>0.125</v>
      </c>
      <c r="C2" s="150">
        <v>0.16952546296296298</v>
      </c>
      <c r="D2" s="153">
        <f t="shared" ref="D2:D34" si="0">C2-B2</f>
        <v>4.4525462962962975E-2</v>
      </c>
      <c r="E2" s="1">
        <v>1</v>
      </c>
      <c r="F2" s="1">
        <v>3</v>
      </c>
      <c r="G2" s="1">
        <v>5</v>
      </c>
      <c r="H2" s="1">
        <v>3</v>
      </c>
      <c r="I2" s="1">
        <v>1</v>
      </c>
      <c r="J2" s="1">
        <v>5</v>
      </c>
      <c r="K2" s="1">
        <v>2</v>
      </c>
      <c r="L2" s="1">
        <v>5</v>
      </c>
      <c r="M2" s="1">
        <v>3</v>
      </c>
      <c r="N2" s="1">
        <v>5</v>
      </c>
      <c r="O2" s="1">
        <v>1</v>
      </c>
      <c r="P2" s="1">
        <v>2</v>
      </c>
      <c r="Q2" s="1">
        <v>1</v>
      </c>
      <c r="R2" s="1">
        <v>4</v>
      </c>
      <c r="S2" s="1">
        <v>3</v>
      </c>
      <c r="T2" s="1">
        <v>4</v>
      </c>
      <c r="U2" s="1">
        <v>3</v>
      </c>
      <c r="V2" s="1">
        <v>5</v>
      </c>
      <c r="W2" s="1">
        <v>3</v>
      </c>
      <c r="X2" s="1">
        <v>4</v>
      </c>
      <c r="Y2" s="1">
        <v>1</v>
      </c>
      <c r="Z2" s="1">
        <v>5</v>
      </c>
      <c r="AA2" s="1">
        <v>1</v>
      </c>
      <c r="AB2" s="1">
        <v>4</v>
      </c>
      <c r="AC2" s="1">
        <v>4</v>
      </c>
      <c r="AD2" s="2">
        <v>2</v>
      </c>
      <c r="AE2" s="2">
        <v>4</v>
      </c>
      <c r="AF2" s="2">
        <v>1</v>
      </c>
      <c r="AG2" s="2">
        <v>5</v>
      </c>
      <c r="AH2" s="2">
        <v>1</v>
      </c>
      <c r="AI2" s="2">
        <v>4</v>
      </c>
      <c r="AJ2" s="2">
        <v>2</v>
      </c>
      <c r="AK2" s="2">
        <v>5</v>
      </c>
      <c r="AL2" s="2">
        <v>2</v>
      </c>
      <c r="AM2" s="2">
        <v>3</v>
      </c>
      <c r="AN2" s="2">
        <v>3</v>
      </c>
      <c r="AO2" s="2">
        <v>3</v>
      </c>
      <c r="AP2" s="2">
        <v>2</v>
      </c>
      <c r="AQ2" s="2">
        <v>4</v>
      </c>
      <c r="AR2" s="2">
        <v>2</v>
      </c>
      <c r="AS2" s="2">
        <v>3</v>
      </c>
      <c r="AT2" s="2">
        <v>2</v>
      </c>
      <c r="AU2" s="2">
        <v>2</v>
      </c>
      <c r="AV2" s="2">
        <v>4</v>
      </c>
      <c r="AW2" s="2">
        <v>5</v>
      </c>
      <c r="AX2" s="2">
        <v>3</v>
      </c>
      <c r="AY2" s="2">
        <v>4</v>
      </c>
      <c r="AZ2" s="2">
        <v>2</v>
      </c>
      <c r="BA2" s="2">
        <v>4</v>
      </c>
      <c r="BB2" s="2">
        <v>1</v>
      </c>
      <c r="BC2" s="3">
        <v>1</v>
      </c>
      <c r="BD2" s="3">
        <v>4</v>
      </c>
      <c r="BE2" s="3">
        <v>2</v>
      </c>
      <c r="BF2" s="3">
        <v>5</v>
      </c>
      <c r="BG2" s="3">
        <v>5</v>
      </c>
      <c r="BH2" s="3">
        <v>2</v>
      </c>
      <c r="BI2" s="3">
        <v>5</v>
      </c>
      <c r="BJ2" s="3">
        <v>3</v>
      </c>
      <c r="BK2" s="3">
        <v>5</v>
      </c>
      <c r="BL2" s="3">
        <v>2</v>
      </c>
      <c r="BM2" s="3">
        <v>4</v>
      </c>
      <c r="BN2" s="3">
        <v>2</v>
      </c>
      <c r="BO2" s="3">
        <v>3</v>
      </c>
      <c r="BP2" s="3">
        <v>4</v>
      </c>
      <c r="BQ2" s="3">
        <v>4</v>
      </c>
      <c r="BR2" s="3">
        <v>5</v>
      </c>
      <c r="BS2" s="3">
        <v>5</v>
      </c>
      <c r="BT2" s="3">
        <v>1</v>
      </c>
      <c r="BU2" s="3">
        <v>4</v>
      </c>
      <c r="BV2" s="3">
        <v>2</v>
      </c>
      <c r="BW2" s="3">
        <v>5</v>
      </c>
      <c r="BX2" s="3">
        <v>5</v>
      </c>
      <c r="BY2" s="3">
        <v>2</v>
      </c>
      <c r="BZ2" s="3">
        <v>3</v>
      </c>
      <c r="CA2" s="3">
        <v>3</v>
      </c>
      <c r="CB2" s="4">
        <v>4</v>
      </c>
      <c r="CC2" s="4">
        <v>3</v>
      </c>
      <c r="CD2" s="4">
        <v>4</v>
      </c>
      <c r="CE2" s="4">
        <v>5</v>
      </c>
      <c r="CF2" s="4">
        <v>5</v>
      </c>
      <c r="CG2" s="4">
        <v>3</v>
      </c>
      <c r="CH2" s="4">
        <v>3</v>
      </c>
      <c r="CI2" s="4">
        <v>4</v>
      </c>
      <c r="CJ2" s="4">
        <v>2</v>
      </c>
      <c r="CK2" s="4">
        <v>1</v>
      </c>
      <c r="CL2" s="4">
        <v>4</v>
      </c>
      <c r="CM2" s="4">
        <v>1</v>
      </c>
      <c r="CN2" s="4">
        <v>3</v>
      </c>
      <c r="CO2" s="4">
        <v>4</v>
      </c>
      <c r="CP2" s="4">
        <v>5</v>
      </c>
      <c r="CQ2" s="4">
        <v>5</v>
      </c>
      <c r="CR2" s="4">
        <v>3</v>
      </c>
      <c r="CS2" s="4">
        <v>3</v>
      </c>
      <c r="CT2" s="4">
        <v>4</v>
      </c>
      <c r="CU2" s="4">
        <v>4</v>
      </c>
      <c r="CV2" s="4">
        <v>3</v>
      </c>
      <c r="CW2" s="4">
        <v>5</v>
      </c>
      <c r="CX2" s="4">
        <v>1</v>
      </c>
      <c r="CY2" s="4">
        <v>4</v>
      </c>
      <c r="CZ2" s="4">
        <v>4</v>
      </c>
    </row>
    <row r="3" spans="1:104" ht="14.25" customHeight="1" x14ac:dyDescent="0.25">
      <c r="A3" s="149">
        <v>45455</v>
      </c>
      <c r="B3" s="150">
        <v>0.125</v>
      </c>
      <c r="C3" s="153">
        <v>0.17327546296296295</v>
      </c>
      <c r="D3" s="153">
        <f t="shared" si="0"/>
        <v>4.8275462962962951E-2</v>
      </c>
      <c r="E3" s="1">
        <v>1</v>
      </c>
      <c r="F3" s="1">
        <v>5</v>
      </c>
      <c r="G3" s="1">
        <v>5</v>
      </c>
      <c r="H3" s="1">
        <v>4</v>
      </c>
      <c r="I3" s="1">
        <v>1</v>
      </c>
      <c r="J3" s="1">
        <v>5</v>
      </c>
      <c r="K3" s="1">
        <v>1</v>
      </c>
      <c r="L3" s="1">
        <v>5</v>
      </c>
      <c r="M3" s="1">
        <v>4</v>
      </c>
      <c r="N3" s="1">
        <v>5</v>
      </c>
      <c r="O3" s="1">
        <v>1</v>
      </c>
      <c r="P3" s="1">
        <v>4</v>
      </c>
      <c r="Q3" s="1">
        <v>5</v>
      </c>
      <c r="R3" s="1">
        <v>4</v>
      </c>
      <c r="S3" s="1">
        <v>4</v>
      </c>
      <c r="T3" s="1">
        <v>5</v>
      </c>
      <c r="U3" s="1">
        <v>1</v>
      </c>
      <c r="V3" s="1">
        <v>5</v>
      </c>
      <c r="W3" s="1">
        <v>4</v>
      </c>
      <c r="X3" s="1">
        <v>5</v>
      </c>
      <c r="Y3" s="1">
        <v>1</v>
      </c>
      <c r="Z3" s="1">
        <v>5</v>
      </c>
      <c r="AA3" s="1">
        <v>1</v>
      </c>
      <c r="AB3" s="1">
        <v>4</v>
      </c>
      <c r="AC3" s="1">
        <v>5</v>
      </c>
      <c r="AD3" s="2">
        <v>3</v>
      </c>
      <c r="AE3" s="2">
        <v>5</v>
      </c>
      <c r="AF3" s="2">
        <v>1</v>
      </c>
      <c r="AG3" s="2">
        <v>2</v>
      </c>
      <c r="AH3" s="2">
        <v>1</v>
      </c>
      <c r="AI3" s="2">
        <v>5</v>
      </c>
      <c r="AJ3" s="2">
        <v>1</v>
      </c>
      <c r="AK3" s="2">
        <v>4</v>
      </c>
      <c r="AL3" s="2">
        <v>1</v>
      </c>
      <c r="AM3" s="2">
        <v>5</v>
      </c>
      <c r="AN3" s="2">
        <v>1</v>
      </c>
      <c r="AO3" s="2">
        <v>1</v>
      </c>
      <c r="AP3" s="2">
        <v>1</v>
      </c>
      <c r="AQ3" s="2">
        <v>5</v>
      </c>
      <c r="AR3" s="2">
        <v>3</v>
      </c>
      <c r="AS3" s="2">
        <v>5</v>
      </c>
      <c r="AT3" s="2">
        <v>1</v>
      </c>
      <c r="AU3" s="2">
        <v>1</v>
      </c>
      <c r="AV3" s="2">
        <v>1</v>
      </c>
      <c r="AW3" s="2">
        <v>3</v>
      </c>
      <c r="AX3" s="2">
        <v>1</v>
      </c>
      <c r="AY3" s="2">
        <v>2</v>
      </c>
      <c r="AZ3" s="2">
        <v>1</v>
      </c>
      <c r="BA3" s="2">
        <v>5</v>
      </c>
      <c r="BB3" s="2">
        <v>1</v>
      </c>
      <c r="BC3" s="3">
        <v>1</v>
      </c>
      <c r="BD3" s="3">
        <v>4</v>
      </c>
      <c r="BE3" s="3">
        <v>1</v>
      </c>
      <c r="BF3" s="3">
        <v>4</v>
      </c>
      <c r="BG3" s="3">
        <v>5</v>
      </c>
      <c r="BH3" s="3">
        <v>3</v>
      </c>
      <c r="BI3" s="3">
        <v>5</v>
      </c>
      <c r="BJ3" s="3">
        <v>2</v>
      </c>
      <c r="BK3" s="3">
        <v>5</v>
      </c>
      <c r="BL3" s="3">
        <v>2</v>
      </c>
      <c r="BM3" s="3">
        <v>5</v>
      </c>
      <c r="BN3" s="3">
        <v>4</v>
      </c>
      <c r="BO3" s="3">
        <v>1</v>
      </c>
      <c r="BP3" s="3">
        <v>4</v>
      </c>
      <c r="BQ3" s="3">
        <v>4</v>
      </c>
      <c r="BR3" s="3">
        <v>5</v>
      </c>
      <c r="BS3" s="3">
        <v>5</v>
      </c>
      <c r="BT3" s="3">
        <v>1</v>
      </c>
      <c r="BU3" s="3">
        <v>4</v>
      </c>
      <c r="BV3" s="3">
        <v>1</v>
      </c>
      <c r="BW3" s="3">
        <v>5</v>
      </c>
      <c r="BX3" s="3">
        <v>5</v>
      </c>
      <c r="BY3" s="3">
        <v>4</v>
      </c>
      <c r="BZ3" s="3">
        <v>3</v>
      </c>
      <c r="CA3" s="3">
        <v>1</v>
      </c>
      <c r="CB3" s="4">
        <v>3</v>
      </c>
      <c r="CC3" s="4">
        <v>3</v>
      </c>
      <c r="CD3" s="4">
        <v>4</v>
      </c>
      <c r="CE3" s="4">
        <v>5</v>
      </c>
      <c r="CF3" s="4">
        <v>4</v>
      </c>
      <c r="CG3" s="4">
        <v>4</v>
      </c>
      <c r="CH3" s="4">
        <v>3</v>
      </c>
      <c r="CI3" s="4">
        <v>3</v>
      </c>
      <c r="CJ3" s="4">
        <v>4</v>
      </c>
      <c r="CK3" s="4">
        <v>5</v>
      </c>
      <c r="CL3" s="4">
        <v>4</v>
      </c>
      <c r="CM3" s="4">
        <v>5</v>
      </c>
      <c r="CN3" s="4">
        <v>5</v>
      </c>
      <c r="CO3" s="4">
        <v>4</v>
      </c>
      <c r="CP3" s="4">
        <v>4</v>
      </c>
      <c r="CQ3" s="4">
        <v>5</v>
      </c>
      <c r="CR3" s="4">
        <v>4</v>
      </c>
      <c r="CS3" s="4">
        <v>4</v>
      </c>
      <c r="CT3" s="4">
        <v>4</v>
      </c>
      <c r="CU3" s="4">
        <v>4</v>
      </c>
      <c r="CV3" s="4">
        <v>4</v>
      </c>
      <c r="CW3" s="4">
        <v>5</v>
      </c>
      <c r="CX3" s="4">
        <v>5</v>
      </c>
      <c r="CY3" s="4">
        <v>4</v>
      </c>
      <c r="CZ3" s="4">
        <v>5</v>
      </c>
    </row>
    <row r="4" spans="1:104" ht="14.25" customHeight="1" x14ac:dyDescent="0.25">
      <c r="A4" s="149">
        <v>45455</v>
      </c>
      <c r="B4" s="150">
        <v>0.125</v>
      </c>
      <c r="C4" s="152">
        <v>0.17516203703703703</v>
      </c>
      <c r="D4" s="153">
        <f t="shared" si="0"/>
        <v>5.0162037037037033E-2</v>
      </c>
      <c r="E4" s="1">
        <v>2</v>
      </c>
      <c r="F4" s="1">
        <v>4</v>
      </c>
      <c r="G4" s="1">
        <v>4</v>
      </c>
      <c r="H4" s="1">
        <v>3</v>
      </c>
      <c r="I4" s="1">
        <v>1</v>
      </c>
      <c r="J4" s="1">
        <v>4</v>
      </c>
      <c r="K4" s="1">
        <v>2</v>
      </c>
      <c r="L4" s="1">
        <v>4</v>
      </c>
      <c r="M4" s="1">
        <v>3</v>
      </c>
      <c r="N4" s="1">
        <v>5</v>
      </c>
      <c r="O4" s="1">
        <v>2</v>
      </c>
      <c r="P4" s="1">
        <v>3</v>
      </c>
      <c r="Q4" s="1">
        <v>2</v>
      </c>
      <c r="R4" s="1">
        <v>4</v>
      </c>
      <c r="S4" s="1">
        <v>3</v>
      </c>
      <c r="T4" s="1">
        <v>5</v>
      </c>
      <c r="U4" s="1">
        <v>2</v>
      </c>
      <c r="V4" s="1">
        <v>4</v>
      </c>
      <c r="W4" s="1">
        <v>3</v>
      </c>
      <c r="X4" s="1">
        <v>4</v>
      </c>
      <c r="Y4" s="1">
        <v>1</v>
      </c>
      <c r="Z4" s="1">
        <v>4</v>
      </c>
      <c r="AA4" s="1">
        <v>2</v>
      </c>
      <c r="AB4" s="1">
        <v>4</v>
      </c>
      <c r="AC4" s="1">
        <v>4</v>
      </c>
      <c r="AD4" s="2">
        <v>1</v>
      </c>
      <c r="AE4" s="2">
        <v>4</v>
      </c>
      <c r="AF4" s="2">
        <v>1</v>
      </c>
      <c r="AG4" s="2">
        <v>4</v>
      </c>
      <c r="AH4" s="2">
        <v>4</v>
      </c>
      <c r="AI4" s="2">
        <v>4</v>
      </c>
      <c r="AJ4" s="2">
        <v>1</v>
      </c>
      <c r="AK4" s="2">
        <v>5</v>
      </c>
      <c r="AL4" s="2">
        <v>1</v>
      </c>
      <c r="AM4" s="2">
        <v>4</v>
      </c>
      <c r="AN4" s="2">
        <v>1</v>
      </c>
      <c r="AO4" s="2">
        <v>4</v>
      </c>
      <c r="AP4" s="2">
        <v>1</v>
      </c>
      <c r="AQ4" s="2">
        <v>5</v>
      </c>
      <c r="AR4" s="2">
        <v>2</v>
      </c>
      <c r="AS4" s="2">
        <v>2</v>
      </c>
      <c r="AT4" s="2">
        <v>1</v>
      </c>
      <c r="AU4" s="2">
        <v>2</v>
      </c>
      <c r="AV4" s="2">
        <v>4</v>
      </c>
      <c r="AW4" s="2">
        <v>5</v>
      </c>
      <c r="AX4" s="2">
        <v>2</v>
      </c>
      <c r="AY4" s="2">
        <v>4</v>
      </c>
      <c r="AZ4" s="2">
        <v>1</v>
      </c>
      <c r="BA4" s="2">
        <v>4</v>
      </c>
      <c r="BB4" s="2">
        <v>1</v>
      </c>
      <c r="BC4" s="3">
        <v>1</v>
      </c>
      <c r="BD4" s="3">
        <v>4</v>
      </c>
      <c r="BE4" s="3">
        <v>2</v>
      </c>
      <c r="BF4" s="3">
        <v>4</v>
      </c>
      <c r="BG4" s="3">
        <v>5</v>
      </c>
      <c r="BH4" s="3">
        <v>3</v>
      </c>
      <c r="BI4" s="3">
        <v>5</v>
      </c>
      <c r="BJ4" s="3">
        <v>3</v>
      </c>
      <c r="BK4" s="3">
        <v>4</v>
      </c>
      <c r="BL4" s="3">
        <v>2</v>
      </c>
      <c r="BM4" s="3">
        <v>4</v>
      </c>
      <c r="BN4" s="3">
        <v>4</v>
      </c>
      <c r="BO4" s="3">
        <v>3</v>
      </c>
      <c r="BP4" s="3">
        <v>4</v>
      </c>
      <c r="BQ4" s="3">
        <v>4</v>
      </c>
      <c r="BR4" s="3">
        <v>4</v>
      </c>
      <c r="BS4" s="3">
        <v>4</v>
      </c>
      <c r="BT4" s="3">
        <v>1</v>
      </c>
      <c r="BU4" s="3">
        <v>4</v>
      </c>
      <c r="BV4" s="3">
        <v>1</v>
      </c>
      <c r="BW4" s="3">
        <v>5</v>
      </c>
      <c r="BX4" s="3">
        <v>4</v>
      </c>
      <c r="BY4" s="3">
        <v>2</v>
      </c>
      <c r="BZ4" s="3">
        <v>4</v>
      </c>
      <c r="CA4" s="3">
        <v>2</v>
      </c>
      <c r="CB4" s="4">
        <v>4</v>
      </c>
      <c r="CC4" s="4">
        <v>4</v>
      </c>
      <c r="CD4" s="4">
        <v>5</v>
      </c>
      <c r="CE4" s="4">
        <v>5</v>
      </c>
      <c r="CF4" s="4">
        <v>5</v>
      </c>
      <c r="CG4" s="4">
        <v>4</v>
      </c>
      <c r="CH4" s="4">
        <v>4</v>
      </c>
      <c r="CI4" s="4">
        <v>4</v>
      </c>
      <c r="CJ4" s="4">
        <v>3</v>
      </c>
      <c r="CK4" s="4">
        <v>3</v>
      </c>
      <c r="CL4" s="4">
        <v>4</v>
      </c>
      <c r="CM4" s="4">
        <v>4</v>
      </c>
      <c r="CN4" s="4">
        <v>3</v>
      </c>
      <c r="CO4" s="4">
        <v>3</v>
      </c>
      <c r="CP4" s="4">
        <v>4</v>
      </c>
      <c r="CQ4" s="4">
        <v>4</v>
      </c>
      <c r="CR4" s="4">
        <v>4</v>
      </c>
      <c r="CS4" s="4">
        <v>3</v>
      </c>
      <c r="CT4" s="4">
        <v>3</v>
      </c>
      <c r="CU4" s="4">
        <v>3</v>
      </c>
      <c r="CV4" s="4">
        <v>3</v>
      </c>
      <c r="CW4" s="4">
        <v>4</v>
      </c>
      <c r="CX4" s="4">
        <v>3</v>
      </c>
      <c r="CY4" s="4">
        <v>3</v>
      </c>
      <c r="CZ4" s="4">
        <v>4</v>
      </c>
    </row>
    <row r="5" spans="1:104" ht="14.25" customHeight="1" x14ac:dyDescent="0.25">
      <c r="A5" s="149">
        <v>45455</v>
      </c>
      <c r="B5" s="150">
        <v>0.125</v>
      </c>
      <c r="C5" s="152">
        <v>0.17777777777777778</v>
      </c>
      <c r="D5" s="153">
        <f t="shared" si="0"/>
        <v>5.2777777777777785E-2</v>
      </c>
      <c r="E5" s="1">
        <v>1</v>
      </c>
      <c r="F5" s="1">
        <v>4</v>
      </c>
      <c r="G5" s="1">
        <v>5</v>
      </c>
      <c r="H5" s="1">
        <v>3</v>
      </c>
      <c r="I5" s="1">
        <v>1</v>
      </c>
      <c r="J5" s="1">
        <v>5</v>
      </c>
      <c r="K5" s="1">
        <v>2</v>
      </c>
      <c r="L5" s="1">
        <v>5</v>
      </c>
      <c r="M5" s="1">
        <v>3</v>
      </c>
      <c r="N5" s="1">
        <v>5</v>
      </c>
      <c r="O5" s="1">
        <v>1</v>
      </c>
      <c r="P5" s="1">
        <v>4</v>
      </c>
      <c r="Q5" s="1">
        <v>1</v>
      </c>
      <c r="R5" s="1">
        <v>5</v>
      </c>
      <c r="S5" s="1">
        <v>2</v>
      </c>
      <c r="T5" s="1">
        <v>5</v>
      </c>
      <c r="U5" s="1">
        <v>1</v>
      </c>
      <c r="V5" s="1">
        <v>5</v>
      </c>
      <c r="W5" s="1">
        <v>2</v>
      </c>
      <c r="X5" s="1">
        <v>5</v>
      </c>
      <c r="Y5" s="1">
        <v>1</v>
      </c>
      <c r="Z5" s="1">
        <v>5</v>
      </c>
      <c r="AA5" s="1">
        <v>1</v>
      </c>
      <c r="AB5" s="1">
        <v>4</v>
      </c>
      <c r="AC5" s="1">
        <v>4</v>
      </c>
      <c r="AD5" s="2">
        <v>1</v>
      </c>
      <c r="AE5" s="2">
        <v>4</v>
      </c>
      <c r="AF5" s="2">
        <v>2</v>
      </c>
      <c r="AG5" s="2">
        <v>4</v>
      </c>
      <c r="AH5" s="2">
        <v>2</v>
      </c>
      <c r="AI5" s="2">
        <v>4</v>
      </c>
      <c r="AJ5" s="2">
        <v>2</v>
      </c>
      <c r="AK5" s="2">
        <v>5</v>
      </c>
      <c r="AL5" s="2">
        <v>1</v>
      </c>
      <c r="AM5" s="2">
        <v>5</v>
      </c>
      <c r="AN5" s="2">
        <v>2</v>
      </c>
      <c r="AO5" s="2">
        <v>4</v>
      </c>
      <c r="AP5" s="2">
        <v>1</v>
      </c>
      <c r="AQ5" s="2">
        <v>5</v>
      </c>
      <c r="AR5" s="2">
        <v>1</v>
      </c>
      <c r="AS5" s="2">
        <v>4</v>
      </c>
      <c r="AT5" s="2">
        <v>1</v>
      </c>
      <c r="AU5" s="2">
        <v>2</v>
      </c>
      <c r="AV5" s="2">
        <v>4</v>
      </c>
      <c r="AW5" s="2">
        <v>5</v>
      </c>
      <c r="AX5" s="2">
        <v>2</v>
      </c>
      <c r="AY5" s="2">
        <v>5</v>
      </c>
      <c r="AZ5" s="2">
        <v>1</v>
      </c>
      <c r="BA5" s="2">
        <v>5</v>
      </c>
      <c r="BB5" s="2">
        <v>1</v>
      </c>
      <c r="BC5" s="3">
        <v>1</v>
      </c>
      <c r="BD5" s="3">
        <v>5</v>
      </c>
      <c r="BE5" s="3">
        <v>3</v>
      </c>
      <c r="BF5" s="3">
        <v>4</v>
      </c>
      <c r="BG5" s="3">
        <v>5</v>
      </c>
      <c r="BH5" s="3">
        <v>3</v>
      </c>
      <c r="BI5" s="3">
        <v>5</v>
      </c>
      <c r="BJ5" s="3">
        <v>4</v>
      </c>
      <c r="BK5" s="3">
        <v>5</v>
      </c>
      <c r="BL5" s="3">
        <v>3</v>
      </c>
      <c r="BM5" s="3">
        <v>5</v>
      </c>
      <c r="BN5" s="3">
        <v>5</v>
      </c>
      <c r="BO5" s="3">
        <v>5</v>
      </c>
      <c r="BP5" s="3">
        <v>5</v>
      </c>
      <c r="BQ5" s="3">
        <v>4</v>
      </c>
      <c r="BR5" s="3">
        <v>5</v>
      </c>
      <c r="BS5" s="3">
        <v>5</v>
      </c>
      <c r="BT5" s="3">
        <v>1</v>
      </c>
      <c r="BU5" s="3">
        <v>5</v>
      </c>
      <c r="BV5" s="3">
        <v>4</v>
      </c>
      <c r="BW5" s="3">
        <v>5</v>
      </c>
      <c r="BX5" s="3">
        <v>5</v>
      </c>
      <c r="BY5" s="3">
        <v>4</v>
      </c>
      <c r="BZ5" s="3">
        <v>5</v>
      </c>
      <c r="CA5" s="3">
        <v>5</v>
      </c>
      <c r="CB5" s="4">
        <v>3</v>
      </c>
      <c r="CC5" s="4">
        <v>5</v>
      </c>
      <c r="CD5" s="4">
        <v>4</v>
      </c>
      <c r="CE5" s="4">
        <v>4</v>
      </c>
      <c r="CF5" s="4">
        <v>5</v>
      </c>
      <c r="CG5" s="4">
        <v>5</v>
      </c>
      <c r="CH5" s="4">
        <v>4</v>
      </c>
      <c r="CI5" s="4">
        <v>3</v>
      </c>
      <c r="CJ5" s="4">
        <v>2</v>
      </c>
      <c r="CK5" s="4">
        <v>3</v>
      </c>
      <c r="CL5" s="4">
        <v>4</v>
      </c>
      <c r="CM5" s="4">
        <v>5</v>
      </c>
      <c r="CN5" s="4">
        <v>5</v>
      </c>
      <c r="CO5" s="4">
        <v>4</v>
      </c>
      <c r="CP5" s="4">
        <v>3</v>
      </c>
      <c r="CQ5" s="4">
        <v>5</v>
      </c>
      <c r="CR5" s="4">
        <v>4</v>
      </c>
      <c r="CS5" s="4">
        <v>3</v>
      </c>
      <c r="CT5" s="4">
        <v>4</v>
      </c>
      <c r="CU5" s="4">
        <v>4</v>
      </c>
      <c r="CV5" s="4">
        <v>3</v>
      </c>
      <c r="CW5" s="4">
        <v>5</v>
      </c>
      <c r="CX5" s="4">
        <v>4</v>
      </c>
      <c r="CY5" s="4">
        <v>3</v>
      </c>
      <c r="CZ5" s="4">
        <v>4</v>
      </c>
    </row>
    <row r="6" spans="1:104" ht="14.25" customHeight="1" x14ac:dyDescent="0.25">
      <c r="A6" s="149">
        <v>45455</v>
      </c>
      <c r="B6" s="150">
        <v>0.125</v>
      </c>
      <c r="C6" s="152">
        <v>0.17853009259259259</v>
      </c>
      <c r="D6" s="153">
        <f t="shared" si="0"/>
        <v>5.3530092592592587E-2</v>
      </c>
      <c r="E6" s="1">
        <v>1</v>
      </c>
      <c r="F6" s="1">
        <v>4</v>
      </c>
      <c r="G6" s="1">
        <v>5</v>
      </c>
      <c r="H6" s="1">
        <v>3</v>
      </c>
      <c r="I6" s="1">
        <v>1</v>
      </c>
      <c r="J6" s="1">
        <v>5</v>
      </c>
      <c r="K6" s="1">
        <v>1</v>
      </c>
      <c r="L6" s="1">
        <v>5</v>
      </c>
      <c r="M6" s="1">
        <v>3</v>
      </c>
      <c r="N6" s="1">
        <v>5</v>
      </c>
      <c r="O6" s="1">
        <v>1</v>
      </c>
      <c r="P6" s="1">
        <v>3</v>
      </c>
      <c r="Q6" s="1">
        <v>1</v>
      </c>
      <c r="R6" s="1">
        <v>5</v>
      </c>
      <c r="S6" s="1">
        <v>3</v>
      </c>
      <c r="T6" s="1">
        <v>5</v>
      </c>
      <c r="U6" s="1">
        <v>1</v>
      </c>
      <c r="V6" s="1">
        <v>5</v>
      </c>
      <c r="W6" s="1">
        <v>3</v>
      </c>
      <c r="X6" s="1">
        <v>5</v>
      </c>
      <c r="Y6" s="1">
        <v>1</v>
      </c>
      <c r="Z6" s="1">
        <v>5</v>
      </c>
      <c r="AA6" s="1">
        <v>1</v>
      </c>
      <c r="AB6" s="1">
        <v>4</v>
      </c>
      <c r="AC6" s="1">
        <v>4</v>
      </c>
      <c r="AD6" s="2">
        <v>1</v>
      </c>
      <c r="AE6" s="2">
        <v>5</v>
      </c>
      <c r="AF6" s="2">
        <v>1</v>
      </c>
      <c r="AG6" s="2">
        <v>5</v>
      </c>
      <c r="AH6" s="2">
        <v>1</v>
      </c>
      <c r="AI6" s="2">
        <v>5</v>
      </c>
      <c r="AJ6" s="2">
        <v>2</v>
      </c>
      <c r="AK6" s="2">
        <v>4</v>
      </c>
      <c r="AL6" s="2">
        <v>1</v>
      </c>
      <c r="AM6" s="2">
        <v>4</v>
      </c>
      <c r="AN6" s="2">
        <v>2</v>
      </c>
      <c r="AO6" s="2">
        <v>4</v>
      </c>
      <c r="AP6" s="2">
        <v>1</v>
      </c>
      <c r="AQ6" s="2">
        <v>5</v>
      </c>
      <c r="AR6" s="2">
        <v>2</v>
      </c>
      <c r="AS6" s="2">
        <v>3</v>
      </c>
      <c r="AT6" s="2">
        <v>1</v>
      </c>
      <c r="AU6" s="2">
        <v>2</v>
      </c>
      <c r="AV6" s="2">
        <v>2</v>
      </c>
      <c r="AW6" s="2">
        <v>5</v>
      </c>
      <c r="AX6" s="2">
        <v>4</v>
      </c>
      <c r="AY6" s="2">
        <v>5</v>
      </c>
      <c r="AZ6" s="2">
        <v>1</v>
      </c>
      <c r="BA6" s="2">
        <v>5</v>
      </c>
      <c r="BB6" s="2">
        <v>1</v>
      </c>
      <c r="BC6" s="3">
        <v>1</v>
      </c>
      <c r="BD6" s="3">
        <v>3</v>
      </c>
      <c r="BE6" s="3">
        <v>2</v>
      </c>
      <c r="BF6" s="3">
        <v>4</v>
      </c>
      <c r="BG6" s="3">
        <v>5</v>
      </c>
      <c r="BH6" s="3">
        <v>3</v>
      </c>
      <c r="BI6" s="3">
        <v>5</v>
      </c>
      <c r="BJ6" s="3">
        <v>2</v>
      </c>
      <c r="BK6" s="3">
        <v>5</v>
      </c>
      <c r="BL6" s="3">
        <v>3</v>
      </c>
      <c r="BM6" s="3">
        <v>5</v>
      </c>
      <c r="BN6" s="3">
        <v>5</v>
      </c>
      <c r="BO6" s="3">
        <v>5</v>
      </c>
      <c r="BP6" s="3">
        <v>5</v>
      </c>
      <c r="BQ6" s="3">
        <v>4</v>
      </c>
      <c r="BR6" s="3">
        <v>5</v>
      </c>
      <c r="BS6" s="3">
        <v>5</v>
      </c>
      <c r="BT6" s="3">
        <v>1</v>
      </c>
      <c r="BU6" s="3">
        <v>3</v>
      </c>
      <c r="BV6" s="3">
        <v>3</v>
      </c>
      <c r="BW6" s="3">
        <v>5</v>
      </c>
      <c r="BX6" s="3">
        <v>5</v>
      </c>
      <c r="BY6" s="3">
        <v>2</v>
      </c>
      <c r="BZ6" s="3">
        <v>4</v>
      </c>
      <c r="CA6" s="3">
        <v>3</v>
      </c>
      <c r="CB6" s="4">
        <v>5</v>
      </c>
      <c r="CC6" s="4">
        <v>5</v>
      </c>
      <c r="CD6" s="4">
        <v>5</v>
      </c>
      <c r="CE6" s="4">
        <v>4</v>
      </c>
      <c r="CF6" s="4">
        <v>5</v>
      </c>
      <c r="CG6" s="4">
        <v>4</v>
      </c>
      <c r="CH6" s="4">
        <v>3</v>
      </c>
      <c r="CI6" s="4">
        <v>3</v>
      </c>
      <c r="CJ6" s="4">
        <v>2</v>
      </c>
      <c r="CK6" s="4">
        <v>1</v>
      </c>
      <c r="CL6" s="4">
        <v>4</v>
      </c>
      <c r="CM6" s="4">
        <v>1</v>
      </c>
      <c r="CN6" s="4">
        <v>4</v>
      </c>
      <c r="CO6" s="4">
        <v>3</v>
      </c>
      <c r="CP6" s="4">
        <v>3</v>
      </c>
      <c r="CQ6" s="4">
        <v>1</v>
      </c>
      <c r="CR6" s="4">
        <v>4</v>
      </c>
      <c r="CS6" s="4">
        <v>3</v>
      </c>
      <c r="CT6" s="4">
        <v>4</v>
      </c>
      <c r="CU6" s="4">
        <v>3</v>
      </c>
      <c r="CV6" s="4">
        <v>3</v>
      </c>
      <c r="CW6" s="4">
        <v>5</v>
      </c>
      <c r="CX6" s="4">
        <v>1</v>
      </c>
      <c r="CY6" s="4">
        <v>3</v>
      </c>
      <c r="CZ6" s="4">
        <v>4</v>
      </c>
    </row>
    <row r="7" spans="1:104" ht="14.25" customHeight="1" x14ac:dyDescent="0.25">
      <c r="A7" s="149">
        <v>45455</v>
      </c>
      <c r="B7" s="150">
        <v>0.125</v>
      </c>
      <c r="C7" s="152">
        <v>0.18035879629629628</v>
      </c>
      <c r="D7" s="153">
        <f t="shared" si="0"/>
        <v>5.5358796296296281E-2</v>
      </c>
      <c r="E7" s="1">
        <v>1</v>
      </c>
      <c r="F7" s="1">
        <v>4</v>
      </c>
      <c r="G7" s="1">
        <v>5</v>
      </c>
      <c r="H7" s="1">
        <v>3</v>
      </c>
      <c r="I7" s="1">
        <v>1</v>
      </c>
      <c r="J7" s="1">
        <v>5</v>
      </c>
      <c r="K7" s="1">
        <v>1</v>
      </c>
      <c r="L7" s="1">
        <v>5</v>
      </c>
      <c r="M7" s="1">
        <v>3</v>
      </c>
      <c r="N7" s="1">
        <v>5</v>
      </c>
      <c r="O7" s="1">
        <v>1</v>
      </c>
      <c r="P7" s="1">
        <v>4</v>
      </c>
      <c r="Q7" s="1">
        <v>1</v>
      </c>
      <c r="R7" s="1">
        <v>4</v>
      </c>
      <c r="S7" s="1">
        <v>3</v>
      </c>
      <c r="T7" s="1">
        <v>5</v>
      </c>
      <c r="U7" s="1">
        <v>1</v>
      </c>
      <c r="V7" s="1">
        <v>5</v>
      </c>
      <c r="W7" s="1">
        <v>3</v>
      </c>
      <c r="X7" s="1">
        <v>5</v>
      </c>
      <c r="Y7" s="1">
        <v>1</v>
      </c>
      <c r="Z7" s="1">
        <v>5</v>
      </c>
      <c r="AA7" s="1">
        <v>1</v>
      </c>
      <c r="AB7" s="1">
        <v>4</v>
      </c>
      <c r="AC7" s="1">
        <v>4</v>
      </c>
      <c r="AD7" s="2">
        <v>2</v>
      </c>
      <c r="AE7" s="2">
        <v>4</v>
      </c>
      <c r="AF7" s="2">
        <v>1</v>
      </c>
      <c r="AG7" s="2">
        <v>4</v>
      </c>
      <c r="AH7" s="2">
        <v>2</v>
      </c>
      <c r="AI7" s="2">
        <v>4</v>
      </c>
      <c r="AJ7" s="2">
        <v>2</v>
      </c>
      <c r="AK7" s="2">
        <v>4</v>
      </c>
      <c r="AL7" s="2">
        <v>2</v>
      </c>
      <c r="AM7" s="2">
        <v>4</v>
      </c>
      <c r="AN7" s="2">
        <v>2</v>
      </c>
      <c r="AO7" s="2">
        <v>4</v>
      </c>
      <c r="AP7" s="2">
        <v>2</v>
      </c>
      <c r="AQ7" s="2">
        <v>4</v>
      </c>
      <c r="AR7" s="2">
        <v>2</v>
      </c>
      <c r="AS7" s="2">
        <v>3</v>
      </c>
      <c r="AT7" s="2">
        <v>1</v>
      </c>
      <c r="AU7" s="2">
        <v>2</v>
      </c>
      <c r="AV7" s="2">
        <v>4</v>
      </c>
      <c r="AW7" s="2">
        <v>5</v>
      </c>
      <c r="AX7" s="2">
        <v>2</v>
      </c>
      <c r="AY7" s="2">
        <v>4</v>
      </c>
      <c r="AZ7" s="2">
        <v>1</v>
      </c>
      <c r="BA7" s="2">
        <v>4</v>
      </c>
      <c r="BB7" s="2">
        <v>3</v>
      </c>
      <c r="BC7" s="3">
        <v>1</v>
      </c>
      <c r="BD7" s="3">
        <v>2</v>
      </c>
      <c r="BE7" s="3">
        <v>1</v>
      </c>
      <c r="BF7" s="3">
        <v>4</v>
      </c>
      <c r="BG7" s="3">
        <v>4</v>
      </c>
      <c r="BH7" s="3">
        <v>2</v>
      </c>
      <c r="BI7" s="3">
        <v>4</v>
      </c>
      <c r="BJ7" s="3">
        <v>2</v>
      </c>
      <c r="BK7" s="3">
        <v>5</v>
      </c>
      <c r="BL7" s="3">
        <v>2</v>
      </c>
      <c r="BM7" s="3">
        <v>3</v>
      </c>
      <c r="BN7" s="3">
        <v>4</v>
      </c>
      <c r="BO7" s="3">
        <v>2</v>
      </c>
      <c r="BP7" s="3">
        <v>4</v>
      </c>
      <c r="BQ7" s="3">
        <v>3</v>
      </c>
      <c r="BR7" s="3">
        <v>4</v>
      </c>
      <c r="BS7" s="3">
        <v>4</v>
      </c>
      <c r="BT7" s="3">
        <v>1</v>
      </c>
      <c r="BU7" s="3">
        <v>4</v>
      </c>
      <c r="BV7" s="3">
        <v>1</v>
      </c>
      <c r="BW7" s="3">
        <v>5</v>
      </c>
      <c r="BX7" s="3">
        <v>5</v>
      </c>
      <c r="BY7" s="3">
        <v>1</v>
      </c>
      <c r="BZ7" s="3">
        <v>4</v>
      </c>
      <c r="CA7" s="3">
        <v>2</v>
      </c>
      <c r="CB7" s="4">
        <v>3</v>
      </c>
      <c r="CC7" s="4">
        <v>5</v>
      </c>
      <c r="CD7" s="4">
        <v>4</v>
      </c>
      <c r="CE7" s="4">
        <v>4</v>
      </c>
      <c r="CF7" s="4">
        <v>5</v>
      </c>
      <c r="CG7" s="4">
        <v>4</v>
      </c>
      <c r="CH7" s="4">
        <v>4</v>
      </c>
      <c r="CI7" s="4">
        <v>4</v>
      </c>
      <c r="CJ7" s="4">
        <v>3</v>
      </c>
      <c r="CK7" s="4">
        <v>3</v>
      </c>
      <c r="CL7" s="4">
        <v>5</v>
      </c>
      <c r="CM7" s="4">
        <v>5</v>
      </c>
      <c r="CN7" s="4">
        <v>5</v>
      </c>
      <c r="CO7" s="4">
        <v>4</v>
      </c>
      <c r="CP7" s="4">
        <v>4</v>
      </c>
      <c r="CQ7" s="4">
        <v>3</v>
      </c>
      <c r="CR7" s="4">
        <v>4</v>
      </c>
      <c r="CS7" s="4">
        <v>4</v>
      </c>
      <c r="CT7" s="4">
        <v>5</v>
      </c>
      <c r="CU7" s="4">
        <v>3</v>
      </c>
      <c r="CV7" s="4">
        <v>3</v>
      </c>
      <c r="CW7" s="4">
        <v>4</v>
      </c>
      <c r="CX7" s="4">
        <v>3</v>
      </c>
      <c r="CY7" s="4">
        <v>3</v>
      </c>
      <c r="CZ7" s="4">
        <v>4</v>
      </c>
    </row>
    <row r="8" spans="1:104" ht="14.25" customHeight="1" x14ac:dyDescent="0.25">
      <c r="A8" s="149">
        <v>45455</v>
      </c>
      <c r="B8" s="150">
        <v>0.125</v>
      </c>
      <c r="C8" s="152">
        <v>0.18108796296296295</v>
      </c>
      <c r="D8" s="153">
        <f t="shared" si="0"/>
        <v>5.6087962962962951E-2</v>
      </c>
      <c r="E8" s="1">
        <v>1</v>
      </c>
      <c r="F8" s="1">
        <v>3</v>
      </c>
      <c r="G8" s="1">
        <v>5</v>
      </c>
      <c r="H8" s="1">
        <v>3</v>
      </c>
      <c r="I8" s="1">
        <v>1</v>
      </c>
      <c r="J8" s="1">
        <v>4</v>
      </c>
      <c r="K8" s="1">
        <v>2</v>
      </c>
      <c r="L8" s="1">
        <v>4</v>
      </c>
      <c r="M8" s="1">
        <v>3</v>
      </c>
      <c r="N8" s="1">
        <v>5</v>
      </c>
      <c r="O8" s="1">
        <v>2</v>
      </c>
      <c r="P8" s="1">
        <v>3</v>
      </c>
      <c r="Q8" s="1">
        <v>2</v>
      </c>
      <c r="R8" s="1">
        <v>5</v>
      </c>
      <c r="S8" s="1">
        <v>3</v>
      </c>
      <c r="T8" s="1">
        <v>5</v>
      </c>
      <c r="U8" s="1">
        <v>1</v>
      </c>
      <c r="V8" s="1">
        <v>5</v>
      </c>
      <c r="W8" s="1">
        <v>3</v>
      </c>
      <c r="X8" s="1">
        <v>5</v>
      </c>
      <c r="Y8" s="1">
        <v>1</v>
      </c>
      <c r="Z8" s="1">
        <v>5</v>
      </c>
      <c r="AA8" s="1">
        <v>1</v>
      </c>
      <c r="AB8" s="1">
        <v>3</v>
      </c>
      <c r="AC8" s="1">
        <v>5</v>
      </c>
      <c r="AD8" s="2">
        <v>1</v>
      </c>
      <c r="AE8" s="2">
        <v>3</v>
      </c>
      <c r="AF8" s="2">
        <v>3</v>
      </c>
      <c r="AG8" s="2">
        <v>3</v>
      </c>
      <c r="AH8" s="2">
        <v>5</v>
      </c>
      <c r="AI8" s="2">
        <v>5</v>
      </c>
      <c r="AJ8" s="2">
        <v>3</v>
      </c>
      <c r="AK8" s="2">
        <v>3</v>
      </c>
      <c r="AL8" s="2">
        <v>1</v>
      </c>
      <c r="AM8" s="2">
        <v>1</v>
      </c>
      <c r="AN8" s="2">
        <v>1</v>
      </c>
      <c r="AO8" s="2">
        <v>1</v>
      </c>
      <c r="AP8" s="2">
        <v>5</v>
      </c>
      <c r="AQ8" s="2">
        <v>1</v>
      </c>
      <c r="AR8" s="2">
        <v>5</v>
      </c>
      <c r="AS8" s="2">
        <v>3</v>
      </c>
      <c r="AT8" s="2">
        <v>5</v>
      </c>
      <c r="AU8" s="2">
        <v>1</v>
      </c>
      <c r="AV8" s="2">
        <v>3</v>
      </c>
      <c r="AW8" s="2">
        <v>5</v>
      </c>
      <c r="AX8" s="2">
        <v>1</v>
      </c>
      <c r="AY8" s="2">
        <v>3</v>
      </c>
      <c r="AZ8" s="2">
        <v>3</v>
      </c>
      <c r="BA8" s="2">
        <v>5</v>
      </c>
      <c r="BB8" s="2">
        <v>5</v>
      </c>
      <c r="BC8" s="3">
        <v>2</v>
      </c>
      <c r="BD8" s="3">
        <v>5</v>
      </c>
      <c r="BE8" s="3">
        <v>1</v>
      </c>
      <c r="BF8" s="3">
        <v>4</v>
      </c>
      <c r="BG8" s="3">
        <v>5</v>
      </c>
      <c r="BH8" s="3">
        <v>3</v>
      </c>
      <c r="BI8" s="3">
        <v>5</v>
      </c>
      <c r="BJ8" s="3">
        <v>4</v>
      </c>
      <c r="BK8" s="3">
        <v>5</v>
      </c>
      <c r="BL8" s="3">
        <v>2</v>
      </c>
      <c r="BM8" s="3">
        <v>5</v>
      </c>
      <c r="BN8" s="3">
        <v>5</v>
      </c>
      <c r="BO8" s="3">
        <v>1</v>
      </c>
      <c r="BP8" s="3">
        <v>5</v>
      </c>
      <c r="BQ8" s="3">
        <v>4</v>
      </c>
      <c r="BR8" s="3">
        <v>1</v>
      </c>
      <c r="BS8" s="3">
        <v>4</v>
      </c>
      <c r="BT8" s="3">
        <v>1</v>
      </c>
      <c r="BU8" s="3">
        <v>4</v>
      </c>
      <c r="BV8" s="3">
        <v>1</v>
      </c>
      <c r="BW8" s="3">
        <v>5</v>
      </c>
      <c r="BX8" s="3">
        <v>5</v>
      </c>
      <c r="BY8" s="3">
        <v>1</v>
      </c>
      <c r="BZ8" s="3">
        <v>5</v>
      </c>
      <c r="CA8" s="3">
        <v>1</v>
      </c>
      <c r="CB8" s="4">
        <v>4</v>
      </c>
      <c r="CC8" s="4">
        <v>5</v>
      </c>
      <c r="CD8" s="4">
        <v>2</v>
      </c>
      <c r="CE8" s="4">
        <v>4</v>
      </c>
      <c r="CF8" s="4">
        <v>5</v>
      </c>
      <c r="CG8" s="4">
        <v>2</v>
      </c>
      <c r="CH8" s="4">
        <v>2</v>
      </c>
      <c r="CI8" s="4">
        <v>2</v>
      </c>
      <c r="CJ8" s="4">
        <v>3</v>
      </c>
      <c r="CK8" s="4">
        <v>3</v>
      </c>
      <c r="CL8" s="4">
        <v>4</v>
      </c>
      <c r="CM8" s="4">
        <v>5</v>
      </c>
      <c r="CN8" s="4">
        <v>5</v>
      </c>
      <c r="CO8" s="4">
        <v>3</v>
      </c>
      <c r="CP8" s="4">
        <v>5</v>
      </c>
      <c r="CQ8" s="4">
        <v>5</v>
      </c>
      <c r="CR8" s="4">
        <v>5</v>
      </c>
      <c r="CS8" s="4">
        <v>5</v>
      </c>
      <c r="CT8" s="4">
        <v>5</v>
      </c>
      <c r="CU8" s="4">
        <v>5</v>
      </c>
      <c r="CV8" s="4">
        <v>5</v>
      </c>
      <c r="CW8" s="4">
        <v>3</v>
      </c>
      <c r="CX8" s="4">
        <v>3</v>
      </c>
      <c r="CY8" s="4">
        <v>3</v>
      </c>
      <c r="CZ8" s="4">
        <v>5</v>
      </c>
    </row>
    <row r="9" spans="1:104" ht="14.25" customHeight="1" x14ac:dyDescent="0.25">
      <c r="A9" s="149">
        <v>45455</v>
      </c>
      <c r="B9" s="150">
        <v>0.125</v>
      </c>
      <c r="C9" s="152">
        <v>0.18313657407407405</v>
      </c>
      <c r="D9" s="153">
        <f t="shared" si="0"/>
        <v>5.8136574074074049E-2</v>
      </c>
      <c r="E9" s="1">
        <v>1</v>
      </c>
      <c r="F9" s="1">
        <v>4</v>
      </c>
      <c r="G9" s="1">
        <v>5</v>
      </c>
      <c r="H9" s="1">
        <v>3</v>
      </c>
      <c r="I9" s="1">
        <v>1</v>
      </c>
      <c r="J9" s="1">
        <v>5</v>
      </c>
      <c r="K9" s="1">
        <v>1</v>
      </c>
      <c r="L9" s="1">
        <v>5</v>
      </c>
      <c r="M9" s="1">
        <v>4</v>
      </c>
      <c r="N9" s="1">
        <v>5</v>
      </c>
      <c r="O9" s="1">
        <v>1</v>
      </c>
      <c r="P9" s="1">
        <v>4</v>
      </c>
      <c r="Q9" s="1">
        <v>1</v>
      </c>
      <c r="R9" s="1">
        <v>5</v>
      </c>
      <c r="S9" s="1">
        <v>3</v>
      </c>
      <c r="T9" s="1">
        <v>5</v>
      </c>
      <c r="U9" s="1">
        <v>1</v>
      </c>
      <c r="V9" s="1">
        <v>5</v>
      </c>
      <c r="W9" s="1">
        <v>4</v>
      </c>
      <c r="X9" s="1">
        <v>5</v>
      </c>
      <c r="Y9" s="1">
        <v>1</v>
      </c>
      <c r="Z9" s="1">
        <v>5</v>
      </c>
      <c r="AA9" s="1">
        <v>1</v>
      </c>
      <c r="AB9" s="1">
        <v>4</v>
      </c>
      <c r="AC9" s="1">
        <v>4</v>
      </c>
      <c r="AD9" s="2">
        <v>1</v>
      </c>
      <c r="AE9" s="2">
        <v>4</v>
      </c>
      <c r="AF9" s="2">
        <v>2</v>
      </c>
      <c r="AG9" s="2">
        <v>5</v>
      </c>
      <c r="AH9" s="2">
        <v>2</v>
      </c>
      <c r="AI9" s="2">
        <v>2</v>
      </c>
      <c r="AJ9" s="2">
        <v>2</v>
      </c>
      <c r="AK9" s="2">
        <v>4</v>
      </c>
      <c r="AL9" s="2">
        <v>2</v>
      </c>
      <c r="AM9" s="2">
        <v>4</v>
      </c>
      <c r="AN9" s="2">
        <v>2</v>
      </c>
      <c r="AO9" s="2">
        <v>4</v>
      </c>
      <c r="AP9" s="2">
        <v>2</v>
      </c>
      <c r="AQ9" s="2">
        <v>4</v>
      </c>
      <c r="AR9" s="2">
        <v>2</v>
      </c>
      <c r="AS9" s="2">
        <v>3</v>
      </c>
      <c r="AT9" s="2">
        <v>2</v>
      </c>
      <c r="AU9" s="2">
        <v>2</v>
      </c>
      <c r="AV9" s="2">
        <v>4</v>
      </c>
      <c r="AW9" s="2">
        <v>5</v>
      </c>
      <c r="AX9" s="2">
        <v>2</v>
      </c>
      <c r="AY9" s="2">
        <v>4</v>
      </c>
      <c r="AZ9" s="2">
        <v>2</v>
      </c>
      <c r="BA9" s="2">
        <v>2</v>
      </c>
      <c r="BB9" s="2">
        <v>2</v>
      </c>
      <c r="BC9" s="3">
        <v>1</v>
      </c>
      <c r="BD9" s="3">
        <v>4</v>
      </c>
      <c r="BE9" s="3">
        <v>2</v>
      </c>
      <c r="BF9" s="3">
        <v>4</v>
      </c>
      <c r="BG9" s="3">
        <v>5</v>
      </c>
      <c r="BH9" s="3">
        <v>2</v>
      </c>
      <c r="BI9" s="3">
        <v>5</v>
      </c>
      <c r="BJ9" s="3">
        <v>2</v>
      </c>
      <c r="BK9" s="3">
        <v>5</v>
      </c>
      <c r="BL9" s="3">
        <v>3</v>
      </c>
      <c r="BM9" s="3">
        <v>5</v>
      </c>
      <c r="BN9" s="3">
        <v>4</v>
      </c>
      <c r="BO9" s="3">
        <v>2</v>
      </c>
      <c r="BP9" s="3">
        <v>4</v>
      </c>
      <c r="BQ9" s="3">
        <v>3</v>
      </c>
      <c r="BR9" s="3">
        <v>5</v>
      </c>
      <c r="BS9" s="3">
        <v>4</v>
      </c>
      <c r="BT9" s="3">
        <v>1</v>
      </c>
      <c r="BU9" s="3">
        <v>4</v>
      </c>
      <c r="BV9" s="3">
        <v>2</v>
      </c>
      <c r="BW9" s="3">
        <v>5</v>
      </c>
      <c r="BX9" s="3">
        <v>5</v>
      </c>
      <c r="BY9" s="3">
        <v>1</v>
      </c>
      <c r="BZ9" s="3">
        <v>4</v>
      </c>
      <c r="CA9" s="3">
        <v>3</v>
      </c>
      <c r="CB9" s="4">
        <v>3</v>
      </c>
      <c r="CC9" s="4">
        <v>4</v>
      </c>
      <c r="CD9" s="4">
        <v>2</v>
      </c>
      <c r="CE9" s="4">
        <v>3</v>
      </c>
      <c r="CF9" s="4">
        <v>3</v>
      </c>
      <c r="CG9" s="4">
        <v>4</v>
      </c>
      <c r="CH9" s="4">
        <v>4</v>
      </c>
      <c r="CI9" s="4">
        <v>3</v>
      </c>
      <c r="CJ9" s="4">
        <v>2</v>
      </c>
      <c r="CK9" s="4">
        <v>2</v>
      </c>
      <c r="CL9" s="4">
        <v>3</v>
      </c>
      <c r="CM9" s="4">
        <v>2</v>
      </c>
      <c r="CN9" s="4">
        <v>3</v>
      </c>
      <c r="CO9" s="4">
        <v>2</v>
      </c>
      <c r="CP9" s="4">
        <v>3</v>
      </c>
      <c r="CQ9" s="4">
        <v>3</v>
      </c>
      <c r="CR9" s="4">
        <v>3</v>
      </c>
      <c r="CS9" s="4">
        <v>2</v>
      </c>
      <c r="CT9" s="4">
        <v>4</v>
      </c>
      <c r="CU9" s="4">
        <v>4</v>
      </c>
      <c r="CV9" s="4">
        <v>3</v>
      </c>
      <c r="CW9" s="4">
        <v>4</v>
      </c>
      <c r="CX9" s="4">
        <v>3</v>
      </c>
      <c r="CY9" s="4">
        <v>2</v>
      </c>
      <c r="CZ9" s="4">
        <v>3</v>
      </c>
    </row>
    <row r="10" spans="1:104" ht="14.25" customHeight="1" x14ac:dyDescent="0.25">
      <c r="A10" s="149">
        <v>45455</v>
      </c>
      <c r="B10" s="150">
        <v>0.125</v>
      </c>
      <c r="C10" s="152">
        <v>0.18583333333333332</v>
      </c>
      <c r="D10" s="153">
        <f t="shared" si="0"/>
        <v>6.0833333333333323E-2</v>
      </c>
      <c r="E10" s="1">
        <v>1</v>
      </c>
      <c r="F10" s="1">
        <v>3</v>
      </c>
      <c r="G10" s="1">
        <v>5</v>
      </c>
      <c r="H10" s="1">
        <v>3</v>
      </c>
      <c r="I10" s="1">
        <v>1</v>
      </c>
      <c r="J10" s="1">
        <v>5</v>
      </c>
      <c r="K10" s="1">
        <v>1</v>
      </c>
      <c r="L10" s="1">
        <v>5</v>
      </c>
      <c r="M10" s="1">
        <v>3</v>
      </c>
      <c r="N10" s="1">
        <v>5</v>
      </c>
      <c r="O10" s="1">
        <v>1</v>
      </c>
      <c r="P10" s="1">
        <v>4</v>
      </c>
      <c r="Q10" s="1">
        <v>1</v>
      </c>
      <c r="R10" s="1">
        <v>5</v>
      </c>
      <c r="S10" s="1">
        <v>3</v>
      </c>
      <c r="T10" s="1">
        <v>5</v>
      </c>
      <c r="U10" s="1">
        <v>1</v>
      </c>
      <c r="V10" s="1">
        <v>5</v>
      </c>
      <c r="W10" s="1">
        <v>4</v>
      </c>
      <c r="X10" s="1">
        <v>5</v>
      </c>
      <c r="Y10" s="1">
        <v>1</v>
      </c>
      <c r="Z10" s="1">
        <v>5</v>
      </c>
      <c r="AA10" s="1">
        <v>1</v>
      </c>
      <c r="AB10" s="1">
        <v>4</v>
      </c>
      <c r="AC10" s="1">
        <v>4</v>
      </c>
      <c r="AD10" s="2">
        <v>1</v>
      </c>
      <c r="AE10" s="2">
        <v>4</v>
      </c>
      <c r="AF10" s="2">
        <v>2</v>
      </c>
      <c r="AG10" s="2">
        <v>4</v>
      </c>
      <c r="AH10" s="2">
        <v>2</v>
      </c>
      <c r="AI10" s="2">
        <v>3</v>
      </c>
      <c r="AJ10" s="2">
        <v>4</v>
      </c>
      <c r="AK10" s="2">
        <v>4</v>
      </c>
      <c r="AL10" s="2">
        <v>2</v>
      </c>
      <c r="AM10" s="2">
        <v>3</v>
      </c>
      <c r="AN10" s="2">
        <v>2</v>
      </c>
      <c r="AO10" s="2">
        <v>4</v>
      </c>
      <c r="AP10" s="2">
        <v>1</v>
      </c>
      <c r="AQ10" s="2">
        <v>5</v>
      </c>
      <c r="AR10" s="2">
        <v>2</v>
      </c>
      <c r="AS10" s="2">
        <v>3</v>
      </c>
      <c r="AT10" s="2">
        <v>2</v>
      </c>
      <c r="AU10" s="2">
        <v>3</v>
      </c>
      <c r="AV10" s="2">
        <v>4</v>
      </c>
      <c r="AW10" s="2">
        <v>5</v>
      </c>
      <c r="AX10" s="2">
        <v>4</v>
      </c>
      <c r="AY10" s="2">
        <v>4</v>
      </c>
      <c r="AZ10" s="2">
        <v>2</v>
      </c>
      <c r="BA10" s="2">
        <v>3</v>
      </c>
      <c r="BB10" s="2">
        <v>1</v>
      </c>
      <c r="BC10" s="3">
        <v>4</v>
      </c>
      <c r="BD10" s="3">
        <v>5</v>
      </c>
      <c r="BE10" s="3">
        <v>2</v>
      </c>
      <c r="BF10" s="3">
        <v>4</v>
      </c>
      <c r="BG10" s="3">
        <v>5</v>
      </c>
      <c r="BH10" s="3">
        <v>2</v>
      </c>
      <c r="BI10" s="3">
        <v>5</v>
      </c>
      <c r="BJ10" s="3">
        <v>2</v>
      </c>
      <c r="BK10" s="3">
        <v>5</v>
      </c>
      <c r="BL10" s="3">
        <v>3</v>
      </c>
      <c r="BM10" s="3">
        <v>5</v>
      </c>
      <c r="BN10" s="3">
        <v>4</v>
      </c>
      <c r="BO10" s="3">
        <v>5</v>
      </c>
      <c r="BP10" s="3">
        <v>5</v>
      </c>
      <c r="BQ10" s="3">
        <v>4</v>
      </c>
      <c r="BR10" s="3">
        <v>5</v>
      </c>
      <c r="BS10" s="3">
        <v>5</v>
      </c>
      <c r="BT10" s="3">
        <v>3</v>
      </c>
      <c r="BU10" s="3">
        <v>4</v>
      </c>
      <c r="BV10" s="3">
        <v>3</v>
      </c>
      <c r="BW10" s="3">
        <v>5</v>
      </c>
      <c r="BX10" s="3">
        <v>5</v>
      </c>
      <c r="BY10" s="3">
        <v>2</v>
      </c>
      <c r="BZ10" s="3">
        <v>5</v>
      </c>
      <c r="CA10" s="3">
        <v>4</v>
      </c>
      <c r="CB10" s="4">
        <v>4</v>
      </c>
      <c r="CC10" s="4">
        <v>5</v>
      </c>
      <c r="CD10" s="4">
        <v>3</v>
      </c>
      <c r="CE10" s="4">
        <v>5</v>
      </c>
      <c r="CF10" s="4">
        <v>5</v>
      </c>
      <c r="CG10" s="4">
        <v>5</v>
      </c>
      <c r="CH10" s="4">
        <v>4</v>
      </c>
      <c r="CI10" s="4">
        <v>4</v>
      </c>
      <c r="CJ10" s="4">
        <v>2</v>
      </c>
      <c r="CK10" s="4">
        <v>4</v>
      </c>
      <c r="CL10" s="4">
        <v>4</v>
      </c>
      <c r="CM10" s="4">
        <v>5</v>
      </c>
      <c r="CN10" s="4">
        <v>4</v>
      </c>
      <c r="CO10" s="4">
        <v>3</v>
      </c>
      <c r="CP10" s="4">
        <v>5</v>
      </c>
      <c r="CQ10" s="4">
        <v>5</v>
      </c>
      <c r="CR10" s="4">
        <v>5</v>
      </c>
      <c r="CS10" s="4">
        <v>3</v>
      </c>
      <c r="CT10" s="4">
        <v>5</v>
      </c>
      <c r="CU10" s="4">
        <v>5</v>
      </c>
      <c r="CV10" s="4">
        <v>5</v>
      </c>
      <c r="CW10" s="4">
        <v>5</v>
      </c>
      <c r="CX10" s="4">
        <v>4</v>
      </c>
      <c r="CY10" s="4">
        <v>3</v>
      </c>
      <c r="CZ10" s="4">
        <v>2</v>
      </c>
    </row>
    <row r="11" spans="1:104" ht="14.25" customHeight="1" x14ac:dyDescent="0.25">
      <c r="A11" s="149">
        <v>45455</v>
      </c>
      <c r="B11" s="150">
        <v>0.125</v>
      </c>
      <c r="C11" s="152">
        <v>0.1864699074074074</v>
      </c>
      <c r="D11" s="153">
        <f t="shared" si="0"/>
        <v>6.1469907407407404E-2</v>
      </c>
      <c r="E11" s="1">
        <v>1</v>
      </c>
      <c r="F11" s="1">
        <v>4</v>
      </c>
      <c r="G11" s="1">
        <v>5</v>
      </c>
      <c r="H11" s="1">
        <v>3</v>
      </c>
      <c r="I11" s="1">
        <v>1</v>
      </c>
      <c r="J11" s="1">
        <v>5</v>
      </c>
      <c r="K11" s="1">
        <v>2</v>
      </c>
      <c r="L11" s="1">
        <v>5</v>
      </c>
      <c r="M11" s="1">
        <v>3</v>
      </c>
      <c r="N11" s="1">
        <v>5</v>
      </c>
      <c r="O11" s="1">
        <v>1</v>
      </c>
      <c r="P11" s="1">
        <v>3</v>
      </c>
      <c r="Q11" s="1">
        <v>1</v>
      </c>
      <c r="R11" s="1">
        <v>4</v>
      </c>
      <c r="S11" s="1">
        <v>3</v>
      </c>
      <c r="T11" s="1">
        <v>5</v>
      </c>
      <c r="U11" s="1">
        <v>2</v>
      </c>
      <c r="V11" s="1">
        <v>5</v>
      </c>
      <c r="W11" s="1">
        <v>3</v>
      </c>
      <c r="X11" s="1">
        <v>5</v>
      </c>
      <c r="Y11" s="1">
        <v>1</v>
      </c>
      <c r="Z11" s="1">
        <v>5</v>
      </c>
      <c r="AA11" s="1">
        <v>1</v>
      </c>
      <c r="AB11" s="1">
        <v>4</v>
      </c>
      <c r="AC11" s="1">
        <v>4</v>
      </c>
      <c r="AD11" s="2">
        <v>2</v>
      </c>
      <c r="AE11" s="2">
        <v>4</v>
      </c>
      <c r="AF11" s="2">
        <v>1</v>
      </c>
      <c r="AG11" s="2">
        <v>3</v>
      </c>
      <c r="AH11" s="2">
        <v>2</v>
      </c>
      <c r="AI11" s="2">
        <v>4</v>
      </c>
      <c r="AJ11" s="2">
        <v>1</v>
      </c>
      <c r="AK11" s="2">
        <v>4</v>
      </c>
      <c r="AL11" s="2">
        <v>1</v>
      </c>
      <c r="AM11" s="2">
        <v>2</v>
      </c>
      <c r="AN11" s="2">
        <v>3</v>
      </c>
      <c r="AO11" s="2">
        <v>4</v>
      </c>
      <c r="AP11" s="2">
        <v>1</v>
      </c>
      <c r="AQ11" s="2">
        <v>4</v>
      </c>
      <c r="AR11" s="2">
        <v>2</v>
      </c>
      <c r="AS11" s="2">
        <v>3</v>
      </c>
      <c r="AT11" s="2">
        <v>1</v>
      </c>
      <c r="AU11" s="2">
        <v>3</v>
      </c>
      <c r="AV11" s="2">
        <v>2</v>
      </c>
      <c r="AW11" s="2">
        <v>5</v>
      </c>
      <c r="AX11" s="2">
        <v>3</v>
      </c>
      <c r="AY11" s="2">
        <v>4</v>
      </c>
      <c r="AZ11" s="2">
        <v>1</v>
      </c>
      <c r="BA11" s="2">
        <v>4</v>
      </c>
      <c r="BB11" s="2">
        <v>1</v>
      </c>
      <c r="BC11" s="3">
        <v>3</v>
      </c>
      <c r="BD11" s="3">
        <v>4</v>
      </c>
      <c r="BE11" s="3">
        <v>2</v>
      </c>
      <c r="BF11" s="3">
        <v>5</v>
      </c>
      <c r="BG11" s="3">
        <v>5</v>
      </c>
      <c r="BH11" s="3">
        <v>3</v>
      </c>
      <c r="BI11" s="3">
        <v>5</v>
      </c>
      <c r="BJ11" s="3">
        <v>4</v>
      </c>
      <c r="BK11" s="3">
        <v>5</v>
      </c>
      <c r="BL11" s="3">
        <v>2</v>
      </c>
      <c r="BM11" s="3">
        <v>5</v>
      </c>
      <c r="BN11" s="3">
        <v>5</v>
      </c>
      <c r="BO11" s="3">
        <v>3</v>
      </c>
      <c r="BP11" s="3">
        <v>5</v>
      </c>
      <c r="BQ11" s="3">
        <v>3</v>
      </c>
      <c r="BR11" s="3">
        <v>5</v>
      </c>
      <c r="BS11" s="3">
        <v>5</v>
      </c>
      <c r="BT11" s="3">
        <v>1</v>
      </c>
      <c r="BU11" s="3">
        <v>4</v>
      </c>
      <c r="BV11" s="3">
        <v>3</v>
      </c>
      <c r="BW11" s="3">
        <v>5</v>
      </c>
      <c r="BX11" s="3">
        <v>5</v>
      </c>
      <c r="BY11" s="3">
        <v>1</v>
      </c>
      <c r="BZ11" s="3">
        <v>5</v>
      </c>
      <c r="CA11" s="3">
        <v>1</v>
      </c>
      <c r="CB11" s="4">
        <v>4</v>
      </c>
      <c r="CC11" s="4">
        <v>5</v>
      </c>
      <c r="CD11" s="4">
        <v>4</v>
      </c>
      <c r="CE11" s="4">
        <v>4</v>
      </c>
      <c r="CF11" s="4">
        <v>5</v>
      </c>
      <c r="CG11" s="4">
        <v>2</v>
      </c>
      <c r="CH11" s="4">
        <v>3</v>
      </c>
      <c r="CI11" s="4">
        <v>3</v>
      </c>
      <c r="CJ11" s="4">
        <v>3</v>
      </c>
      <c r="CK11" s="4">
        <v>3</v>
      </c>
      <c r="CL11" s="4">
        <v>2</v>
      </c>
      <c r="CM11" s="4">
        <v>3</v>
      </c>
      <c r="CN11" s="4">
        <v>3</v>
      </c>
      <c r="CO11" s="4">
        <v>4</v>
      </c>
      <c r="CP11" s="4">
        <v>5</v>
      </c>
      <c r="CQ11" s="4">
        <v>3</v>
      </c>
      <c r="CR11" s="4">
        <v>4</v>
      </c>
      <c r="CS11" s="4">
        <v>4</v>
      </c>
      <c r="CT11" s="4">
        <v>4</v>
      </c>
      <c r="CU11" s="4">
        <v>4</v>
      </c>
      <c r="CV11" s="4">
        <v>3</v>
      </c>
      <c r="CW11" s="4">
        <v>3</v>
      </c>
      <c r="CX11" s="4">
        <v>3</v>
      </c>
      <c r="CY11" s="4">
        <v>3</v>
      </c>
      <c r="CZ11" s="4">
        <v>3</v>
      </c>
    </row>
    <row r="12" spans="1:104" ht="14.25" customHeight="1" x14ac:dyDescent="0.25">
      <c r="A12" s="149">
        <v>45455</v>
      </c>
      <c r="B12" s="150">
        <v>0.125</v>
      </c>
      <c r="C12" s="152">
        <v>0.18666666666666668</v>
      </c>
      <c r="D12" s="153">
        <f t="shared" si="0"/>
        <v>6.1666666666666675E-2</v>
      </c>
      <c r="E12" s="1">
        <v>1</v>
      </c>
      <c r="F12" s="1">
        <v>4</v>
      </c>
      <c r="G12" s="1">
        <v>5</v>
      </c>
      <c r="H12" s="1">
        <v>3</v>
      </c>
      <c r="I12" s="1">
        <v>1</v>
      </c>
      <c r="J12" s="1">
        <v>5</v>
      </c>
      <c r="K12" s="1">
        <v>1</v>
      </c>
      <c r="L12" s="1">
        <v>5</v>
      </c>
      <c r="M12" s="1">
        <v>3</v>
      </c>
      <c r="N12" s="1">
        <v>5</v>
      </c>
      <c r="O12" s="1">
        <v>1</v>
      </c>
      <c r="P12" s="1">
        <v>3</v>
      </c>
      <c r="Q12" s="1">
        <v>1</v>
      </c>
      <c r="R12" s="1">
        <v>5</v>
      </c>
      <c r="S12" s="1">
        <v>3</v>
      </c>
      <c r="T12" s="1">
        <v>5</v>
      </c>
      <c r="U12" s="1">
        <v>1</v>
      </c>
      <c r="V12" s="1">
        <v>5</v>
      </c>
      <c r="W12" s="1">
        <v>3</v>
      </c>
      <c r="X12" s="1">
        <v>5</v>
      </c>
      <c r="Y12" s="1">
        <v>1</v>
      </c>
      <c r="Z12" s="1">
        <v>5</v>
      </c>
      <c r="AA12" s="1">
        <v>1</v>
      </c>
      <c r="AB12" s="1">
        <v>4</v>
      </c>
      <c r="AC12" s="1">
        <v>5</v>
      </c>
      <c r="AD12" s="2">
        <v>3</v>
      </c>
      <c r="AE12" s="2">
        <v>3</v>
      </c>
      <c r="AF12" s="2">
        <v>1</v>
      </c>
      <c r="AG12" s="2">
        <v>1</v>
      </c>
      <c r="AH12" s="2">
        <v>3</v>
      </c>
      <c r="AI12" s="2">
        <v>5</v>
      </c>
      <c r="AJ12" s="2">
        <v>3</v>
      </c>
      <c r="AK12" s="2">
        <v>4</v>
      </c>
      <c r="AL12" s="2">
        <v>4</v>
      </c>
      <c r="AM12" s="2">
        <v>4</v>
      </c>
      <c r="AN12" s="2">
        <v>2</v>
      </c>
      <c r="AO12" s="2">
        <v>2</v>
      </c>
      <c r="AP12" s="2">
        <v>5</v>
      </c>
      <c r="AQ12" s="2">
        <v>5</v>
      </c>
      <c r="AR12" s="2">
        <v>5</v>
      </c>
      <c r="AS12" s="2">
        <v>5</v>
      </c>
      <c r="AT12" s="2">
        <v>1</v>
      </c>
      <c r="AU12" s="2">
        <v>4</v>
      </c>
      <c r="AV12" s="2">
        <v>5</v>
      </c>
      <c r="AW12" s="2">
        <v>3</v>
      </c>
      <c r="AX12" s="2">
        <v>3</v>
      </c>
      <c r="AY12" s="2">
        <v>2</v>
      </c>
      <c r="AZ12" s="2">
        <v>2</v>
      </c>
      <c r="BA12" s="2">
        <v>4</v>
      </c>
      <c r="BB12" s="2">
        <v>1</v>
      </c>
      <c r="BC12" s="3">
        <v>1</v>
      </c>
      <c r="BD12" s="3">
        <v>4</v>
      </c>
      <c r="BE12" s="3">
        <v>3</v>
      </c>
      <c r="BF12" s="3">
        <v>5</v>
      </c>
      <c r="BG12" s="3">
        <v>5</v>
      </c>
      <c r="BH12" s="3">
        <v>3</v>
      </c>
      <c r="BI12" s="3">
        <v>5</v>
      </c>
      <c r="BJ12" s="3">
        <v>3</v>
      </c>
      <c r="BK12" s="3">
        <v>5</v>
      </c>
      <c r="BL12" s="3">
        <v>2</v>
      </c>
      <c r="BM12" s="3">
        <v>5</v>
      </c>
      <c r="BN12" s="3">
        <v>4</v>
      </c>
      <c r="BO12" s="3">
        <v>4</v>
      </c>
      <c r="BP12" s="3">
        <v>5</v>
      </c>
      <c r="BQ12" s="3">
        <v>4</v>
      </c>
      <c r="BR12" s="3">
        <v>5</v>
      </c>
      <c r="BS12" s="3">
        <v>5</v>
      </c>
      <c r="BT12" s="3">
        <v>1</v>
      </c>
      <c r="BU12" s="3">
        <v>5</v>
      </c>
      <c r="BV12" s="3">
        <v>3</v>
      </c>
      <c r="BW12" s="3">
        <v>5</v>
      </c>
      <c r="BX12" s="3">
        <v>5</v>
      </c>
      <c r="BY12" s="3">
        <v>1</v>
      </c>
      <c r="BZ12" s="3">
        <v>4</v>
      </c>
      <c r="CA12" s="3">
        <v>2</v>
      </c>
      <c r="CB12" s="4">
        <v>4</v>
      </c>
      <c r="CC12" s="4">
        <v>5</v>
      </c>
      <c r="CD12" s="4">
        <v>5</v>
      </c>
      <c r="CE12" s="4">
        <v>4</v>
      </c>
      <c r="CF12" s="4">
        <v>5</v>
      </c>
      <c r="CG12" s="4">
        <v>4</v>
      </c>
      <c r="CH12" s="4">
        <v>5</v>
      </c>
      <c r="CI12" s="4">
        <v>3</v>
      </c>
      <c r="CJ12" s="4">
        <v>2</v>
      </c>
      <c r="CK12" s="4">
        <v>2</v>
      </c>
      <c r="CL12" s="4">
        <v>4</v>
      </c>
      <c r="CM12" s="4">
        <v>1</v>
      </c>
      <c r="CN12" s="4">
        <v>2</v>
      </c>
      <c r="CO12" s="4">
        <v>4</v>
      </c>
      <c r="CP12" s="4">
        <v>5</v>
      </c>
      <c r="CQ12" s="4">
        <v>4</v>
      </c>
      <c r="CR12" s="4">
        <v>5</v>
      </c>
      <c r="CS12" s="4">
        <v>5</v>
      </c>
      <c r="CT12" s="4">
        <v>4</v>
      </c>
      <c r="CU12" s="4">
        <v>5</v>
      </c>
      <c r="CV12" s="4">
        <v>5</v>
      </c>
      <c r="CW12" s="4">
        <v>4</v>
      </c>
      <c r="CX12" s="4">
        <v>2</v>
      </c>
      <c r="CY12" s="4">
        <v>4</v>
      </c>
      <c r="CZ12" s="4">
        <v>5</v>
      </c>
    </row>
    <row r="13" spans="1:104" ht="14.25" customHeight="1" x14ac:dyDescent="0.25">
      <c r="A13" s="149">
        <v>45455</v>
      </c>
      <c r="B13" s="150">
        <v>0.125</v>
      </c>
      <c r="C13" s="152">
        <v>0.1867361111111111</v>
      </c>
      <c r="D13" s="153">
        <f t="shared" si="0"/>
        <v>6.1736111111111103E-2</v>
      </c>
      <c r="E13" s="1">
        <v>1</v>
      </c>
      <c r="F13" s="1">
        <v>5</v>
      </c>
      <c r="G13" s="1">
        <v>5</v>
      </c>
      <c r="H13" s="1">
        <v>2</v>
      </c>
      <c r="I13" s="1">
        <v>1</v>
      </c>
      <c r="J13" s="1">
        <v>4</v>
      </c>
      <c r="K13" s="1">
        <v>2</v>
      </c>
      <c r="L13" s="1">
        <v>3</v>
      </c>
      <c r="M13" s="1">
        <v>2</v>
      </c>
      <c r="N13" s="1">
        <v>4</v>
      </c>
      <c r="O13" s="1">
        <v>1</v>
      </c>
      <c r="P13" s="1">
        <v>3</v>
      </c>
      <c r="Q13" s="1">
        <v>1</v>
      </c>
      <c r="R13" s="1">
        <v>5</v>
      </c>
      <c r="S13" s="1">
        <v>3</v>
      </c>
      <c r="T13" s="1">
        <v>5</v>
      </c>
      <c r="U13" s="1">
        <v>3</v>
      </c>
      <c r="V13" s="1">
        <v>5</v>
      </c>
      <c r="W13" s="1">
        <v>3</v>
      </c>
      <c r="X13" s="1">
        <v>5</v>
      </c>
      <c r="Y13" s="1">
        <v>1</v>
      </c>
      <c r="Z13" s="1">
        <v>5</v>
      </c>
      <c r="AA13" s="1">
        <v>1</v>
      </c>
      <c r="AB13" s="1">
        <v>3</v>
      </c>
      <c r="AC13" s="1">
        <v>5</v>
      </c>
      <c r="AD13" s="2">
        <v>2</v>
      </c>
      <c r="AE13" s="2">
        <v>1</v>
      </c>
      <c r="AF13" s="2">
        <v>3</v>
      </c>
      <c r="AG13" s="2">
        <v>3</v>
      </c>
      <c r="AH13" s="2">
        <v>1</v>
      </c>
      <c r="AI13" s="2">
        <v>5</v>
      </c>
      <c r="AJ13" s="2">
        <v>4</v>
      </c>
      <c r="AK13" s="2">
        <v>5</v>
      </c>
      <c r="AL13" s="2">
        <v>1</v>
      </c>
      <c r="AM13" s="2">
        <v>2</v>
      </c>
      <c r="AN13" s="2">
        <v>3</v>
      </c>
      <c r="AO13" s="2">
        <v>2</v>
      </c>
      <c r="AP13" s="2">
        <v>1</v>
      </c>
      <c r="AQ13" s="2">
        <v>5</v>
      </c>
      <c r="AR13" s="2">
        <v>5</v>
      </c>
      <c r="AS13" s="2">
        <v>3</v>
      </c>
      <c r="AT13" s="2">
        <v>1</v>
      </c>
      <c r="AU13" s="2">
        <v>2</v>
      </c>
      <c r="AV13" s="2">
        <v>2</v>
      </c>
      <c r="AW13" s="2">
        <v>2</v>
      </c>
      <c r="AX13" s="2">
        <v>4</v>
      </c>
      <c r="AY13" s="2">
        <v>3</v>
      </c>
      <c r="AZ13" s="2">
        <v>2</v>
      </c>
      <c r="BA13" s="2">
        <v>4</v>
      </c>
      <c r="BB13" s="2">
        <v>2</v>
      </c>
      <c r="BC13" s="3">
        <v>1</v>
      </c>
      <c r="BD13" s="3">
        <v>2</v>
      </c>
      <c r="BE13" s="3">
        <v>2</v>
      </c>
      <c r="BF13" s="3">
        <v>3</v>
      </c>
      <c r="BG13" s="3">
        <v>5</v>
      </c>
      <c r="BH13" s="3">
        <v>3</v>
      </c>
      <c r="BI13" s="3">
        <v>4</v>
      </c>
      <c r="BJ13" s="3">
        <v>3</v>
      </c>
      <c r="BK13" s="3">
        <v>4</v>
      </c>
      <c r="BL13" s="3">
        <v>2</v>
      </c>
      <c r="BM13" s="3">
        <v>5</v>
      </c>
      <c r="BN13" s="3">
        <v>2</v>
      </c>
      <c r="BO13" s="3">
        <v>3</v>
      </c>
      <c r="BP13" s="3">
        <v>3</v>
      </c>
      <c r="BQ13" s="3">
        <v>4</v>
      </c>
      <c r="BR13" s="3">
        <v>4</v>
      </c>
      <c r="BS13" s="3">
        <v>4</v>
      </c>
      <c r="BT13" s="3">
        <v>1</v>
      </c>
      <c r="BU13" s="3">
        <v>4</v>
      </c>
      <c r="BV13" s="3">
        <v>2</v>
      </c>
      <c r="BW13" s="3">
        <v>4</v>
      </c>
      <c r="BX13" s="3">
        <v>4</v>
      </c>
      <c r="BY13" s="3">
        <v>2</v>
      </c>
      <c r="BZ13" s="3">
        <v>2</v>
      </c>
      <c r="CA13" s="3">
        <v>2</v>
      </c>
      <c r="CB13" s="4">
        <v>5</v>
      </c>
      <c r="CC13" s="4">
        <v>5</v>
      </c>
      <c r="CD13" s="4">
        <v>4</v>
      </c>
      <c r="CE13" s="4">
        <v>4</v>
      </c>
      <c r="CF13" s="4">
        <v>4</v>
      </c>
      <c r="CG13" s="4">
        <v>4</v>
      </c>
      <c r="CH13" s="4">
        <v>4</v>
      </c>
      <c r="CI13" s="4">
        <v>4</v>
      </c>
      <c r="CJ13" s="4">
        <v>3</v>
      </c>
      <c r="CK13" s="4">
        <v>3</v>
      </c>
      <c r="CL13" s="4">
        <v>4</v>
      </c>
      <c r="CM13" s="4">
        <v>2</v>
      </c>
      <c r="CN13" s="4">
        <v>2</v>
      </c>
      <c r="CO13" s="4">
        <v>4</v>
      </c>
      <c r="CP13" s="4">
        <v>4</v>
      </c>
      <c r="CQ13" s="4">
        <v>4</v>
      </c>
      <c r="CR13" s="4">
        <v>4</v>
      </c>
      <c r="CS13" s="4">
        <v>3</v>
      </c>
      <c r="CT13" s="4">
        <v>4</v>
      </c>
      <c r="CU13" s="4">
        <v>4</v>
      </c>
      <c r="CV13" s="4">
        <v>4</v>
      </c>
      <c r="CW13" s="4">
        <v>3</v>
      </c>
      <c r="CX13" s="4">
        <v>1</v>
      </c>
      <c r="CY13" s="4">
        <v>4</v>
      </c>
      <c r="CZ13" s="4">
        <v>4</v>
      </c>
    </row>
    <row r="14" spans="1:104" ht="14.25" customHeight="1" x14ac:dyDescent="0.25">
      <c r="A14" s="149">
        <v>45455</v>
      </c>
      <c r="B14" s="150">
        <v>0.125</v>
      </c>
      <c r="C14" s="152">
        <v>0.18807870370370372</v>
      </c>
      <c r="D14" s="153">
        <f t="shared" si="0"/>
        <v>6.307870370370372E-2</v>
      </c>
      <c r="E14" s="1">
        <v>2</v>
      </c>
      <c r="F14" s="1">
        <v>4</v>
      </c>
      <c r="G14" s="1">
        <v>4</v>
      </c>
      <c r="H14" s="1">
        <v>2</v>
      </c>
      <c r="I14" s="1">
        <v>1</v>
      </c>
      <c r="J14" s="1">
        <v>5</v>
      </c>
      <c r="K14" s="1">
        <v>2</v>
      </c>
      <c r="L14" s="1">
        <v>5</v>
      </c>
      <c r="M14" s="1">
        <v>3</v>
      </c>
      <c r="N14" s="1">
        <v>5</v>
      </c>
      <c r="O14" s="1">
        <v>1</v>
      </c>
      <c r="P14" s="1">
        <v>3</v>
      </c>
      <c r="Q14" s="1">
        <v>1</v>
      </c>
      <c r="R14" s="1">
        <v>4</v>
      </c>
      <c r="S14" s="1">
        <v>2</v>
      </c>
      <c r="T14" s="1">
        <v>5</v>
      </c>
      <c r="U14" s="1">
        <v>1</v>
      </c>
      <c r="V14" s="1">
        <v>5</v>
      </c>
      <c r="W14" s="1">
        <v>3</v>
      </c>
      <c r="X14" s="1">
        <v>5</v>
      </c>
      <c r="Y14" s="1">
        <v>1</v>
      </c>
      <c r="Z14" s="1">
        <v>4</v>
      </c>
      <c r="AA14" s="1">
        <v>1</v>
      </c>
      <c r="AB14" s="1">
        <v>4</v>
      </c>
      <c r="AC14" s="1">
        <v>4</v>
      </c>
      <c r="AD14" s="2">
        <v>1</v>
      </c>
      <c r="AE14" s="2">
        <v>2</v>
      </c>
      <c r="AF14" s="2">
        <v>1</v>
      </c>
      <c r="AG14" s="2">
        <v>2</v>
      </c>
      <c r="AH14" s="2">
        <v>1</v>
      </c>
      <c r="AI14" s="2">
        <v>1</v>
      </c>
      <c r="AJ14" s="2">
        <v>1</v>
      </c>
      <c r="AK14" s="2">
        <v>2</v>
      </c>
      <c r="AL14" s="2">
        <v>1</v>
      </c>
      <c r="AM14" s="2">
        <v>2</v>
      </c>
      <c r="AN14" s="2">
        <v>2</v>
      </c>
      <c r="AO14" s="2">
        <v>2</v>
      </c>
      <c r="AP14" s="2">
        <v>2</v>
      </c>
      <c r="AQ14" s="2">
        <v>1</v>
      </c>
      <c r="AR14" s="2">
        <v>3</v>
      </c>
      <c r="AS14" s="2">
        <v>3</v>
      </c>
      <c r="AT14" s="2">
        <v>1</v>
      </c>
      <c r="AU14" s="2">
        <v>2</v>
      </c>
      <c r="AV14" s="2">
        <v>2</v>
      </c>
      <c r="AW14" s="2">
        <v>4</v>
      </c>
      <c r="AX14" s="2">
        <v>3</v>
      </c>
      <c r="AY14" s="2">
        <v>3</v>
      </c>
      <c r="AZ14" s="2">
        <v>1</v>
      </c>
      <c r="BA14" s="2">
        <v>4</v>
      </c>
      <c r="BB14" s="2">
        <v>3</v>
      </c>
      <c r="BC14" s="3">
        <v>1</v>
      </c>
      <c r="BD14" s="3">
        <v>2</v>
      </c>
      <c r="BE14" s="3">
        <v>1</v>
      </c>
      <c r="BF14" s="3">
        <v>4</v>
      </c>
      <c r="BG14" s="3">
        <v>4</v>
      </c>
      <c r="BH14" s="3">
        <v>3</v>
      </c>
      <c r="BI14" s="3">
        <v>5</v>
      </c>
      <c r="BJ14" s="3">
        <v>3</v>
      </c>
      <c r="BK14" s="3">
        <v>5</v>
      </c>
      <c r="BL14" s="3">
        <v>3</v>
      </c>
      <c r="BM14" s="3">
        <v>4</v>
      </c>
      <c r="BN14" s="3">
        <v>4</v>
      </c>
      <c r="BO14" s="3">
        <v>2</v>
      </c>
      <c r="BP14" s="3">
        <v>4</v>
      </c>
      <c r="BQ14" s="3">
        <v>5</v>
      </c>
      <c r="BR14" s="3">
        <v>5</v>
      </c>
      <c r="BS14" s="3">
        <v>5</v>
      </c>
      <c r="BT14" s="3">
        <v>1</v>
      </c>
      <c r="BU14" s="3">
        <v>5</v>
      </c>
      <c r="BV14" s="3">
        <v>2</v>
      </c>
      <c r="BW14" s="3">
        <v>5</v>
      </c>
      <c r="BX14" s="3">
        <v>5</v>
      </c>
      <c r="BY14" s="3">
        <v>2</v>
      </c>
      <c r="BZ14" s="3">
        <v>5</v>
      </c>
      <c r="CA14" s="3">
        <v>4</v>
      </c>
      <c r="CB14" s="4">
        <v>3</v>
      </c>
      <c r="CC14" s="4">
        <v>4</v>
      </c>
      <c r="CD14" s="4">
        <v>5</v>
      </c>
      <c r="CE14" s="4">
        <v>5</v>
      </c>
      <c r="CF14" s="4">
        <v>5</v>
      </c>
      <c r="CG14" s="4">
        <v>4</v>
      </c>
      <c r="CH14" s="4">
        <v>5</v>
      </c>
      <c r="CI14" s="4">
        <v>5</v>
      </c>
      <c r="CJ14" s="4">
        <v>4</v>
      </c>
      <c r="CK14" s="4">
        <v>5</v>
      </c>
      <c r="CL14" s="4">
        <v>5</v>
      </c>
      <c r="CM14" s="4">
        <v>5</v>
      </c>
      <c r="CN14" s="4">
        <v>4</v>
      </c>
      <c r="CO14" s="4">
        <v>5</v>
      </c>
      <c r="CP14" s="4">
        <v>5</v>
      </c>
      <c r="CQ14" s="4">
        <v>4</v>
      </c>
      <c r="CR14" s="4">
        <v>3</v>
      </c>
      <c r="CS14" s="4">
        <v>3</v>
      </c>
      <c r="CT14" s="4">
        <v>3</v>
      </c>
      <c r="CU14" s="4">
        <v>4</v>
      </c>
      <c r="CV14" s="4">
        <v>4</v>
      </c>
      <c r="CW14" s="4">
        <v>4</v>
      </c>
      <c r="CX14" s="4">
        <v>4</v>
      </c>
      <c r="CY14" s="4">
        <v>3</v>
      </c>
      <c r="CZ14" s="4">
        <v>4</v>
      </c>
    </row>
    <row r="15" spans="1:104" ht="14.25" customHeight="1" x14ac:dyDescent="0.25">
      <c r="A15" s="149">
        <v>45455</v>
      </c>
      <c r="B15" s="150">
        <v>0.125</v>
      </c>
      <c r="C15" s="152">
        <v>0.19207175925925926</v>
      </c>
      <c r="D15" s="153">
        <f t="shared" si="0"/>
        <v>6.7071759259259262E-2</v>
      </c>
      <c r="E15" s="1">
        <v>1</v>
      </c>
      <c r="F15" s="1">
        <v>3</v>
      </c>
      <c r="G15" s="1">
        <v>4</v>
      </c>
      <c r="H15" s="1">
        <v>5</v>
      </c>
      <c r="I15" s="1">
        <v>1</v>
      </c>
      <c r="J15" s="1">
        <v>4</v>
      </c>
      <c r="K15" s="1">
        <v>1</v>
      </c>
      <c r="L15" s="1">
        <v>4</v>
      </c>
      <c r="M15" s="1">
        <v>3</v>
      </c>
      <c r="N15" s="1">
        <v>5</v>
      </c>
      <c r="O15" s="1">
        <v>1</v>
      </c>
      <c r="P15" s="1">
        <v>3</v>
      </c>
      <c r="Q15" s="1">
        <v>1</v>
      </c>
      <c r="R15" s="1">
        <v>4</v>
      </c>
      <c r="S15" s="1">
        <v>3</v>
      </c>
      <c r="T15" s="1">
        <v>4</v>
      </c>
      <c r="U15" s="1">
        <v>2</v>
      </c>
      <c r="V15" s="1">
        <v>4</v>
      </c>
      <c r="W15" s="1">
        <v>3</v>
      </c>
      <c r="X15" s="1">
        <v>4</v>
      </c>
      <c r="Y15" s="1">
        <v>2</v>
      </c>
      <c r="Z15" s="1">
        <v>5</v>
      </c>
      <c r="AA15" s="1">
        <v>2</v>
      </c>
      <c r="AB15" s="1">
        <v>3</v>
      </c>
      <c r="AC15" s="1">
        <v>4</v>
      </c>
      <c r="AD15" s="2">
        <v>1</v>
      </c>
      <c r="AE15" s="2">
        <v>4</v>
      </c>
      <c r="AF15" s="2">
        <v>3</v>
      </c>
      <c r="AG15" s="2">
        <v>4</v>
      </c>
      <c r="AH15" s="2">
        <v>3</v>
      </c>
      <c r="AI15" s="2">
        <v>5</v>
      </c>
      <c r="AJ15" s="2">
        <v>1</v>
      </c>
      <c r="AK15" s="2">
        <v>3</v>
      </c>
      <c r="AL15" s="2">
        <v>5</v>
      </c>
      <c r="AM15" s="2">
        <v>3</v>
      </c>
      <c r="AN15" s="2">
        <v>5</v>
      </c>
      <c r="AO15" s="2">
        <v>1</v>
      </c>
      <c r="AP15" s="2">
        <v>1</v>
      </c>
      <c r="AQ15" s="2">
        <v>5</v>
      </c>
      <c r="AR15" s="2">
        <v>3</v>
      </c>
      <c r="AS15" s="2">
        <v>3</v>
      </c>
      <c r="AT15" s="2">
        <v>1</v>
      </c>
      <c r="AU15" s="2">
        <v>3</v>
      </c>
      <c r="AV15" s="2">
        <v>1</v>
      </c>
      <c r="AW15" s="2">
        <v>3</v>
      </c>
      <c r="AX15" s="2">
        <v>3</v>
      </c>
      <c r="AY15" s="2">
        <v>3</v>
      </c>
      <c r="AZ15" s="2">
        <v>1</v>
      </c>
      <c r="BA15" s="2">
        <v>3</v>
      </c>
      <c r="BB15" s="2">
        <v>3</v>
      </c>
      <c r="BC15" s="3">
        <v>1</v>
      </c>
      <c r="BD15" s="3">
        <v>2</v>
      </c>
      <c r="BE15" s="3">
        <v>3</v>
      </c>
      <c r="BF15" s="3">
        <v>3</v>
      </c>
      <c r="BG15" s="3">
        <v>4</v>
      </c>
      <c r="BH15" s="3">
        <v>3</v>
      </c>
      <c r="BI15" s="3">
        <v>4</v>
      </c>
      <c r="BJ15" s="3">
        <v>3</v>
      </c>
      <c r="BK15" s="3">
        <v>5</v>
      </c>
      <c r="BL15" s="3">
        <v>1</v>
      </c>
      <c r="BM15" s="3">
        <v>5</v>
      </c>
      <c r="BN15" s="3">
        <v>5</v>
      </c>
      <c r="BO15" s="3">
        <v>3</v>
      </c>
      <c r="BP15" s="3">
        <v>3</v>
      </c>
      <c r="BQ15" s="3">
        <v>3</v>
      </c>
      <c r="BR15" s="3">
        <v>5</v>
      </c>
      <c r="BS15" s="3">
        <v>5</v>
      </c>
      <c r="BT15" s="3">
        <v>1</v>
      </c>
      <c r="BU15" s="3">
        <v>3</v>
      </c>
      <c r="BV15" s="3">
        <v>3</v>
      </c>
      <c r="BW15" s="3">
        <v>1</v>
      </c>
      <c r="BX15" s="3">
        <v>1</v>
      </c>
      <c r="BY15" s="3">
        <v>5</v>
      </c>
      <c r="BZ15" s="3">
        <v>1</v>
      </c>
      <c r="CA15" s="3">
        <v>5</v>
      </c>
      <c r="CB15" s="4">
        <v>3</v>
      </c>
      <c r="CC15" s="4">
        <v>3</v>
      </c>
      <c r="CD15" s="4">
        <v>3</v>
      </c>
      <c r="CE15" s="4">
        <v>5</v>
      </c>
      <c r="CF15" s="4">
        <v>5</v>
      </c>
      <c r="CG15" s="4">
        <v>5</v>
      </c>
      <c r="CH15" s="4">
        <v>5</v>
      </c>
      <c r="CI15" s="4">
        <v>5</v>
      </c>
      <c r="CJ15" s="4">
        <v>5</v>
      </c>
      <c r="CK15" s="4">
        <v>5</v>
      </c>
      <c r="CL15" s="4">
        <v>4</v>
      </c>
      <c r="CM15" s="4">
        <v>4</v>
      </c>
      <c r="CN15" s="4">
        <v>4</v>
      </c>
      <c r="CO15" s="4">
        <v>4</v>
      </c>
      <c r="CP15" s="4">
        <v>4</v>
      </c>
      <c r="CQ15" s="4">
        <v>4</v>
      </c>
      <c r="CR15" s="4">
        <v>4</v>
      </c>
      <c r="CS15" s="4">
        <v>3</v>
      </c>
      <c r="CT15" s="4">
        <v>4</v>
      </c>
      <c r="CU15" s="4">
        <v>4</v>
      </c>
      <c r="CV15" s="4">
        <v>4</v>
      </c>
      <c r="CW15" s="4">
        <v>3</v>
      </c>
      <c r="CX15" s="4">
        <v>4</v>
      </c>
      <c r="CY15" s="4">
        <v>3</v>
      </c>
      <c r="CZ15" s="4">
        <v>4</v>
      </c>
    </row>
    <row r="16" spans="1:104" ht="14.25" customHeight="1" x14ac:dyDescent="0.25">
      <c r="A16" s="149">
        <v>45455</v>
      </c>
      <c r="B16" s="150">
        <v>0.125</v>
      </c>
      <c r="C16" s="151">
        <v>0.19410879629629629</v>
      </c>
      <c r="D16" s="153">
        <f t="shared" si="0"/>
        <v>6.9108796296296293E-2</v>
      </c>
      <c r="E16" s="1">
        <v>1</v>
      </c>
      <c r="F16" s="1">
        <v>4</v>
      </c>
      <c r="G16" s="1">
        <v>5</v>
      </c>
      <c r="H16" s="1">
        <v>1</v>
      </c>
      <c r="I16" s="1">
        <v>1</v>
      </c>
      <c r="J16" s="1">
        <v>5</v>
      </c>
      <c r="K16" s="1">
        <v>1</v>
      </c>
      <c r="L16" s="1">
        <v>4</v>
      </c>
      <c r="M16" s="1">
        <v>3</v>
      </c>
      <c r="N16" s="1">
        <v>5</v>
      </c>
      <c r="O16" s="1">
        <v>1</v>
      </c>
      <c r="P16" s="1">
        <v>4</v>
      </c>
      <c r="Q16" s="1">
        <v>1</v>
      </c>
      <c r="R16" s="1">
        <v>5</v>
      </c>
      <c r="S16" s="1">
        <v>4</v>
      </c>
      <c r="T16" s="1">
        <v>5</v>
      </c>
      <c r="U16" s="1">
        <v>1</v>
      </c>
      <c r="V16" s="1">
        <v>5</v>
      </c>
      <c r="W16" s="1">
        <v>3</v>
      </c>
      <c r="X16" s="1">
        <v>5</v>
      </c>
      <c r="Y16" s="1">
        <v>1</v>
      </c>
      <c r="Z16" s="1">
        <v>5</v>
      </c>
      <c r="AA16" s="1">
        <v>1</v>
      </c>
      <c r="AB16" s="1">
        <v>4</v>
      </c>
      <c r="AC16" s="1">
        <v>5</v>
      </c>
      <c r="AD16" s="2">
        <v>1</v>
      </c>
      <c r="AE16" s="2">
        <v>4</v>
      </c>
      <c r="AF16" s="2">
        <v>2</v>
      </c>
      <c r="AG16" s="2">
        <v>1</v>
      </c>
      <c r="AH16" s="2">
        <v>1</v>
      </c>
      <c r="AI16" s="2">
        <v>1</v>
      </c>
      <c r="AJ16" s="2">
        <v>5</v>
      </c>
      <c r="AK16" s="2">
        <v>5</v>
      </c>
      <c r="AL16" s="2">
        <v>1</v>
      </c>
      <c r="AM16" s="2">
        <v>5</v>
      </c>
      <c r="AN16" s="2">
        <v>5</v>
      </c>
      <c r="AO16" s="2">
        <v>5</v>
      </c>
      <c r="AP16" s="2">
        <v>1</v>
      </c>
      <c r="AQ16" s="2">
        <v>4</v>
      </c>
      <c r="AR16" s="2">
        <v>1</v>
      </c>
      <c r="AS16" s="2">
        <v>4</v>
      </c>
      <c r="AT16" s="2">
        <v>5</v>
      </c>
      <c r="AU16" s="2">
        <v>5</v>
      </c>
      <c r="AV16" s="2">
        <v>2</v>
      </c>
      <c r="AW16" s="2">
        <v>3</v>
      </c>
      <c r="AX16" s="2">
        <v>5</v>
      </c>
      <c r="AY16" s="2">
        <v>5</v>
      </c>
      <c r="AZ16" s="2">
        <v>1</v>
      </c>
      <c r="BA16" s="2">
        <v>3</v>
      </c>
      <c r="BB16" s="2">
        <v>3</v>
      </c>
      <c r="BC16" s="3">
        <v>1</v>
      </c>
      <c r="BD16" s="3">
        <v>1</v>
      </c>
      <c r="BE16" s="3">
        <v>1</v>
      </c>
      <c r="BF16" s="3">
        <v>5</v>
      </c>
      <c r="BG16" s="3">
        <v>5</v>
      </c>
      <c r="BH16" s="3">
        <v>5</v>
      </c>
      <c r="BI16" s="3">
        <v>5</v>
      </c>
      <c r="BJ16" s="3">
        <v>3</v>
      </c>
      <c r="BK16" s="3">
        <v>5</v>
      </c>
      <c r="BL16" s="3">
        <v>3</v>
      </c>
      <c r="BM16" s="3">
        <v>5</v>
      </c>
      <c r="BN16" s="3">
        <v>4</v>
      </c>
      <c r="BO16" s="3">
        <v>5</v>
      </c>
      <c r="BP16" s="3">
        <v>5</v>
      </c>
      <c r="BQ16" s="3">
        <v>5</v>
      </c>
      <c r="BR16" s="3">
        <v>5</v>
      </c>
      <c r="BS16" s="3">
        <v>5</v>
      </c>
      <c r="BT16" s="3">
        <v>1</v>
      </c>
      <c r="BU16" s="3">
        <v>4</v>
      </c>
      <c r="BV16" s="3">
        <v>4</v>
      </c>
      <c r="BW16" s="3">
        <v>5</v>
      </c>
      <c r="BX16" s="3">
        <v>5</v>
      </c>
      <c r="BY16" s="3">
        <v>3</v>
      </c>
      <c r="BZ16" s="3">
        <v>4</v>
      </c>
      <c r="CA16" s="3">
        <v>4</v>
      </c>
      <c r="CB16" s="4">
        <v>5</v>
      </c>
      <c r="CC16" s="4">
        <v>5</v>
      </c>
      <c r="CD16" s="4">
        <v>5</v>
      </c>
      <c r="CE16" s="4">
        <v>5</v>
      </c>
      <c r="CF16" s="4">
        <v>5</v>
      </c>
      <c r="CG16" s="4">
        <v>4</v>
      </c>
      <c r="CH16" s="4">
        <v>4</v>
      </c>
      <c r="CI16" s="4">
        <v>5</v>
      </c>
      <c r="CJ16" s="4">
        <v>4</v>
      </c>
      <c r="CK16" s="4">
        <v>4</v>
      </c>
      <c r="CL16" s="4">
        <v>4</v>
      </c>
      <c r="CM16" s="4">
        <v>3</v>
      </c>
      <c r="CN16" s="4">
        <v>3</v>
      </c>
      <c r="CO16" s="4">
        <v>3</v>
      </c>
      <c r="CP16" s="4">
        <v>4</v>
      </c>
      <c r="CQ16" s="4">
        <v>4</v>
      </c>
      <c r="CR16" s="4">
        <v>5</v>
      </c>
      <c r="CS16" s="4">
        <v>4</v>
      </c>
      <c r="CT16" s="4">
        <v>5</v>
      </c>
      <c r="CU16" s="4">
        <v>3</v>
      </c>
      <c r="CV16" s="4">
        <v>4</v>
      </c>
      <c r="CW16" s="4">
        <v>3</v>
      </c>
      <c r="CX16" s="4">
        <v>4</v>
      </c>
      <c r="CY16" s="4">
        <v>4</v>
      </c>
      <c r="CZ16" s="4">
        <v>4</v>
      </c>
    </row>
    <row r="17" spans="1:104" ht="14.25" customHeight="1" x14ac:dyDescent="0.25">
      <c r="A17" s="149">
        <v>45455</v>
      </c>
      <c r="B17" s="150">
        <v>0.125</v>
      </c>
      <c r="C17" s="151">
        <v>0.19469907407407408</v>
      </c>
      <c r="D17" s="153">
        <f t="shared" si="0"/>
        <v>6.969907407407408E-2</v>
      </c>
      <c r="E17" s="1">
        <v>1</v>
      </c>
      <c r="F17" s="1">
        <v>4</v>
      </c>
      <c r="G17" s="1">
        <v>5</v>
      </c>
      <c r="H17" s="1">
        <v>3</v>
      </c>
      <c r="I17" s="1">
        <v>1</v>
      </c>
      <c r="J17" s="1">
        <v>5</v>
      </c>
      <c r="K17" s="1">
        <v>1</v>
      </c>
      <c r="L17" s="1">
        <v>5</v>
      </c>
      <c r="M17" s="1">
        <v>3</v>
      </c>
      <c r="N17" s="1">
        <v>5</v>
      </c>
      <c r="O17" s="1">
        <v>1</v>
      </c>
      <c r="P17" s="1">
        <v>3</v>
      </c>
      <c r="Q17" s="1">
        <v>1</v>
      </c>
      <c r="R17" s="1">
        <v>5</v>
      </c>
      <c r="S17" s="1">
        <v>3</v>
      </c>
      <c r="T17" s="1">
        <v>5</v>
      </c>
      <c r="U17" s="1">
        <v>1</v>
      </c>
      <c r="V17" s="1">
        <v>5</v>
      </c>
      <c r="W17" s="1">
        <v>3</v>
      </c>
      <c r="X17" s="1">
        <v>5</v>
      </c>
      <c r="Y17" s="1">
        <v>1</v>
      </c>
      <c r="Z17" s="1">
        <v>5</v>
      </c>
      <c r="AA17" s="1">
        <v>1</v>
      </c>
      <c r="AB17" s="1">
        <v>4</v>
      </c>
      <c r="AC17" s="1">
        <v>5</v>
      </c>
      <c r="AD17" s="2">
        <v>1</v>
      </c>
      <c r="AE17" s="2">
        <v>5</v>
      </c>
      <c r="AF17" s="2">
        <v>1</v>
      </c>
      <c r="AG17" s="2">
        <v>4</v>
      </c>
      <c r="AH17" s="2">
        <v>1</v>
      </c>
      <c r="AI17" s="2">
        <v>5</v>
      </c>
      <c r="AJ17" s="2">
        <v>1</v>
      </c>
      <c r="AK17" s="2">
        <v>5</v>
      </c>
      <c r="AL17" s="2">
        <v>1</v>
      </c>
      <c r="AM17" s="2">
        <v>5</v>
      </c>
      <c r="AN17" s="2">
        <v>2</v>
      </c>
      <c r="AO17" s="2">
        <v>4</v>
      </c>
      <c r="AP17" s="2">
        <v>1</v>
      </c>
      <c r="AQ17" s="2">
        <v>5</v>
      </c>
      <c r="AR17" s="2">
        <v>5</v>
      </c>
      <c r="AS17" s="2">
        <v>5</v>
      </c>
      <c r="AT17" s="2">
        <v>1</v>
      </c>
      <c r="AU17" s="2">
        <v>4</v>
      </c>
      <c r="AV17" s="2">
        <v>5</v>
      </c>
      <c r="AW17" s="2">
        <v>5</v>
      </c>
      <c r="AX17" s="2">
        <v>1</v>
      </c>
      <c r="AY17" s="2">
        <v>4</v>
      </c>
      <c r="AZ17" s="2">
        <v>1</v>
      </c>
      <c r="BA17" s="2">
        <v>5</v>
      </c>
      <c r="BB17" s="2">
        <v>1</v>
      </c>
      <c r="BC17" s="3">
        <v>1</v>
      </c>
      <c r="BD17" s="3">
        <v>4</v>
      </c>
      <c r="BE17" s="3">
        <v>2</v>
      </c>
      <c r="BF17" s="3">
        <v>3</v>
      </c>
      <c r="BG17" s="3">
        <v>4</v>
      </c>
      <c r="BH17" s="3">
        <v>2</v>
      </c>
      <c r="BI17" s="3">
        <v>4</v>
      </c>
      <c r="BJ17" s="3">
        <v>2</v>
      </c>
      <c r="BK17" s="3">
        <v>4</v>
      </c>
      <c r="BL17" s="3">
        <v>3</v>
      </c>
      <c r="BM17" s="3">
        <v>4</v>
      </c>
      <c r="BN17" s="3">
        <v>4</v>
      </c>
      <c r="BO17" s="3">
        <v>2</v>
      </c>
      <c r="BP17" s="3">
        <v>3</v>
      </c>
      <c r="BQ17" s="3">
        <v>4</v>
      </c>
      <c r="BR17" s="3">
        <v>5</v>
      </c>
      <c r="BS17" s="3">
        <v>5</v>
      </c>
      <c r="BT17" s="3">
        <v>1</v>
      </c>
      <c r="BU17" s="3">
        <v>5</v>
      </c>
      <c r="BV17" s="3">
        <v>3</v>
      </c>
      <c r="BW17" s="3">
        <v>5</v>
      </c>
      <c r="BX17" s="3">
        <v>4</v>
      </c>
      <c r="BY17" s="3">
        <v>2</v>
      </c>
      <c r="BZ17" s="3">
        <v>4</v>
      </c>
      <c r="CA17" s="3">
        <v>3</v>
      </c>
      <c r="CB17" s="4">
        <v>4</v>
      </c>
      <c r="CC17" s="4">
        <v>5</v>
      </c>
      <c r="CD17" s="4">
        <v>5</v>
      </c>
      <c r="CE17" s="4">
        <v>4</v>
      </c>
      <c r="CF17" s="4">
        <v>5</v>
      </c>
      <c r="CG17" s="4">
        <v>3</v>
      </c>
      <c r="CH17" s="4">
        <v>4</v>
      </c>
      <c r="CI17" s="4">
        <v>5</v>
      </c>
      <c r="CJ17" s="4">
        <v>4</v>
      </c>
      <c r="CK17" s="4">
        <v>4</v>
      </c>
      <c r="CL17" s="4">
        <v>4</v>
      </c>
      <c r="CM17" s="4">
        <v>4</v>
      </c>
      <c r="CN17" s="4">
        <v>5</v>
      </c>
      <c r="CO17" s="4">
        <v>4</v>
      </c>
      <c r="CP17" s="4">
        <v>5</v>
      </c>
      <c r="CQ17" s="4">
        <v>4</v>
      </c>
      <c r="CR17" s="4">
        <v>5</v>
      </c>
      <c r="CS17" s="4">
        <v>5</v>
      </c>
      <c r="CT17" s="4">
        <v>4</v>
      </c>
      <c r="CU17" s="4">
        <v>4</v>
      </c>
      <c r="CV17" s="4">
        <v>4</v>
      </c>
      <c r="CW17" s="4">
        <v>5</v>
      </c>
      <c r="CX17" s="4">
        <v>5</v>
      </c>
      <c r="CY17" s="4">
        <v>4</v>
      </c>
      <c r="CZ17" s="4">
        <v>4</v>
      </c>
    </row>
    <row r="18" spans="1:104" ht="14.25" customHeight="1" x14ac:dyDescent="0.25">
      <c r="A18" s="149">
        <v>45455</v>
      </c>
      <c r="B18" s="150">
        <v>0.125</v>
      </c>
      <c r="C18" s="151">
        <v>0.19484953703703703</v>
      </c>
      <c r="D18" s="153">
        <f t="shared" si="0"/>
        <v>6.9849537037037029E-2</v>
      </c>
      <c r="E18" s="1">
        <v>1</v>
      </c>
      <c r="F18" s="1">
        <v>4</v>
      </c>
      <c r="G18" s="1">
        <v>5</v>
      </c>
      <c r="H18" s="1">
        <v>3</v>
      </c>
      <c r="I18" s="1">
        <v>1</v>
      </c>
      <c r="J18" s="1">
        <v>5</v>
      </c>
      <c r="K18" s="1">
        <v>1</v>
      </c>
      <c r="L18" s="1">
        <v>5</v>
      </c>
      <c r="M18" s="1">
        <v>3</v>
      </c>
      <c r="N18" s="1">
        <v>5</v>
      </c>
      <c r="O18" s="1">
        <v>1</v>
      </c>
      <c r="P18" s="1">
        <v>3</v>
      </c>
      <c r="Q18" s="1">
        <v>1</v>
      </c>
      <c r="R18" s="1">
        <v>5</v>
      </c>
      <c r="S18" s="1">
        <v>3</v>
      </c>
      <c r="T18" s="1">
        <v>5</v>
      </c>
      <c r="U18" s="1">
        <v>1</v>
      </c>
      <c r="V18" s="1">
        <v>5</v>
      </c>
      <c r="W18" s="1">
        <v>3</v>
      </c>
      <c r="X18" s="1">
        <v>5</v>
      </c>
      <c r="Y18" s="1">
        <v>1</v>
      </c>
      <c r="Z18" s="1">
        <v>5</v>
      </c>
      <c r="AA18" s="1">
        <v>1</v>
      </c>
      <c r="AB18" s="1">
        <v>4</v>
      </c>
      <c r="AC18" s="1">
        <v>5</v>
      </c>
      <c r="AD18" s="2">
        <v>1</v>
      </c>
      <c r="AE18" s="2">
        <v>5</v>
      </c>
      <c r="AF18" s="2">
        <v>2</v>
      </c>
      <c r="AG18" s="2">
        <v>5</v>
      </c>
      <c r="AH18" s="2">
        <v>1</v>
      </c>
      <c r="AI18" s="2">
        <v>4</v>
      </c>
      <c r="AJ18" s="2">
        <v>1</v>
      </c>
      <c r="AK18" s="2">
        <v>5</v>
      </c>
      <c r="AL18" s="2">
        <v>1</v>
      </c>
      <c r="AM18" s="2">
        <v>5</v>
      </c>
      <c r="AN18" s="2">
        <v>2</v>
      </c>
      <c r="AO18" s="2">
        <v>5</v>
      </c>
      <c r="AP18" s="2">
        <v>1</v>
      </c>
      <c r="AQ18" s="2">
        <v>5</v>
      </c>
      <c r="AR18" s="2">
        <v>1</v>
      </c>
      <c r="AS18" s="2">
        <v>4</v>
      </c>
      <c r="AT18" s="2">
        <v>1</v>
      </c>
      <c r="AU18" s="2">
        <v>2</v>
      </c>
      <c r="AV18" s="2">
        <v>5</v>
      </c>
      <c r="AW18" s="2">
        <v>5</v>
      </c>
      <c r="AX18" s="2">
        <v>2</v>
      </c>
      <c r="AY18" s="2">
        <v>5</v>
      </c>
      <c r="AZ18" s="2">
        <v>1</v>
      </c>
      <c r="BA18" s="2">
        <v>4</v>
      </c>
      <c r="BB18" s="2">
        <v>2</v>
      </c>
      <c r="BC18" s="3">
        <v>1</v>
      </c>
      <c r="BD18" s="3">
        <v>4</v>
      </c>
      <c r="BE18" s="3">
        <v>1</v>
      </c>
      <c r="BF18" s="3">
        <v>5</v>
      </c>
      <c r="BG18" s="3">
        <v>5</v>
      </c>
      <c r="BH18" s="3">
        <v>2</v>
      </c>
      <c r="BI18" s="3">
        <v>5</v>
      </c>
      <c r="BJ18" s="3">
        <v>2</v>
      </c>
      <c r="BK18" s="3">
        <v>5</v>
      </c>
      <c r="BL18" s="3">
        <v>2</v>
      </c>
      <c r="BM18" s="3">
        <v>5</v>
      </c>
      <c r="BN18" s="3">
        <v>5</v>
      </c>
      <c r="BO18" s="3">
        <v>4</v>
      </c>
      <c r="BP18" s="3">
        <v>5</v>
      </c>
      <c r="BQ18" s="3">
        <v>4</v>
      </c>
      <c r="BR18" s="3">
        <v>5</v>
      </c>
      <c r="BS18" s="3">
        <v>5</v>
      </c>
      <c r="BT18" s="3">
        <v>1</v>
      </c>
      <c r="BU18" s="3">
        <v>5</v>
      </c>
      <c r="BV18" s="3">
        <v>2</v>
      </c>
      <c r="BW18" s="3">
        <v>5</v>
      </c>
      <c r="BX18" s="3">
        <v>5</v>
      </c>
      <c r="BY18" s="3">
        <v>2</v>
      </c>
      <c r="BZ18" s="3">
        <v>5</v>
      </c>
      <c r="CA18" s="3">
        <v>4</v>
      </c>
      <c r="CB18" s="4">
        <v>3</v>
      </c>
      <c r="CC18" s="4">
        <v>5</v>
      </c>
      <c r="CD18" s="4">
        <v>4</v>
      </c>
      <c r="CE18" s="4">
        <v>2</v>
      </c>
      <c r="CF18" s="4">
        <v>5</v>
      </c>
      <c r="CG18" s="4">
        <v>4</v>
      </c>
      <c r="CH18" s="4">
        <v>3</v>
      </c>
      <c r="CI18" s="4">
        <v>4</v>
      </c>
      <c r="CJ18" s="4">
        <v>3</v>
      </c>
      <c r="CK18" s="4">
        <v>4</v>
      </c>
      <c r="CL18" s="4">
        <v>3</v>
      </c>
      <c r="CM18" s="4">
        <v>3</v>
      </c>
      <c r="CN18" s="4">
        <v>3</v>
      </c>
      <c r="CO18" s="4">
        <v>4</v>
      </c>
      <c r="CP18" s="4">
        <v>5</v>
      </c>
      <c r="CQ18" s="4">
        <v>4</v>
      </c>
      <c r="CR18" s="4">
        <v>3</v>
      </c>
      <c r="CS18" s="4">
        <v>2</v>
      </c>
      <c r="CT18" s="4">
        <v>3</v>
      </c>
      <c r="CU18" s="4">
        <v>4</v>
      </c>
      <c r="CV18" s="4">
        <v>3</v>
      </c>
      <c r="CW18" s="4">
        <v>3</v>
      </c>
      <c r="CX18" s="4">
        <v>3</v>
      </c>
      <c r="CY18" s="4">
        <v>3</v>
      </c>
      <c r="CZ18" s="4">
        <v>5</v>
      </c>
    </row>
    <row r="19" spans="1:104" ht="14.25" customHeight="1" x14ac:dyDescent="0.25">
      <c r="A19" s="149">
        <v>45455</v>
      </c>
      <c r="B19" s="150">
        <v>0.125</v>
      </c>
      <c r="C19" s="151">
        <v>0.19493055555555558</v>
      </c>
      <c r="D19" s="153">
        <f t="shared" si="0"/>
        <v>6.9930555555555579E-2</v>
      </c>
      <c r="E19" s="1">
        <v>1</v>
      </c>
      <c r="F19" s="1">
        <v>4</v>
      </c>
      <c r="G19" s="1">
        <v>4</v>
      </c>
      <c r="H19" s="1">
        <v>1</v>
      </c>
      <c r="I19" s="1">
        <v>1</v>
      </c>
      <c r="J19" s="1">
        <v>5</v>
      </c>
      <c r="K19" s="1">
        <v>1</v>
      </c>
      <c r="L19" s="1">
        <v>5</v>
      </c>
      <c r="M19" s="1">
        <v>3</v>
      </c>
      <c r="N19" s="1">
        <v>5</v>
      </c>
      <c r="O19" s="1">
        <v>1</v>
      </c>
      <c r="P19" s="1">
        <v>4</v>
      </c>
      <c r="Q19" s="1">
        <v>1</v>
      </c>
      <c r="R19" s="1">
        <v>5</v>
      </c>
      <c r="S19" s="1">
        <v>4</v>
      </c>
      <c r="T19" s="1">
        <v>5</v>
      </c>
      <c r="U19" s="1">
        <v>1</v>
      </c>
      <c r="V19" s="1">
        <v>5</v>
      </c>
      <c r="W19" s="1">
        <v>3</v>
      </c>
      <c r="X19" s="1">
        <v>5</v>
      </c>
      <c r="Y19" s="1">
        <v>1</v>
      </c>
      <c r="Z19" s="1">
        <v>5</v>
      </c>
      <c r="AA19" s="1">
        <v>1</v>
      </c>
      <c r="AB19" s="1">
        <v>4</v>
      </c>
      <c r="AC19" s="1">
        <v>5</v>
      </c>
      <c r="AD19" s="2">
        <v>1</v>
      </c>
      <c r="AE19" s="2">
        <v>4</v>
      </c>
      <c r="AF19" s="2">
        <v>1</v>
      </c>
      <c r="AG19" s="2">
        <v>4</v>
      </c>
      <c r="AH19" s="2">
        <v>1</v>
      </c>
      <c r="AI19" s="2">
        <v>4</v>
      </c>
      <c r="AJ19" s="2">
        <v>4</v>
      </c>
      <c r="AK19" s="2">
        <v>5</v>
      </c>
      <c r="AL19" s="2">
        <v>2</v>
      </c>
      <c r="AM19" s="2">
        <v>4</v>
      </c>
      <c r="AN19" s="2">
        <v>2</v>
      </c>
      <c r="AO19" s="2">
        <v>4</v>
      </c>
      <c r="AP19" s="2">
        <v>1</v>
      </c>
      <c r="AQ19" s="2">
        <v>5</v>
      </c>
      <c r="AR19" s="2">
        <v>1</v>
      </c>
      <c r="AS19" s="2">
        <v>3</v>
      </c>
      <c r="AT19" s="2">
        <v>1</v>
      </c>
      <c r="AU19" s="2">
        <v>2</v>
      </c>
      <c r="AV19" s="2">
        <v>4</v>
      </c>
      <c r="AW19" s="2">
        <v>4</v>
      </c>
      <c r="AX19" s="2">
        <v>2</v>
      </c>
      <c r="AY19" s="2">
        <v>5</v>
      </c>
      <c r="AZ19" s="2">
        <v>1</v>
      </c>
      <c r="BA19" s="2">
        <v>4</v>
      </c>
      <c r="BB19" s="2">
        <v>3</v>
      </c>
      <c r="BC19" s="3">
        <v>1</v>
      </c>
      <c r="BD19" s="3">
        <v>2</v>
      </c>
      <c r="BE19" s="3">
        <v>1</v>
      </c>
      <c r="BF19" s="3">
        <v>3</v>
      </c>
      <c r="BG19" s="3">
        <v>5</v>
      </c>
      <c r="BH19" s="3">
        <v>4</v>
      </c>
      <c r="BI19" s="3">
        <v>5</v>
      </c>
      <c r="BJ19" s="3">
        <v>2</v>
      </c>
      <c r="BK19" s="3">
        <v>4</v>
      </c>
      <c r="BL19" s="3">
        <v>1</v>
      </c>
      <c r="BM19" s="3">
        <v>4</v>
      </c>
      <c r="BN19" s="3">
        <v>3</v>
      </c>
      <c r="BO19" s="3">
        <v>2</v>
      </c>
      <c r="BP19" s="3">
        <v>1</v>
      </c>
      <c r="BQ19" s="3">
        <v>4</v>
      </c>
      <c r="BR19" s="3">
        <v>5</v>
      </c>
      <c r="BS19" s="3">
        <v>5</v>
      </c>
      <c r="BT19" s="3">
        <v>1</v>
      </c>
      <c r="BU19" s="3">
        <v>2</v>
      </c>
      <c r="BV19" s="3">
        <v>1</v>
      </c>
      <c r="BW19" s="3">
        <v>5</v>
      </c>
      <c r="BX19" s="3">
        <v>3</v>
      </c>
      <c r="BY19" s="3">
        <v>2</v>
      </c>
      <c r="BZ19" s="3">
        <v>4</v>
      </c>
      <c r="CA19" s="3">
        <v>2</v>
      </c>
      <c r="CB19" s="4">
        <v>5</v>
      </c>
      <c r="CC19" s="4">
        <v>4</v>
      </c>
      <c r="CD19" s="4">
        <v>5</v>
      </c>
      <c r="CE19" s="4">
        <v>4</v>
      </c>
      <c r="CF19" s="4">
        <v>5</v>
      </c>
      <c r="CG19" s="4">
        <v>3</v>
      </c>
      <c r="CH19" s="4">
        <v>4</v>
      </c>
      <c r="CI19" s="4">
        <v>3</v>
      </c>
      <c r="CJ19" s="4">
        <v>2</v>
      </c>
      <c r="CK19" s="4">
        <v>1</v>
      </c>
      <c r="CL19" s="4">
        <v>1</v>
      </c>
      <c r="CM19" s="4">
        <v>1</v>
      </c>
      <c r="CN19" s="4">
        <v>1</v>
      </c>
      <c r="CO19" s="4">
        <v>3</v>
      </c>
      <c r="CP19" s="4">
        <v>3</v>
      </c>
      <c r="CQ19" s="4">
        <v>1</v>
      </c>
      <c r="CR19" s="4">
        <v>5</v>
      </c>
      <c r="CS19" s="4">
        <v>3</v>
      </c>
      <c r="CT19" s="4">
        <v>5</v>
      </c>
      <c r="CU19" s="4">
        <v>5</v>
      </c>
      <c r="CV19" s="4">
        <v>2</v>
      </c>
      <c r="CW19" s="4">
        <v>2</v>
      </c>
      <c r="CX19" s="4">
        <v>1</v>
      </c>
      <c r="CY19" s="4">
        <v>3</v>
      </c>
      <c r="CZ19" s="4">
        <v>4</v>
      </c>
    </row>
    <row r="20" spans="1:104" ht="14.25" customHeight="1" x14ac:dyDescent="0.25">
      <c r="A20" s="149">
        <v>45455</v>
      </c>
      <c r="B20" s="150">
        <v>0.125</v>
      </c>
      <c r="C20" s="151">
        <v>0.19502314814814814</v>
      </c>
      <c r="D20" s="153">
        <f t="shared" si="0"/>
        <v>7.002314814814814E-2</v>
      </c>
      <c r="E20" s="1">
        <v>1</v>
      </c>
      <c r="F20" s="1">
        <v>4</v>
      </c>
      <c r="G20" s="1">
        <v>4</v>
      </c>
      <c r="H20" s="1">
        <v>3</v>
      </c>
      <c r="I20" s="1">
        <v>1</v>
      </c>
      <c r="J20" s="1">
        <v>5</v>
      </c>
      <c r="K20" s="1">
        <v>1</v>
      </c>
      <c r="L20" s="1">
        <v>5</v>
      </c>
      <c r="M20" s="1">
        <v>4</v>
      </c>
      <c r="N20" s="1">
        <v>5</v>
      </c>
      <c r="O20" s="1">
        <v>1</v>
      </c>
      <c r="P20" s="1">
        <v>3</v>
      </c>
      <c r="Q20" s="1">
        <v>1</v>
      </c>
      <c r="R20" s="1">
        <v>5</v>
      </c>
      <c r="S20" s="1">
        <v>3</v>
      </c>
      <c r="T20" s="1">
        <v>5</v>
      </c>
      <c r="U20" s="1">
        <v>1</v>
      </c>
      <c r="V20" s="1">
        <v>5</v>
      </c>
      <c r="W20" s="1">
        <v>3</v>
      </c>
      <c r="X20" s="1">
        <v>5</v>
      </c>
      <c r="Y20" s="1">
        <v>1</v>
      </c>
      <c r="Z20" s="1">
        <v>5</v>
      </c>
      <c r="AA20" s="1">
        <v>1</v>
      </c>
      <c r="AB20" s="1">
        <v>4</v>
      </c>
      <c r="AC20" s="1">
        <v>4</v>
      </c>
      <c r="AD20" s="2">
        <v>1</v>
      </c>
      <c r="AE20" s="2">
        <v>5</v>
      </c>
      <c r="AF20" s="2">
        <v>1</v>
      </c>
      <c r="AG20" s="2">
        <v>4</v>
      </c>
      <c r="AH20" s="2">
        <v>1</v>
      </c>
      <c r="AI20" s="2">
        <v>5</v>
      </c>
      <c r="AJ20" s="2">
        <v>2</v>
      </c>
      <c r="AK20" s="2">
        <v>4</v>
      </c>
      <c r="AL20" s="2">
        <v>1</v>
      </c>
      <c r="AM20" s="2">
        <v>5</v>
      </c>
      <c r="AN20" s="2">
        <v>1</v>
      </c>
      <c r="AO20" s="2">
        <v>4</v>
      </c>
      <c r="AP20" s="2">
        <v>1</v>
      </c>
      <c r="AQ20" s="2">
        <v>4</v>
      </c>
      <c r="AR20" s="2">
        <v>1</v>
      </c>
      <c r="AS20" s="2">
        <v>5</v>
      </c>
      <c r="AT20" s="2">
        <v>1</v>
      </c>
      <c r="AU20" s="2">
        <v>2</v>
      </c>
      <c r="AV20" s="2">
        <v>5</v>
      </c>
      <c r="AW20" s="2">
        <v>5</v>
      </c>
      <c r="AX20" s="2">
        <v>2</v>
      </c>
      <c r="AY20" s="2">
        <v>5</v>
      </c>
      <c r="AZ20" s="2">
        <v>2</v>
      </c>
      <c r="BA20" s="2">
        <v>5</v>
      </c>
      <c r="BB20" s="2">
        <v>1</v>
      </c>
      <c r="BC20" s="3">
        <v>1</v>
      </c>
      <c r="BD20" s="3">
        <v>5</v>
      </c>
      <c r="BE20" s="3">
        <v>2</v>
      </c>
      <c r="BF20" s="3">
        <v>5</v>
      </c>
      <c r="BG20" s="3">
        <v>5</v>
      </c>
      <c r="BH20" s="3">
        <v>4</v>
      </c>
      <c r="BI20" s="3">
        <v>5</v>
      </c>
      <c r="BJ20" s="3">
        <v>3</v>
      </c>
      <c r="BK20" s="3">
        <v>5</v>
      </c>
      <c r="BL20" s="3">
        <v>4</v>
      </c>
      <c r="BM20" s="3">
        <v>2</v>
      </c>
      <c r="BN20" s="3">
        <v>5</v>
      </c>
      <c r="BO20" s="3">
        <v>4</v>
      </c>
      <c r="BP20" s="3">
        <v>5</v>
      </c>
      <c r="BQ20" s="3">
        <v>3</v>
      </c>
      <c r="BR20" s="3">
        <v>5</v>
      </c>
      <c r="BS20" s="3">
        <v>5</v>
      </c>
      <c r="BT20" s="3">
        <v>1</v>
      </c>
      <c r="BU20" s="3">
        <v>5</v>
      </c>
      <c r="BV20" s="3">
        <v>4</v>
      </c>
      <c r="BW20" s="3">
        <v>5</v>
      </c>
      <c r="BX20" s="3">
        <v>5</v>
      </c>
      <c r="BY20" s="3">
        <v>3</v>
      </c>
      <c r="BZ20" s="3">
        <v>5</v>
      </c>
      <c r="CA20" s="3">
        <v>2</v>
      </c>
      <c r="CB20" s="4">
        <v>5</v>
      </c>
      <c r="CC20" s="4">
        <v>5</v>
      </c>
      <c r="CD20" s="4">
        <v>5</v>
      </c>
      <c r="CE20" s="4">
        <v>5</v>
      </c>
      <c r="CF20" s="4">
        <v>5</v>
      </c>
      <c r="CG20" s="4">
        <v>5</v>
      </c>
      <c r="CH20" s="4">
        <v>5</v>
      </c>
      <c r="CI20" s="4">
        <v>5</v>
      </c>
      <c r="CJ20" s="4">
        <v>4</v>
      </c>
      <c r="CK20" s="4">
        <v>2</v>
      </c>
      <c r="CL20" s="4">
        <v>5</v>
      </c>
      <c r="CM20" s="4">
        <v>2</v>
      </c>
      <c r="CN20" s="4">
        <v>5</v>
      </c>
      <c r="CO20" s="4">
        <v>5</v>
      </c>
      <c r="CP20" s="4">
        <v>5</v>
      </c>
      <c r="CQ20" s="4">
        <v>4</v>
      </c>
      <c r="CR20" s="4">
        <v>5</v>
      </c>
      <c r="CS20" s="4">
        <v>5</v>
      </c>
      <c r="CT20" s="4">
        <v>5</v>
      </c>
      <c r="CU20" s="4">
        <v>5</v>
      </c>
      <c r="CV20" s="4">
        <v>5</v>
      </c>
      <c r="CW20" s="4">
        <v>5</v>
      </c>
      <c r="CX20" s="4">
        <v>2</v>
      </c>
      <c r="CY20" s="4">
        <v>5</v>
      </c>
      <c r="CZ20" s="4">
        <v>2</v>
      </c>
    </row>
    <row r="21" spans="1:104" ht="14.25" customHeight="1" x14ac:dyDescent="0.25">
      <c r="A21" s="149">
        <v>45455</v>
      </c>
      <c r="B21" s="150">
        <v>0.125</v>
      </c>
      <c r="C21" s="151">
        <v>0.19516203703703705</v>
      </c>
      <c r="D21" s="153">
        <f t="shared" si="0"/>
        <v>7.0162037037037051E-2</v>
      </c>
      <c r="E21" s="1">
        <v>1</v>
      </c>
      <c r="F21" s="1">
        <v>4</v>
      </c>
      <c r="G21" s="1">
        <v>5</v>
      </c>
      <c r="H21" s="1">
        <v>2</v>
      </c>
      <c r="I21" s="1">
        <v>1</v>
      </c>
      <c r="J21" s="1">
        <v>5</v>
      </c>
      <c r="K21" s="1">
        <v>1</v>
      </c>
      <c r="L21" s="1">
        <v>4</v>
      </c>
      <c r="M21" s="1">
        <v>3</v>
      </c>
      <c r="N21" s="1">
        <v>5</v>
      </c>
      <c r="O21" s="1">
        <v>1</v>
      </c>
      <c r="P21" s="1">
        <v>3</v>
      </c>
      <c r="Q21" s="1">
        <v>1</v>
      </c>
      <c r="R21" s="1">
        <v>4</v>
      </c>
      <c r="S21" s="1">
        <v>3</v>
      </c>
      <c r="T21" s="1">
        <v>5</v>
      </c>
      <c r="U21" s="1">
        <v>1</v>
      </c>
      <c r="V21" s="1">
        <v>5</v>
      </c>
      <c r="W21" s="1">
        <v>3</v>
      </c>
      <c r="X21" s="1">
        <v>4</v>
      </c>
      <c r="Y21" s="1">
        <v>1</v>
      </c>
      <c r="Z21" s="1">
        <v>4</v>
      </c>
      <c r="AA21" s="1">
        <v>1</v>
      </c>
      <c r="AB21" s="1">
        <v>4</v>
      </c>
      <c r="AC21" s="1">
        <v>4</v>
      </c>
      <c r="AD21" s="2">
        <v>1</v>
      </c>
      <c r="AE21" s="2">
        <v>5</v>
      </c>
      <c r="AF21" s="2">
        <v>2</v>
      </c>
      <c r="AG21" s="2">
        <v>5</v>
      </c>
      <c r="AH21" s="2">
        <v>1</v>
      </c>
      <c r="AI21" s="2">
        <v>5</v>
      </c>
      <c r="AJ21" s="2">
        <v>2</v>
      </c>
      <c r="AK21" s="2">
        <v>5</v>
      </c>
      <c r="AL21" s="2">
        <v>1</v>
      </c>
      <c r="AM21" s="2">
        <v>4</v>
      </c>
      <c r="AN21" s="2">
        <v>2</v>
      </c>
      <c r="AO21" s="2">
        <v>5</v>
      </c>
      <c r="AP21" s="2">
        <v>2</v>
      </c>
      <c r="AQ21" s="2">
        <v>5</v>
      </c>
      <c r="AR21" s="2">
        <v>2</v>
      </c>
      <c r="AS21" s="2">
        <v>3</v>
      </c>
      <c r="AT21" s="2">
        <v>1</v>
      </c>
      <c r="AU21" s="2">
        <v>2</v>
      </c>
      <c r="AV21" s="2">
        <v>3</v>
      </c>
      <c r="AW21" s="2">
        <v>5</v>
      </c>
      <c r="AX21" s="2">
        <v>3</v>
      </c>
      <c r="AY21" s="2">
        <v>5</v>
      </c>
      <c r="AZ21" s="2">
        <v>1</v>
      </c>
      <c r="BA21" s="2">
        <v>5</v>
      </c>
      <c r="BB21" s="2">
        <v>2</v>
      </c>
      <c r="BC21" s="3">
        <v>1</v>
      </c>
      <c r="BD21" s="3">
        <v>5</v>
      </c>
      <c r="BE21" s="3">
        <v>1</v>
      </c>
      <c r="BF21" s="3">
        <v>4</v>
      </c>
      <c r="BG21" s="3">
        <v>5</v>
      </c>
      <c r="BH21" s="3">
        <v>2</v>
      </c>
      <c r="BI21" s="3">
        <v>4</v>
      </c>
      <c r="BJ21" s="3">
        <v>2</v>
      </c>
      <c r="BK21" s="3">
        <v>5</v>
      </c>
      <c r="BL21" s="3">
        <v>2</v>
      </c>
      <c r="BM21" s="3">
        <v>5</v>
      </c>
      <c r="BN21" s="3">
        <v>4</v>
      </c>
      <c r="BO21" s="3">
        <v>2</v>
      </c>
      <c r="BP21" s="3">
        <v>4</v>
      </c>
      <c r="BQ21" s="3">
        <v>4</v>
      </c>
      <c r="BR21" s="3">
        <v>5</v>
      </c>
      <c r="BS21" s="3">
        <v>5</v>
      </c>
      <c r="BT21" s="3">
        <v>1</v>
      </c>
      <c r="BU21" s="3">
        <v>5</v>
      </c>
      <c r="BV21" s="3">
        <v>2</v>
      </c>
      <c r="BW21" s="3">
        <v>5</v>
      </c>
      <c r="BX21" s="3">
        <v>5</v>
      </c>
      <c r="BY21" s="3">
        <v>1</v>
      </c>
      <c r="BZ21" s="3">
        <v>4</v>
      </c>
      <c r="CA21" s="3">
        <v>2</v>
      </c>
      <c r="CB21" s="4">
        <v>4</v>
      </c>
      <c r="CC21" s="4">
        <v>5</v>
      </c>
      <c r="CD21" s="4">
        <v>3</v>
      </c>
      <c r="CE21" s="4">
        <v>3</v>
      </c>
      <c r="CF21" s="4">
        <v>5</v>
      </c>
      <c r="CG21" s="4">
        <v>4</v>
      </c>
      <c r="CH21" s="4">
        <v>4</v>
      </c>
      <c r="CI21" s="4">
        <v>4</v>
      </c>
      <c r="CJ21" s="4">
        <v>5</v>
      </c>
      <c r="CK21" s="4">
        <v>1</v>
      </c>
      <c r="CL21" s="4">
        <v>3</v>
      </c>
      <c r="CM21" s="4">
        <v>1</v>
      </c>
      <c r="CN21" s="4">
        <v>2</v>
      </c>
      <c r="CO21" s="4">
        <v>4</v>
      </c>
      <c r="CP21" s="4">
        <v>3</v>
      </c>
      <c r="CQ21" s="4">
        <v>1</v>
      </c>
      <c r="CR21" s="4">
        <v>4</v>
      </c>
      <c r="CS21" s="4">
        <v>4</v>
      </c>
      <c r="CT21" s="4">
        <v>4</v>
      </c>
      <c r="CU21" s="4">
        <v>5</v>
      </c>
      <c r="CV21" s="4">
        <v>5</v>
      </c>
      <c r="CW21" s="4">
        <v>5</v>
      </c>
      <c r="CX21" s="4">
        <v>1</v>
      </c>
      <c r="CY21" s="4">
        <v>4</v>
      </c>
      <c r="CZ21" s="4">
        <v>4</v>
      </c>
    </row>
    <row r="22" spans="1:104" ht="14.25" customHeight="1" x14ac:dyDescent="0.25">
      <c r="A22" s="149">
        <v>45455</v>
      </c>
      <c r="B22" s="150">
        <v>0.125</v>
      </c>
      <c r="C22" s="151">
        <v>0.1953125</v>
      </c>
      <c r="D22" s="153">
        <f t="shared" si="0"/>
        <v>7.03125E-2</v>
      </c>
      <c r="E22" s="1">
        <v>1</v>
      </c>
      <c r="F22" s="1">
        <v>4</v>
      </c>
      <c r="G22" s="1">
        <v>5</v>
      </c>
      <c r="H22" s="1">
        <v>3</v>
      </c>
      <c r="I22" s="1">
        <v>1</v>
      </c>
      <c r="J22" s="1">
        <v>5</v>
      </c>
      <c r="K22" s="1">
        <v>1</v>
      </c>
      <c r="L22" s="1">
        <v>5</v>
      </c>
      <c r="M22" s="1">
        <v>3</v>
      </c>
      <c r="N22" s="1">
        <v>5</v>
      </c>
      <c r="O22" s="1">
        <v>1</v>
      </c>
      <c r="P22" s="1">
        <v>3</v>
      </c>
      <c r="Q22" s="1">
        <v>1</v>
      </c>
      <c r="R22" s="1">
        <v>5</v>
      </c>
      <c r="S22" s="1">
        <v>3</v>
      </c>
      <c r="T22" s="1">
        <v>5</v>
      </c>
      <c r="U22" s="1">
        <v>1</v>
      </c>
      <c r="V22" s="1">
        <v>5</v>
      </c>
      <c r="W22" s="1">
        <v>3</v>
      </c>
      <c r="X22" s="1">
        <v>5</v>
      </c>
      <c r="Y22" s="1">
        <v>1</v>
      </c>
      <c r="Z22" s="1">
        <v>5</v>
      </c>
      <c r="AA22" s="1">
        <v>1</v>
      </c>
      <c r="AB22" s="1">
        <v>3</v>
      </c>
      <c r="AC22" s="1">
        <v>5</v>
      </c>
      <c r="AD22" s="2">
        <v>1</v>
      </c>
      <c r="AE22" s="2">
        <v>5</v>
      </c>
      <c r="AF22" s="2">
        <v>1</v>
      </c>
      <c r="AG22" s="2">
        <v>5</v>
      </c>
      <c r="AH22" s="2">
        <v>1</v>
      </c>
      <c r="AI22" s="2">
        <v>5</v>
      </c>
      <c r="AJ22" s="2">
        <v>4</v>
      </c>
      <c r="AK22" s="2">
        <v>5</v>
      </c>
      <c r="AL22" s="2">
        <v>2</v>
      </c>
      <c r="AM22" s="2">
        <v>5</v>
      </c>
      <c r="AN22" s="2">
        <v>3</v>
      </c>
      <c r="AO22" s="2">
        <v>4</v>
      </c>
      <c r="AP22" s="2">
        <v>2</v>
      </c>
      <c r="AQ22" s="2">
        <v>5</v>
      </c>
      <c r="AR22" s="2">
        <v>2</v>
      </c>
      <c r="AS22" s="2">
        <v>4</v>
      </c>
      <c r="AT22" s="2">
        <v>2</v>
      </c>
      <c r="AU22" s="2">
        <v>2</v>
      </c>
      <c r="AV22" s="2">
        <v>4</v>
      </c>
      <c r="AW22" s="2">
        <v>5</v>
      </c>
      <c r="AX22" s="2">
        <v>3</v>
      </c>
      <c r="AY22" s="2">
        <v>4</v>
      </c>
      <c r="AZ22" s="2">
        <v>1</v>
      </c>
      <c r="BA22" s="2">
        <v>4</v>
      </c>
      <c r="BB22" s="2">
        <v>3</v>
      </c>
      <c r="BC22" s="3">
        <v>1</v>
      </c>
      <c r="BD22" s="3">
        <v>3</v>
      </c>
      <c r="BE22" s="3">
        <v>1</v>
      </c>
      <c r="BF22" s="3">
        <v>3</v>
      </c>
      <c r="BG22" s="3">
        <v>4</v>
      </c>
      <c r="BH22" s="3">
        <v>2</v>
      </c>
      <c r="BI22" s="3">
        <v>5</v>
      </c>
      <c r="BJ22" s="3">
        <v>2</v>
      </c>
      <c r="BK22" s="3">
        <v>4</v>
      </c>
      <c r="BL22" s="3">
        <v>2</v>
      </c>
      <c r="BM22" s="3">
        <v>4</v>
      </c>
      <c r="BN22" s="3">
        <v>4</v>
      </c>
      <c r="BO22" s="3">
        <v>1</v>
      </c>
      <c r="BP22" s="3">
        <v>4</v>
      </c>
      <c r="BQ22" s="3">
        <v>4</v>
      </c>
      <c r="BR22" s="3">
        <v>4</v>
      </c>
      <c r="BS22" s="3">
        <v>5</v>
      </c>
      <c r="BT22" s="3">
        <v>1</v>
      </c>
      <c r="BU22" s="3">
        <v>4</v>
      </c>
      <c r="BV22" s="3">
        <v>1</v>
      </c>
      <c r="BW22" s="3">
        <v>5</v>
      </c>
      <c r="BX22" s="3">
        <v>4</v>
      </c>
      <c r="BY22" s="3">
        <v>1</v>
      </c>
      <c r="BZ22" s="3">
        <v>3</v>
      </c>
      <c r="CA22" s="3">
        <v>1</v>
      </c>
      <c r="CB22" s="4">
        <v>3</v>
      </c>
      <c r="CC22" s="4">
        <v>4</v>
      </c>
      <c r="CD22" s="4">
        <v>4</v>
      </c>
      <c r="CE22" s="4">
        <v>3</v>
      </c>
      <c r="CF22" s="4">
        <v>5</v>
      </c>
      <c r="CG22" s="4">
        <v>2</v>
      </c>
      <c r="CH22" s="4">
        <v>3</v>
      </c>
      <c r="CI22" s="4">
        <v>3</v>
      </c>
      <c r="CJ22" s="4">
        <v>2</v>
      </c>
      <c r="CK22" s="4">
        <v>4</v>
      </c>
      <c r="CL22" s="4">
        <v>5</v>
      </c>
      <c r="CM22" s="4">
        <v>2</v>
      </c>
      <c r="CN22" s="4">
        <v>4</v>
      </c>
      <c r="CO22" s="4">
        <v>4</v>
      </c>
      <c r="CP22" s="4">
        <v>4</v>
      </c>
      <c r="CQ22" s="4">
        <v>1</v>
      </c>
      <c r="CR22" s="4">
        <v>3</v>
      </c>
      <c r="CS22" s="4">
        <v>4</v>
      </c>
      <c r="CT22" s="4">
        <v>4</v>
      </c>
      <c r="CU22" s="4">
        <v>4</v>
      </c>
      <c r="CV22" s="4">
        <v>2</v>
      </c>
      <c r="CW22" s="4">
        <v>5</v>
      </c>
      <c r="CX22" s="4">
        <v>2</v>
      </c>
      <c r="CY22" s="4">
        <v>2</v>
      </c>
      <c r="CZ22" s="4">
        <v>4</v>
      </c>
    </row>
    <row r="23" spans="1:104" ht="14.25" customHeight="1" x14ac:dyDescent="0.25">
      <c r="A23" s="149">
        <v>45455</v>
      </c>
      <c r="B23" s="150">
        <v>0.125</v>
      </c>
      <c r="C23" s="151">
        <v>0.19540509259259262</v>
      </c>
      <c r="D23" s="153">
        <f t="shared" si="0"/>
        <v>7.0405092592592616E-2</v>
      </c>
      <c r="E23" s="1">
        <v>1</v>
      </c>
      <c r="F23" s="1">
        <v>4</v>
      </c>
      <c r="G23" s="1">
        <v>4</v>
      </c>
      <c r="H23" s="1">
        <v>3</v>
      </c>
      <c r="I23" s="1">
        <v>2</v>
      </c>
      <c r="J23" s="1">
        <v>4</v>
      </c>
      <c r="K23" s="1">
        <v>1</v>
      </c>
      <c r="L23" s="1">
        <v>3</v>
      </c>
      <c r="M23" s="1">
        <v>3</v>
      </c>
      <c r="N23" s="1">
        <v>5</v>
      </c>
      <c r="O23" s="1">
        <v>5</v>
      </c>
      <c r="P23" s="1">
        <v>3</v>
      </c>
      <c r="Q23" s="1">
        <v>1</v>
      </c>
      <c r="R23" s="1">
        <v>3</v>
      </c>
      <c r="S23" s="1">
        <v>3</v>
      </c>
      <c r="T23" s="1">
        <v>4</v>
      </c>
      <c r="U23" s="1">
        <v>2</v>
      </c>
      <c r="V23" s="1">
        <v>5</v>
      </c>
      <c r="W23" s="1">
        <v>3</v>
      </c>
      <c r="X23" s="1">
        <v>5</v>
      </c>
      <c r="Y23" s="1">
        <v>3</v>
      </c>
      <c r="Z23" s="1">
        <v>4</v>
      </c>
      <c r="AA23" s="1">
        <v>1</v>
      </c>
      <c r="AB23" s="1">
        <v>3</v>
      </c>
      <c r="AC23" s="1">
        <v>4</v>
      </c>
      <c r="AD23" s="2">
        <v>1</v>
      </c>
      <c r="AE23" s="2">
        <v>5</v>
      </c>
      <c r="AF23" s="2">
        <v>1</v>
      </c>
      <c r="AG23" s="2">
        <v>5</v>
      </c>
      <c r="AH23" s="2">
        <v>3</v>
      </c>
      <c r="AI23" s="2">
        <v>3</v>
      </c>
      <c r="AJ23" s="2">
        <v>2</v>
      </c>
      <c r="AK23" s="2">
        <v>3</v>
      </c>
      <c r="AL23" s="2">
        <v>2</v>
      </c>
      <c r="AM23" s="2">
        <v>5</v>
      </c>
      <c r="AN23" s="2">
        <v>1</v>
      </c>
      <c r="AO23" s="2">
        <v>5</v>
      </c>
      <c r="AP23" s="2">
        <v>3</v>
      </c>
      <c r="AQ23" s="2">
        <v>5</v>
      </c>
      <c r="AR23" s="2">
        <v>1</v>
      </c>
      <c r="AS23" s="2">
        <v>3</v>
      </c>
      <c r="AT23" s="2">
        <v>1</v>
      </c>
      <c r="AU23" s="2">
        <v>5</v>
      </c>
      <c r="AV23" s="2">
        <v>5</v>
      </c>
      <c r="AW23" s="2">
        <v>5</v>
      </c>
      <c r="AX23" s="2">
        <v>3</v>
      </c>
      <c r="AY23" s="2">
        <v>5</v>
      </c>
      <c r="AZ23" s="2">
        <v>1</v>
      </c>
      <c r="BA23" s="2">
        <v>3</v>
      </c>
      <c r="BB23" s="2">
        <v>1</v>
      </c>
      <c r="BC23" s="3">
        <v>1</v>
      </c>
      <c r="BD23" s="3">
        <v>4</v>
      </c>
      <c r="BE23" s="3">
        <v>2</v>
      </c>
      <c r="BF23" s="3">
        <v>4</v>
      </c>
      <c r="BG23" s="3">
        <v>5</v>
      </c>
      <c r="BH23" s="3">
        <v>1</v>
      </c>
      <c r="BI23" s="3">
        <v>4</v>
      </c>
      <c r="BJ23" s="3">
        <v>3</v>
      </c>
      <c r="BK23" s="3">
        <v>4</v>
      </c>
      <c r="BL23" s="3">
        <v>1</v>
      </c>
      <c r="BM23" s="3">
        <v>5</v>
      </c>
      <c r="BN23" s="3">
        <v>4</v>
      </c>
      <c r="BO23" s="3">
        <v>1</v>
      </c>
      <c r="BP23" s="3">
        <v>5</v>
      </c>
      <c r="BQ23" s="3">
        <v>3</v>
      </c>
      <c r="BR23" s="3">
        <v>4</v>
      </c>
      <c r="BS23" s="3">
        <v>4</v>
      </c>
      <c r="BT23" s="3">
        <v>1</v>
      </c>
      <c r="BU23" s="3">
        <v>4</v>
      </c>
      <c r="BV23" s="3">
        <v>1</v>
      </c>
      <c r="BW23" s="3">
        <v>5</v>
      </c>
      <c r="BX23" s="3">
        <v>4</v>
      </c>
      <c r="BY23" s="3">
        <v>4</v>
      </c>
      <c r="BZ23" s="3">
        <v>5</v>
      </c>
      <c r="CA23" s="3">
        <v>1</v>
      </c>
      <c r="CB23" s="4">
        <v>5</v>
      </c>
      <c r="CC23" s="4">
        <v>5</v>
      </c>
      <c r="CD23" s="4">
        <v>4</v>
      </c>
      <c r="CE23" s="4">
        <v>3</v>
      </c>
      <c r="CF23" s="4">
        <v>4</v>
      </c>
      <c r="CG23" s="4">
        <v>2</v>
      </c>
      <c r="CH23" s="4">
        <v>3</v>
      </c>
      <c r="CI23" s="4">
        <v>3</v>
      </c>
      <c r="CJ23" s="4">
        <v>3</v>
      </c>
      <c r="CK23" s="4">
        <v>2</v>
      </c>
      <c r="CL23" s="4">
        <v>5</v>
      </c>
      <c r="CM23" s="4">
        <v>2</v>
      </c>
      <c r="CN23" s="4">
        <v>4</v>
      </c>
      <c r="CO23" s="4">
        <v>3</v>
      </c>
      <c r="CP23" s="4">
        <v>4</v>
      </c>
      <c r="CQ23" s="4">
        <v>3</v>
      </c>
      <c r="CR23" s="4">
        <v>2</v>
      </c>
      <c r="CS23" s="4">
        <v>2</v>
      </c>
      <c r="CT23" s="4">
        <v>3</v>
      </c>
      <c r="CU23" s="4">
        <v>4</v>
      </c>
      <c r="CV23" s="4">
        <v>2</v>
      </c>
      <c r="CW23" s="4">
        <v>3</v>
      </c>
      <c r="CX23" s="4">
        <v>1</v>
      </c>
      <c r="CY23" s="4">
        <v>2</v>
      </c>
      <c r="CZ23" s="4">
        <v>2</v>
      </c>
    </row>
    <row r="24" spans="1:104" ht="14.25" customHeight="1" x14ac:dyDescent="0.25">
      <c r="A24" s="149">
        <v>45455</v>
      </c>
      <c r="B24" s="150">
        <v>0.125</v>
      </c>
      <c r="C24" s="151">
        <v>0.19543981481481479</v>
      </c>
      <c r="D24" s="153">
        <f t="shared" si="0"/>
        <v>7.0439814814814788E-2</v>
      </c>
      <c r="E24" s="1">
        <v>1</v>
      </c>
      <c r="F24" s="1">
        <v>4</v>
      </c>
      <c r="G24" s="1">
        <v>5</v>
      </c>
      <c r="H24" s="1">
        <v>2</v>
      </c>
      <c r="I24" s="1">
        <v>1</v>
      </c>
      <c r="J24" s="1">
        <v>5</v>
      </c>
      <c r="K24" s="1">
        <v>1</v>
      </c>
      <c r="L24" s="1">
        <v>5</v>
      </c>
      <c r="M24" s="1">
        <v>3</v>
      </c>
      <c r="N24" s="1">
        <v>5</v>
      </c>
      <c r="O24" s="1">
        <v>1</v>
      </c>
      <c r="P24" s="1">
        <v>4</v>
      </c>
      <c r="Q24" s="1">
        <v>1</v>
      </c>
      <c r="R24" s="1">
        <v>5</v>
      </c>
      <c r="S24" s="1">
        <v>3</v>
      </c>
      <c r="T24" s="1">
        <v>5</v>
      </c>
      <c r="U24" s="1">
        <v>1</v>
      </c>
      <c r="V24" s="1">
        <v>5</v>
      </c>
      <c r="W24" s="1">
        <v>3</v>
      </c>
      <c r="X24" s="1">
        <v>5</v>
      </c>
      <c r="Y24" s="1">
        <v>1</v>
      </c>
      <c r="Z24" s="1">
        <v>5</v>
      </c>
      <c r="AA24" s="1">
        <v>1</v>
      </c>
      <c r="AB24" s="1">
        <v>4</v>
      </c>
      <c r="AC24" s="1">
        <v>4</v>
      </c>
      <c r="AD24" s="2">
        <v>1</v>
      </c>
      <c r="AE24" s="2">
        <v>5</v>
      </c>
      <c r="AF24" s="2">
        <v>1</v>
      </c>
      <c r="AG24" s="2">
        <v>5</v>
      </c>
      <c r="AH24" s="2">
        <v>1</v>
      </c>
      <c r="AI24" s="2">
        <v>4</v>
      </c>
      <c r="AJ24" s="2">
        <v>1</v>
      </c>
      <c r="AK24" s="2">
        <v>5</v>
      </c>
      <c r="AL24" s="2">
        <v>1</v>
      </c>
      <c r="AM24" s="2">
        <v>4</v>
      </c>
      <c r="AN24" s="2">
        <v>1</v>
      </c>
      <c r="AO24" s="2">
        <v>4</v>
      </c>
      <c r="AP24" s="2">
        <v>1</v>
      </c>
      <c r="AQ24" s="2">
        <v>5</v>
      </c>
      <c r="AR24" s="2">
        <v>1</v>
      </c>
      <c r="AS24" s="2">
        <v>3</v>
      </c>
      <c r="AT24" s="2">
        <v>1</v>
      </c>
      <c r="AU24" s="2">
        <v>2</v>
      </c>
      <c r="AV24" s="2">
        <v>4</v>
      </c>
      <c r="AW24" s="2">
        <v>5</v>
      </c>
      <c r="AX24" s="2">
        <v>1</v>
      </c>
      <c r="AY24" s="2">
        <v>5</v>
      </c>
      <c r="AZ24" s="2">
        <v>1</v>
      </c>
      <c r="BA24" s="2">
        <v>4</v>
      </c>
      <c r="BB24" s="2">
        <v>3</v>
      </c>
      <c r="BC24" s="3">
        <v>1</v>
      </c>
      <c r="BD24" s="3">
        <v>4</v>
      </c>
      <c r="BE24" s="3">
        <v>1</v>
      </c>
      <c r="BF24" s="3">
        <v>4</v>
      </c>
      <c r="BG24" s="3">
        <v>4</v>
      </c>
      <c r="BH24" s="3">
        <v>2</v>
      </c>
      <c r="BI24" s="3">
        <v>4</v>
      </c>
      <c r="BJ24" s="3">
        <v>2</v>
      </c>
      <c r="BK24" s="3">
        <v>5</v>
      </c>
      <c r="BL24" s="3">
        <v>1</v>
      </c>
      <c r="BM24" s="3">
        <v>3</v>
      </c>
      <c r="BN24" s="3">
        <v>4</v>
      </c>
      <c r="BO24" s="3">
        <v>1</v>
      </c>
      <c r="BP24" s="3">
        <v>4</v>
      </c>
      <c r="BQ24" s="3">
        <v>3</v>
      </c>
      <c r="BR24" s="3">
        <v>4</v>
      </c>
      <c r="BS24" s="3">
        <v>5</v>
      </c>
      <c r="BT24" s="3">
        <v>1</v>
      </c>
      <c r="BU24" s="3">
        <v>5</v>
      </c>
      <c r="BV24" s="3">
        <v>2</v>
      </c>
      <c r="BW24" s="3">
        <v>5</v>
      </c>
      <c r="BX24" s="3">
        <v>5</v>
      </c>
      <c r="BY24" s="3">
        <v>1</v>
      </c>
      <c r="BZ24" s="3">
        <v>4</v>
      </c>
      <c r="CA24" s="3">
        <v>1</v>
      </c>
      <c r="CB24" s="4">
        <v>3</v>
      </c>
      <c r="CC24" s="4">
        <v>4</v>
      </c>
      <c r="CD24" s="4">
        <v>4</v>
      </c>
      <c r="CE24" s="4">
        <v>5</v>
      </c>
      <c r="CF24" s="4">
        <v>4</v>
      </c>
      <c r="CG24" s="4">
        <v>5</v>
      </c>
      <c r="CH24" s="4">
        <v>5</v>
      </c>
      <c r="CI24" s="4">
        <v>4</v>
      </c>
      <c r="CJ24" s="4">
        <v>5</v>
      </c>
      <c r="CK24" s="4">
        <v>4</v>
      </c>
      <c r="CL24" s="4">
        <v>4</v>
      </c>
      <c r="CM24" s="4">
        <v>4</v>
      </c>
      <c r="CN24" s="4">
        <v>5</v>
      </c>
      <c r="CO24" s="4">
        <v>4</v>
      </c>
      <c r="CP24" s="4">
        <v>5</v>
      </c>
      <c r="CQ24" s="4">
        <v>5</v>
      </c>
      <c r="CR24" s="4">
        <v>3</v>
      </c>
      <c r="CS24" s="4">
        <v>5</v>
      </c>
      <c r="CT24" s="4">
        <v>4</v>
      </c>
      <c r="CU24" s="4">
        <v>4</v>
      </c>
      <c r="CV24" s="4">
        <v>4</v>
      </c>
      <c r="CW24" s="4">
        <v>4</v>
      </c>
      <c r="CX24" s="4">
        <v>5</v>
      </c>
      <c r="CY24" s="4">
        <v>4</v>
      </c>
      <c r="CZ24" s="4">
        <v>5</v>
      </c>
    </row>
    <row r="25" spans="1:104" ht="14.25" customHeight="1" x14ac:dyDescent="0.25">
      <c r="A25" s="149">
        <v>45455</v>
      </c>
      <c r="B25" s="150">
        <v>0.125</v>
      </c>
      <c r="C25" s="151">
        <v>0.19548611111111111</v>
      </c>
      <c r="D25" s="153">
        <f t="shared" si="0"/>
        <v>7.048611111111111E-2</v>
      </c>
      <c r="E25" s="1">
        <v>1</v>
      </c>
      <c r="F25" s="1">
        <v>4</v>
      </c>
      <c r="G25" s="1">
        <v>5</v>
      </c>
      <c r="H25" s="1">
        <v>2</v>
      </c>
      <c r="I25" s="1">
        <v>1</v>
      </c>
      <c r="J25" s="1">
        <v>5</v>
      </c>
      <c r="K25" s="1">
        <v>2</v>
      </c>
      <c r="L25" s="1">
        <v>5</v>
      </c>
      <c r="M25" s="1">
        <v>4</v>
      </c>
      <c r="N25" s="1">
        <v>5</v>
      </c>
      <c r="O25" s="1">
        <v>1</v>
      </c>
      <c r="P25" s="1">
        <v>4</v>
      </c>
      <c r="Q25" s="1">
        <v>1</v>
      </c>
      <c r="R25" s="1">
        <v>5</v>
      </c>
      <c r="S25" s="1">
        <v>3</v>
      </c>
      <c r="T25" s="1">
        <v>4</v>
      </c>
      <c r="U25" s="1">
        <v>1</v>
      </c>
      <c r="V25" s="1">
        <v>5</v>
      </c>
      <c r="W25" s="1">
        <v>3</v>
      </c>
      <c r="X25" s="1">
        <v>5</v>
      </c>
      <c r="Y25" s="1">
        <v>1</v>
      </c>
      <c r="Z25" s="1">
        <v>5</v>
      </c>
      <c r="AA25" s="1">
        <v>1</v>
      </c>
      <c r="AB25" s="1">
        <v>4</v>
      </c>
      <c r="AC25" s="1">
        <v>5</v>
      </c>
      <c r="AD25" s="2">
        <v>1</v>
      </c>
      <c r="AE25" s="2">
        <v>5</v>
      </c>
      <c r="AF25" s="2">
        <v>1</v>
      </c>
      <c r="AG25" s="2">
        <v>5</v>
      </c>
      <c r="AH25" s="2">
        <v>1</v>
      </c>
      <c r="AI25" s="2">
        <v>4</v>
      </c>
      <c r="AJ25" s="2">
        <v>2</v>
      </c>
      <c r="AK25" s="2">
        <v>2</v>
      </c>
      <c r="AL25" s="2">
        <v>1</v>
      </c>
      <c r="AM25" s="2">
        <v>2</v>
      </c>
      <c r="AN25" s="2">
        <v>3</v>
      </c>
      <c r="AO25" s="2">
        <v>3</v>
      </c>
      <c r="AP25" s="2">
        <v>1</v>
      </c>
      <c r="AQ25" s="2">
        <v>5</v>
      </c>
      <c r="AR25" s="2">
        <v>4</v>
      </c>
      <c r="AS25" s="2">
        <v>2</v>
      </c>
      <c r="AT25" s="2">
        <v>1</v>
      </c>
      <c r="AU25" s="2">
        <v>4</v>
      </c>
      <c r="AV25" s="2">
        <v>1</v>
      </c>
      <c r="AW25" s="2">
        <v>5</v>
      </c>
      <c r="AX25" s="2">
        <v>1</v>
      </c>
      <c r="AY25" s="2">
        <v>5</v>
      </c>
      <c r="AZ25" s="2">
        <v>1</v>
      </c>
      <c r="BA25" s="2">
        <v>5</v>
      </c>
      <c r="BB25" s="2">
        <v>1</v>
      </c>
      <c r="BC25" s="3">
        <v>1</v>
      </c>
      <c r="BD25" s="3">
        <v>3</v>
      </c>
      <c r="BE25" s="3">
        <v>1</v>
      </c>
      <c r="BF25" s="3">
        <v>4</v>
      </c>
      <c r="BG25" s="3">
        <v>5</v>
      </c>
      <c r="BH25" s="3">
        <v>3</v>
      </c>
      <c r="BI25" s="3">
        <v>5</v>
      </c>
      <c r="BJ25" s="3">
        <v>3</v>
      </c>
      <c r="BK25" s="3">
        <v>5</v>
      </c>
      <c r="BL25" s="3">
        <v>3</v>
      </c>
      <c r="BM25" s="3">
        <v>4</v>
      </c>
      <c r="BN25" s="3">
        <v>4</v>
      </c>
      <c r="BO25" s="3">
        <v>4</v>
      </c>
      <c r="BP25" s="3">
        <v>4</v>
      </c>
      <c r="BQ25" s="3">
        <v>4</v>
      </c>
      <c r="BR25" s="3">
        <v>4</v>
      </c>
      <c r="BS25" s="3">
        <v>4</v>
      </c>
      <c r="BT25" s="3">
        <v>1</v>
      </c>
      <c r="BU25" s="3">
        <v>4</v>
      </c>
      <c r="BV25" s="3">
        <v>3</v>
      </c>
      <c r="BW25" s="3">
        <v>3</v>
      </c>
      <c r="BX25" s="3">
        <v>5</v>
      </c>
      <c r="BY25" s="3">
        <v>1</v>
      </c>
      <c r="BZ25" s="3">
        <v>3</v>
      </c>
      <c r="CA25" s="3">
        <v>3</v>
      </c>
      <c r="CB25" s="4">
        <v>3</v>
      </c>
      <c r="CC25" s="4">
        <v>4</v>
      </c>
      <c r="CD25" s="4">
        <v>4</v>
      </c>
      <c r="CE25" s="4">
        <v>4</v>
      </c>
      <c r="CF25" s="4">
        <v>5</v>
      </c>
      <c r="CG25" s="4">
        <v>4</v>
      </c>
      <c r="CH25" s="4">
        <v>5</v>
      </c>
      <c r="CI25" s="4">
        <v>3</v>
      </c>
      <c r="CJ25" s="4">
        <v>2</v>
      </c>
      <c r="CK25" s="4">
        <v>4</v>
      </c>
      <c r="CL25" s="4">
        <v>4</v>
      </c>
      <c r="CM25" s="4">
        <v>4</v>
      </c>
      <c r="CN25" s="4">
        <v>4</v>
      </c>
      <c r="CO25" s="4">
        <v>5</v>
      </c>
      <c r="CP25" s="4">
        <v>4</v>
      </c>
      <c r="CQ25" s="4">
        <v>3</v>
      </c>
      <c r="CR25" s="4">
        <v>4</v>
      </c>
      <c r="CS25" s="4">
        <v>3</v>
      </c>
      <c r="CT25" s="4">
        <v>3</v>
      </c>
      <c r="CU25" s="4">
        <v>3</v>
      </c>
      <c r="CV25" s="4">
        <v>2</v>
      </c>
      <c r="CW25" s="4">
        <v>3</v>
      </c>
      <c r="CX25" s="4">
        <v>2</v>
      </c>
      <c r="CY25" s="4">
        <v>2</v>
      </c>
      <c r="CZ25" s="4">
        <v>2</v>
      </c>
    </row>
    <row r="26" spans="1:104" ht="14.25" customHeight="1" x14ac:dyDescent="0.25">
      <c r="A26" s="149">
        <v>45455</v>
      </c>
      <c r="B26" s="150">
        <v>0.125</v>
      </c>
      <c r="C26" s="151">
        <v>0.19586805555555556</v>
      </c>
      <c r="D26" s="153">
        <f t="shared" si="0"/>
        <v>7.0868055555555559E-2</v>
      </c>
      <c r="E26" s="1">
        <v>1</v>
      </c>
      <c r="F26" s="1">
        <v>5</v>
      </c>
      <c r="G26" s="1">
        <v>5</v>
      </c>
      <c r="H26" s="1">
        <v>3</v>
      </c>
      <c r="I26" s="1">
        <v>1</v>
      </c>
      <c r="J26" s="1">
        <v>5</v>
      </c>
      <c r="K26" s="1">
        <v>1</v>
      </c>
      <c r="L26" s="1">
        <v>5</v>
      </c>
      <c r="M26" s="1">
        <v>3</v>
      </c>
      <c r="N26" s="1">
        <v>5</v>
      </c>
      <c r="O26" s="1">
        <v>1</v>
      </c>
      <c r="P26" s="1">
        <v>3</v>
      </c>
      <c r="Q26" s="1">
        <v>1</v>
      </c>
      <c r="R26" s="1">
        <v>5</v>
      </c>
      <c r="S26" s="1">
        <v>3</v>
      </c>
      <c r="T26" s="1">
        <v>5</v>
      </c>
      <c r="U26" s="1">
        <v>1</v>
      </c>
      <c r="V26" s="1">
        <v>5</v>
      </c>
      <c r="W26" s="1">
        <v>3</v>
      </c>
      <c r="X26" s="1">
        <v>5</v>
      </c>
      <c r="Y26" s="1">
        <v>1</v>
      </c>
      <c r="Z26" s="1">
        <v>5</v>
      </c>
      <c r="AA26" s="1">
        <v>1</v>
      </c>
      <c r="AB26" s="1">
        <v>4</v>
      </c>
      <c r="AC26" s="1">
        <v>5</v>
      </c>
      <c r="AD26" s="2">
        <v>2</v>
      </c>
      <c r="AE26" s="2">
        <v>4</v>
      </c>
      <c r="AF26" s="2">
        <v>2</v>
      </c>
      <c r="AG26" s="2">
        <v>4</v>
      </c>
      <c r="AH26" s="2">
        <v>2</v>
      </c>
      <c r="AI26" s="2">
        <v>4</v>
      </c>
      <c r="AJ26" s="2">
        <v>2</v>
      </c>
      <c r="AK26" s="2">
        <v>5</v>
      </c>
      <c r="AL26" s="2">
        <v>2</v>
      </c>
      <c r="AM26" s="2">
        <v>4</v>
      </c>
      <c r="AN26" s="2">
        <v>2</v>
      </c>
      <c r="AO26" s="2">
        <v>3</v>
      </c>
      <c r="AP26" s="2">
        <v>1</v>
      </c>
      <c r="AQ26" s="2">
        <v>5</v>
      </c>
      <c r="AR26" s="2">
        <v>3</v>
      </c>
      <c r="AS26" s="2">
        <v>4</v>
      </c>
      <c r="AT26" s="2">
        <v>2</v>
      </c>
      <c r="AU26" s="2">
        <v>2</v>
      </c>
      <c r="AV26" s="2">
        <v>4</v>
      </c>
      <c r="AW26" s="2">
        <v>5</v>
      </c>
      <c r="AX26" s="2">
        <v>2</v>
      </c>
      <c r="AY26" s="2">
        <v>4</v>
      </c>
      <c r="AZ26" s="2">
        <v>1</v>
      </c>
      <c r="BA26" s="2">
        <v>5</v>
      </c>
      <c r="BB26" s="2">
        <v>2</v>
      </c>
      <c r="BC26" s="3">
        <v>1</v>
      </c>
      <c r="BD26" s="3">
        <v>2</v>
      </c>
      <c r="BE26" s="3">
        <v>1</v>
      </c>
      <c r="BF26" s="3">
        <v>4</v>
      </c>
      <c r="BG26" s="3">
        <v>5</v>
      </c>
      <c r="BH26" s="3">
        <v>2</v>
      </c>
      <c r="BI26" s="3">
        <v>5</v>
      </c>
      <c r="BJ26" s="3">
        <v>3</v>
      </c>
      <c r="BK26" s="3">
        <v>5</v>
      </c>
      <c r="BL26" s="3">
        <v>1</v>
      </c>
      <c r="BM26" s="3">
        <v>5</v>
      </c>
      <c r="BN26" s="3">
        <v>3</v>
      </c>
      <c r="BO26" s="3">
        <v>3</v>
      </c>
      <c r="BP26" s="3">
        <v>4</v>
      </c>
      <c r="BQ26" s="3">
        <v>4</v>
      </c>
      <c r="BR26" s="3">
        <v>5</v>
      </c>
      <c r="BS26" s="3">
        <v>5</v>
      </c>
      <c r="BT26" s="3">
        <v>1</v>
      </c>
      <c r="BU26" s="3">
        <v>3</v>
      </c>
      <c r="BV26" s="3">
        <v>1</v>
      </c>
      <c r="BW26" s="3">
        <v>5</v>
      </c>
      <c r="BX26" s="3">
        <v>5</v>
      </c>
      <c r="BY26" s="3">
        <v>1</v>
      </c>
      <c r="BZ26" s="3">
        <v>5</v>
      </c>
      <c r="CA26" s="3">
        <v>2</v>
      </c>
      <c r="CB26" s="4">
        <v>4</v>
      </c>
      <c r="CC26" s="4">
        <v>5</v>
      </c>
      <c r="CD26" s="4">
        <v>4</v>
      </c>
      <c r="CE26" s="4">
        <v>4</v>
      </c>
      <c r="CF26" s="4">
        <v>4</v>
      </c>
      <c r="CG26" s="4">
        <v>5</v>
      </c>
      <c r="CH26" s="4">
        <v>4</v>
      </c>
      <c r="CI26" s="4">
        <v>3</v>
      </c>
      <c r="CJ26" s="4">
        <v>2</v>
      </c>
      <c r="CK26" s="4">
        <v>3</v>
      </c>
      <c r="CL26" s="4">
        <v>2</v>
      </c>
      <c r="CM26" s="4">
        <v>2</v>
      </c>
      <c r="CN26" s="4">
        <v>3</v>
      </c>
      <c r="CO26" s="4">
        <v>3</v>
      </c>
      <c r="CP26" s="4">
        <v>2</v>
      </c>
      <c r="CQ26" s="4">
        <v>4</v>
      </c>
      <c r="CR26" s="4">
        <v>4</v>
      </c>
      <c r="CS26" s="4">
        <v>4</v>
      </c>
      <c r="CT26" s="4">
        <v>3</v>
      </c>
      <c r="CU26" s="4">
        <v>4</v>
      </c>
      <c r="CV26" s="4">
        <v>3</v>
      </c>
      <c r="CW26" s="4">
        <v>3</v>
      </c>
      <c r="CX26" s="4">
        <v>3</v>
      </c>
      <c r="CY26" s="4">
        <v>3</v>
      </c>
      <c r="CZ26" s="4">
        <v>4</v>
      </c>
    </row>
    <row r="27" spans="1:104" ht="14.25" customHeight="1" x14ac:dyDescent="0.25">
      <c r="A27" s="149">
        <v>45455</v>
      </c>
      <c r="B27" s="150">
        <v>0.125</v>
      </c>
      <c r="C27" s="151">
        <v>0.19597222222222221</v>
      </c>
      <c r="D27" s="153">
        <f t="shared" si="0"/>
        <v>7.0972222222222214E-2</v>
      </c>
      <c r="E27" s="1">
        <v>1</v>
      </c>
      <c r="F27" s="1">
        <v>4</v>
      </c>
      <c r="G27" s="1">
        <v>5</v>
      </c>
      <c r="H27" s="1">
        <v>2</v>
      </c>
      <c r="I27" s="1">
        <v>1</v>
      </c>
      <c r="J27" s="1">
        <v>5</v>
      </c>
      <c r="K27" s="1">
        <v>2</v>
      </c>
      <c r="L27" s="1">
        <v>5</v>
      </c>
      <c r="M27" s="1">
        <v>3</v>
      </c>
      <c r="N27" s="1">
        <v>5</v>
      </c>
      <c r="O27" s="1">
        <v>1</v>
      </c>
      <c r="P27" s="1">
        <v>4</v>
      </c>
      <c r="Q27" s="1">
        <v>1</v>
      </c>
      <c r="R27" s="1">
        <v>4</v>
      </c>
      <c r="S27" s="1">
        <v>3</v>
      </c>
      <c r="T27" s="1">
        <v>5</v>
      </c>
      <c r="U27" s="1">
        <v>1</v>
      </c>
      <c r="V27" s="1">
        <v>5</v>
      </c>
      <c r="W27" s="1">
        <v>3</v>
      </c>
      <c r="X27" s="1">
        <v>4</v>
      </c>
      <c r="Y27" s="1">
        <v>1</v>
      </c>
      <c r="Z27" s="1">
        <v>5</v>
      </c>
      <c r="AA27" s="1">
        <v>1</v>
      </c>
      <c r="AB27" s="1">
        <v>4</v>
      </c>
      <c r="AC27" s="1">
        <v>3</v>
      </c>
      <c r="AD27" s="2">
        <v>2</v>
      </c>
      <c r="AE27" s="2">
        <v>4</v>
      </c>
      <c r="AF27" s="2">
        <v>2</v>
      </c>
      <c r="AG27" s="2">
        <v>4</v>
      </c>
      <c r="AH27" s="2">
        <v>1</v>
      </c>
      <c r="AI27" s="2">
        <v>5</v>
      </c>
      <c r="AJ27" s="2">
        <v>2</v>
      </c>
      <c r="AK27" s="2">
        <v>4</v>
      </c>
      <c r="AL27" s="2">
        <v>1</v>
      </c>
      <c r="AM27" s="2">
        <v>5</v>
      </c>
      <c r="AN27" s="2">
        <v>2</v>
      </c>
      <c r="AO27" s="2">
        <v>4</v>
      </c>
      <c r="AP27" s="2">
        <v>1</v>
      </c>
      <c r="AQ27" s="2">
        <v>5</v>
      </c>
      <c r="AR27" s="2">
        <v>2</v>
      </c>
      <c r="AS27" s="2">
        <v>4</v>
      </c>
      <c r="AT27" s="2">
        <v>1</v>
      </c>
      <c r="AU27" s="2">
        <v>4</v>
      </c>
      <c r="AV27" s="2">
        <v>2</v>
      </c>
      <c r="AW27" s="2">
        <v>5</v>
      </c>
      <c r="AX27" s="2">
        <v>2</v>
      </c>
      <c r="AY27" s="2">
        <v>4</v>
      </c>
      <c r="AZ27" s="2">
        <v>2</v>
      </c>
      <c r="BA27" s="2">
        <v>5</v>
      </c>
      <c r="BB27" s="2">
        <v>2</v>
      </c>
      <c r="BC27" s="3">
        <v>1</v>
      </c>
      <c r="BD27" s="3">
        <v>5</v>
      </c>
      <c r="BE27" s="3">
        <v>1</v>
      </c>
      <c r="BF27" s="3">
        <v>5</v>
      </c>
      <c r="BG27" s="3">
        <v>5</v>
      </c>
      <c r="BH27" s="3">
        <v>2</v>
      </c>
      <c r="BI27" s="3">
        <v>5</v>
      </c>
      <c r="BJ27" s="3">
        <v>3</v>
      </c>
      <c r="BK27" s="3">
        <v>5</v>
      </c>
      <c r="BL27" s="3">
        <v>2</v>
      </c>
      <c r="BM27" s="3">
        <v>5</v>
      </c>
      <c r="BN27" s="3">
        <v>4</v>
      </c>
      <c r="BO27" s="3">
        <v>3</v>
      </c>
      <c r="BP27" s="3">
        <v>4</v>
      </c>
      <c r="BQ27" s="3">
        <v>4</v>
      </c>
      <c r="BR27" s="3">
        <v>4</v>
      </c>
      <c r="BS27" s="3">
        <v>5</v>
      </c>
      <c r="BT27" s="3">
        <v>1</v>
      </c>
      <c r="BU27" s="3">
        <v>4</v>
      </c>
      <c r="BV27" s="3">
        <v>1</v>
      </c>
      <c r="BW27" s="3">
        <v>5</v>
      </c>
      <c r="BX27" s="3">
        <v>4</v>
      </c>
      <c r="BY27" s="3">
        <v>2</v>
      </c>
      <c r="BZ27" s="3">
        <v>4</v>
      </c>
      <c r="CA27" s="3">
        <v>3</v>
      </c>
      <c r="CB27" s="4">
        <v>4</v>
      </c>
      <c r="CC27" s="4">
        <v>5</v>
      </c>
      <c r="CD27" s="4">
        <v>4</v>
      </c>
      <c r="CE27" s="4">
        <v>5</v>
      </c>
      <c r="CF27" s="4">
        <v>3</v>
      </c>
      <c r="CG27" s="4">
        <v>4</v>
      </c>
      <c r="CH27" s="4">
        <v>4</v>
      </c>
      <c r="CI27" s="4">
        <v>5</v>
      </c>
      <c r="CJ27" s="4">
        <v>2</v>
      </c>
      <c r="CK27" s="4">
        <v>5</v>
      </c>
      <c r="CL27" s="4">
        <v>5</v>
      </c>
      <c r="CM27" s="4">
        <v>4</v>
      </c>
      <c r="CN27" s="4">
        <v>4</v>
      </c>
      <c r="CO27" s="4">
        <v>4</v>
      </c>
      <c r="CP27" s="4">
        <v>5</v>
      </c>
      <c r="CQ27" s="4">
        <v>5</v>
      </c>
      <c r="CR27" s="4">
        <v>4</v>
      </c>
      <c r="CS27" s="4">
        <v>4</v>
      </c>
      <c r="CT27" s="4">
        <v>4</v>
      </c>
      <c r="CU27" s="4">
        <v>5</v>
      </c>
      <c r="CV27" s="4">
        <v>4</v>
      </c>
      <c r="CW27" s="4">
        <v>5</v>
      </c>
      <c r="CX27" s="4">
        <v>4</v>
      </c>
      <c r="CY27" s="4">
        <v>4</v>
      </c>
      <c r="CZ27" s="4">
        <v>4</v>
      </c>
    </row>
    <row r="28" spans="1:104" ht="14.25" customHeight="1" x14ac:dyDescent="0.25">
      <c r="A28" s="149">
        <v>45455</v>
      </c>
      <c r="B28" s="150">
        <v>0.125</v>
      </c>
      <c r="C28" s="151">
        <v>0.19612268518518516</v>
      </c>
      <c r="D28" s="153">
        <f t="shared" si="0"/>
        <v>7.1122685185185164E-2</v>
      </c>
      <c r="E28" s="1">
        <v>1</v>
      </c>
      <c r="F28" s="1">
        <v>4</v>
      </c>
      <c r="G28" s="1">
        <v>5</v>
      </c>
      <c r="H28" s="1">
        <v>3</v>
      </c>
      <c r="I28" s="1">
        <v>1</v>
      </c>
      <c r="J28" s="1">
        <v>5</v>
      </c>
      <c r="K28" s="1">
        <v>1</v>
      </c>
      <c r="L28" s="1">
        <v>5</v>
      </c>
      <c r="M28" s="1">
        <v>3</v>
      </c>
      <c r="N28" s="1">
        <v>5</v>
      </c>
      <c r="O28" s="1">
        <v>1</v>
      </c>
      <c r="P28" s="1">
        <v>4</v>
      </c>
      <c r="Q28" s="1">
        <v>1</v>
      </c>
      <c r="R28" s="1">
        <v>5</v>
      </c>
      <c r="S28" s="1">
        <v>3</v>
      </c>
      <c r="T28" s="1">
        <v>5</v>
      </c>
      <c r="U28" s="1">
        <v>1</v>
      </c>
      <c r="V28" s="1">
        <v>5</v>
      </c>
      <c r="W28" s="1">
        <v>3</v>
      </c>
      <c r="X28" s="1">
        <v>5</v>
      </c>
      <c r="Y28" s="1">
        <v>1</v>
      </c>
      <c r="Z28" s="1">
        <v>5</v>
      </c>
      <c r="AA28" s="1">
        <v>1</v>
      </c>
      <c r="AB28" s="1">
        <v>4</v>
      </c>
      <c r="AC28" s="1">
        <v>5</v>
      </c>
      <c r="AD28" s="2">
        <v>1</v>
      </c>
      <c r="AE28" s="2">
        <v>4</v>
      </c>
      <c r="AF28" s="2">
        <v>1</v>
      </c>
      <c r="AG28" s="2">
        <v>5</v>
      </c>
      <c r="AH28" s="2">
        <v>1</v>
      </c>
      <c r="AI28" s="2">
        <v>5</v>
      </c>
      <c r="AJ28" s="2">
        <v>1</v>
      </c>
      <c r="AK28" s="2">
        <v>5</v>
      </c>
      <c r="AL28" s="2">
        <v>1</v>
      </c>
      <c r="AM28" s="2">
        <v>4</v>
      </c>
      <c r="AN28" s="2">
        <v>1</v>
      </c>
      <c r="AO28" s="2">
        <v>4</v>
      </c>
      <c r="AP28" s="2">
        <v>2</v>
      </c>
      <c r="AQ28" s="2">
        <v>5</v>
      </c>
      <c r="AR28" s="2">
        <v>2</v>
      </c>
      <c r="AS28" s="2">
        <v>3</v>
      </c>
      <c r="AT28" s="2">
        <v>1</v>
      </c>
      <c r="AU28" s="2">
        <v>3</v>
      </c>
      <c r="AV28" s="2">
        <v>5</v>
      </c>
      <c r="AW28" s="2">
        <v>5</v>
      </c>
      <c r="AX28" s="2">
        <v>2</v>
      </c>
      <c r="AY28" s="2">
        <v>5</v>
      </c>
      <c r="AZ28" s="2">
        <v>1</v>
      </c>
      <c r="BA28" s="2">
        <v>5</v>
      </c>
      <c r="BB28" s="2">
        <v>2</v>
      </c>
      <c r="BC28" s="3">
        <v>1</v>
      </c>
      <c r="BD28" s="3">
        <v>4</v>
      </c>
      <c r="BE28" s="3">
        <v>2</v>
      </c>
      <c r="BF28" s="3">
        <v>4</v>
      </c>
      <c r="BG28" s="3">
        <v>4</v>
      </c>
      <c r="BH28" s="3">
        <v>3</v>
      </c>
      <c r="BI28" s="3">
        <v>5</v>
      </c>
      <c r="BJ28" s="3">
        <v>2</v>
      </c>
      <c r="BK28" s="3">
        <v>4</v>
      </c>
      <c r="BL28" s="3">
        <v>2</v>
      </c>
      <c r="BM28" s="3">
        <v>4</v>
      </c>
      <c r="BN28" s="3">
        <v>2</v>
      </c>
      <c r="BO28" s="3">
        <v>4</v>
      </c>
      <c r="BP28" s="3">
        <v>4</v>
      </c>
      <c r="BQ28" s="3">
        <v>2</v>
      </c>
      <c r="BR28" s="3">
        <v>4</v>
      </c>
      <c r="BS28" s="3">
        <v>4</v>
      </c>
      <c r="BT28" s="3">
        <v>1</v>
      </c>
      <c r="BU28" s="3">
        <v>4</v>
      </c>
      <c r="BV28" s="3">
        <v>4</v>
      </c>
      <c r="BW28" s="3">
        <v>5</v>
      </c>
      <c r="BX28" s="3">
        <v>4</v>
      </c>
      <c r="BY28" s="3">
        <v>2</v>
      </c>
      <c r="BZ28" s="3">
        <v>4</v>
      </c>
      <c r="CA28" s="3">
        <v>4</v>
      </c>
      <c r="CB28" s="4">
        <v>4</v>
      </c>
      <c r="CC28" s="4">
        <v>5</v>
      </c>
      <c r="CD28" s="4">
        <v>4</v>
      </c>
      <c r="CE28" s="4">
        <v>4</v>
      </c>
      <c r="CF28" s="4">
        <v>5</v>
      </c>
      <c r="CG28" s="4">
        <v>4</v>
      </c>
      <c r="CH28" s="4">
        <v>4</v>
      </c>
      <c r="CI28" s="4">
        <v>4</v>
      </c>
      <c r="CJ28" s="4">
        <v>4</v>
      </c>
      <c r="CK28" s="4">
        <v>4</v>
      </c>
      <c r="CL28" s="4">
        <v>5</v>
      </c>
      <c r="CM28" s="4">
        <v>4</v>
      </c>
      <c r="CN28" s="4">
        <v>4</v>
      </c>
      <c r="CO28" s="4">
        <v>4</v>
      </c>
      <c r="CP28" s="4">
        <v>4</v>
      </c>
      <c r="CQ28" s="4">
        <v>5</v>
      </c>
      <c r="CR28" s="4">
        <v>4</v>
      </c>
      <c r="CS28" s="4">
        <v>4</v>
      </c>
      <c r="CT28" s="4">
        <v>4</v>
      </c>
      <c r="CU28" s="4">
        <v>4</v>
      </c>
      <c r="CV28" s="4">
        <v>4</v>
      </c>
      <c r="CW28" s="4">
        <v>5</v>
      </c>
      <c r="CX28" s="4">
        <v>3</v>
      </c>
      <c r="CY28" s="4">
        <v>4</v>
      </c>
      <c r="CZ28" s="4">
        <v>3</v>
      </c>
    </row>
    <row r="29" spans="1:104" ht="14.25" customHeight="1" x14ac:dyDescent="0.25">
      <c r="A29" s="149">
        <v>45455</v>
      </c>
      <c r="B29" s="150">
        <v>0.125</v>
      </c>
      <c r="C29" s="151">
        <v>0.19622685185185185</v>
      </c>
      <c r="D29" s="153">
        <f t="shared" si="0"/>
        <v>7.1226851851851847E-2</v>
      </c>
      <c r="E29" s="1">
        <v>2</v>
      </c>
      <c r="F29" s="1">
        <v>3</v>
      </c>
      <c r="G29" s="1">
        <v>4</v>
      </c>
      <c r="H29" s="1">
        <v>3</v>
      </c>
      <c r="I29" s="1">
        <v>2</v>
      </c>
      <c r="J29" s="1">
        <v>4</v>
      </c>
      <c r="K29" s="1">
        <v>2</v>
      </c>
      <c r="L29" s="1">
        <v>4</v>
      </c>
      <c r="M29" s="1">
        <v>3</v>
      </c>
      <c r="N29" s="1">
        <v>5</v>
      </c>
      <c r="O29" s="1">
        <v>1</v>
      </c>
      <c r="P29" s="1">
        <v>3</v>
      </c>
      <c r="Q29" s="1">
        <v>1</v>
      </c>
      <c r="R29" s="1">
        <v>4</v>
      </c>
      <c r="S29" s="1">
        <v>3</v>
      </c>
      <c r="T29" s="1">
        <v>4</v>
      </c>
      <c r="U29" s="1">
        <v>2</v>
      </c>
      <c r="V29" s="1">
        <v>4</v>
      </c>
      <c r="W29" s="1">
        <v>3</v>
      </c>
      <c r="X29" s="1">
        <v>4</v>
      </c>
      <c r="Y29" s="1">
        <v>2</v>
      </c>
      <c r="Z29" s="1">
        <v>5</v>
      </c>
      <c r="AA29" s="1">
        <v>1</v>
      </c>
      <c r="AB29" s="1">
        <v>3</v>
      </c>
      <c r="AC29" s="1">
        <v>4</v>
      </c>
      <c r="AD29" s="2">
        <v>2</v>
      </c>
      <c r="AE29" s="2">
        <v>4</v>
      </c>
      <c r="AF29" s="2">
        <v>1</v>
      </c>
      <c r="AG29" s="2">
        <v>4</v>
      </c>
      <c r="AH29" s="2">
        <v>2</v>
      </c>
      <c r="AI29" s="2">
        <v>4</v>
      </c>
      <c r="AJ29" s="2">
        <v>2</v>
      </c>
      <c r="AK29" s="2">
        <v>5</v>
      </c>
      <c r="AL29" s="2">
        <v>1</v>
      </c>
      <c r="AM29" s="2">
        <v>3</v>
      </c>
      <c r="AN29" s="2">
        <v>2</v>
      </c>
      <c r="AO29" s="2">
        <v>4</v>
      </c>
      <c r="AP29" s="2">
        <v>2</v>
      </c>
      <c r="AQ29" s="2">
        <v>5</v>
      </c>
      <c r="AR29" s="2">
        <v>2</v>
      </c>
      <c r="AS29" s="2">
        <v>4</v>
      </c>
      <c r="AT29" s="2">
        <v>2</v>
      </c>
      <c r="AU29" s="2">
        <v>2</v>
      </c>
      <c r="AV29" s="2">
        <v>5</v>
      </c>
      <c r="AW29" s="2">
        <v>5</v>
      </c>
      <c r="AX29" s="2">
        <v>2</v>
      </c>
      <c r="AY29" s="2">
        <v>5</v>
      </c>
      <c r="AZ29" s="2">
        <v>1</v>
      </c>
      <c r="BA29" s="2">
        <v>3</v>
      </c>
      <c r="BB29" s="2">
        <v>1</v>
      </c>
      <c r="BC29" s="3">
        <v>1</v>
      </c>
      <c r="BD29" s="3">
        <v>4</v>
      </c>
      <c r="BE29" s="3">
        <v>3</v>
      </c>
      <c r="BF29" s="3">
        <v>3</v>
      </c>
      <c r="BG29" s="3">
        <v>5</v>
      </c>
      <c r="BH29" s="3">
        <v>4</v>
      </c>
      <c r="BI29" s="3">
        <v>5</v>
      </c>
      <c r="BJ29" s="3">
        <v>3</v>
      </c>
      <c r="BK29" s="3">
        <v>4</v>
      </c>
      <c r="BL29" s="3">
        <v>3</v>
      </c>
      <c r="BM29" s="3">
        <v>4</v>
      </c>
      <c r="BN29" s="3">
        <v>4</v>
      </c>
      <c r="BO29" s="3">
        <v>3</v>
      </c>
      <c r="BP29" s="3">
        <v>2</v>
      </c>
      <c r="BQ29" s="3">
        <v>3</v>
      </c>
      <c r="BR29" s="3">
        <v>4</v>
      </c>
      <c r="BS29" s="3">
        <v>4</v>
      </c>
      <c r="BT29" s="3">
        <v>1</v>
      </c>
      <c r="BU29" s="3">
        <v>4</v>
      </c>
      <c r="BV29" s="3">
        <v>1</v>
      </c>
      <c r="BW29" s="3">
        <v>5</v>
      </c>
      <c r="BX29" s="3">
        <v>4</v>
      </c>
      <c r="BY29" s="3">
        <v>1</v>
      </c>
      <c r="BZ29" s="3">
        <v>4</v>
      </c>
      <c r="CA29" s="3">
        <v>4</v>
      </c>
      <c r="CB29" s="4">
        <v>5</v>
      </c>
      <c r="CC29" s="4">
        <v>5</v>
      </c>
      <c r="CD29" s="4">
        <v>4</v>
      </c>
      <c r="CE29" s="4">
        <v>5</v>
      </c>
      <c r="CF29" s="4">
        <v>5</v>
      </c>
      <c r="CG29" s="4">
        <v>3</v>
      </c>
      <c r="CH29" s="4">
        <v>4</v>
      </c>
      <c r="CI29" s="4">
        <v>4</v>
      </c>
      <c r="CJ29" s="4">
        <v>5</v>
      </c>
      <c r="CK29" s="4">
        <v>1</v>
      </c>
      <c r="CL29" s="4">
        <v>5</v>
      </c>
      <c r="CM29" s="4">
        <v>1</v>
      </c>
      <c r="CN29" s="4">
        <v>4</v>
      </c>
      <c r="CO29" s="4">
        <v>4</v>
      </c>
      <c r="CP29" s="4">
        <v>3</v>
      </c>
      <c r="CQ29" s="4">
        <v>1</v>
      </c>
      <c r="CR29" s="4">
        <v>5</v>
      </c>
      <c r="CS29" s="4">
        <v>4</v>
      </c>
      <c r="CT29" s="4">
        <v>5</v>
      </c>
      <c r="CU29" s="4">
        <v>4</v>
      </c>
      <c r="CV29" s="4">
        <v>4</v>
      </c>
      <c r="CW29" s="4">
        <v>4</v>
      </c>
      <c r="CX29" s="4">
        <v>1</v>
      </c>
      <c r="CY29" s="4">
        <v>4</v>
      </c>
      <c r="CZ29" s="4">
        <v>4</v>
      </c>
    </row>
    <row r="30" spans="1:104" ht="14.25" customHeight="1" x14ac:dyDescent="0.25">
      <c r="A30" s="149">
        <v>45455</v>
      </c>
      <c r="B30" s="150">
        <v>0.125</v>
      </c>
      <c r="C30" s="151">
        <v>0.19649305555555555</v>
      </c>
      <c r="D30" s="153">
        <f t="shared" si="0"/>
        <v>7.1493055555555546E-2</v>
      </c>
      <c r="E30" s="1">
        <v>1</v>
      </c>
      <c r="F30" s="1">
        <v>4</v>
      </c>
      <c r="G30" s="1">
        <v>5</v>
      </c>
      <c r="H30" s="1">
        <v>3</v>
      </c>
      <c r="I30" s="1">
        <v>1</v>
      </c>
      <c r="J30" s="1">
        <v>5</v>
      </c>
      <c r="K30" s="1">
        <v>1</v>
      </c>
      <c r="L30" s="1">
        <v>5</v>
      </c>
      <c r="M30" s="1">
        <v>3</v>
      </c>
      <c r="N30" s="1">
        <v>5</v>
      </c>
      <c r="O30" s="1">
        <v>1</v>
      </c>
      <c r="P30" s="1">
        <v>3</v>
      </c>
      <c r="Q30" s="1">
        <v>1</v>
      </c>
      <c r="R30" s="1">
        <v>4</v>
      </c>
      <c r="S30" s="1">
        <v>3</v>
      </c>
      <c r="T30" s="1">
        <v>5</v>
      </c>
      <c r="U30" s="1">
        <v>1</v>
      </c>
      <c r="V30" s="1">
        <v>4</v>
      </c>
      <c r="W30" s="1">
        <v>3</v>
      </c>
      <c r="X30" s="1">
        <v>4</v>
      </c>
      <c r="Y30" s="1">
        <v>1</v>
      </c>
      <c r="Z30" s="1">
        <v>4</v>
      </c>
      <c r="AA30" s="1">
        <v>1</v>
      </c>
      <c r="AB30" s="1">
        <v>4</v>
      </c>
      <c r="AC30" s="1">
        <v>4</v>
      </c>
      <c r="AD30" s="2">
        <v>2</v>
      </c>
      <c r="AE30" s="2">
        <v>4</v>
      </c>
      <c r="AF30" s="2">
        <v>1</v>
      </c>
      <c r="AG30" s="2">
        <v>4</v>
      </c>
      <c r="AH30" s="2">
        <v>1</v>
      </c>
      <c r="AI30" s="2">
        <v>4</v>
      </c>
      <c r="AJ30" s="2">
        <v>1</v>
      </c>
      <c r="AK30" s="2">
        <v>5</v>
      </c>
      <c r="AL30" s="2">
        <v>2</v>
      </c>
      <c r="AM30" s="2">
        <v>4</v>
      </c>
      <c r="AN30" s="2">
        <v>3</v>
      </c>
      <c r="AO30" s="2">
        <v>3</v>
      </c>
      <c r="AP30" s="2">
        <v>1</v>
      </c>
      <c r="AQ30" s="2">
        <v>5</v>
      </c>
      <c r="AR30" s="2">
        <v>2</v>
      </c>
      <c r="AS30" s="2">
        <v>3</v>
      </c>
      <c r="AT30" s="2">
        <v>1</v>
      </c>
      <c r="AU30" s="2">
        <v>2</v>
      </c>
      <c r="AV30" s="2">
        <v>3</v>
      </c>
      <c r="AW30" s="2">
        <v>5</v>
      </c>
      <c r="AX30" s="2">
        <v>2</v>
      </c>
      <c r="AY30" s="2">
        <v>4</v>
      </c>
      <c r="AZ30" s="2">
        <v>1</v>
      </c>
      <c r="BA30" s="2">
        <v>5</v>
      </c>
      <c r="BB30" s="2">
        <v>1</v>
      </c>
      <c r="BC30" s="3">
        <v>1</v>
      </c>
      <c r="BD30" s="3">
        <v>2</v>
      </c>
      <c r="BE30" s="3">
        <v>1</v>
      </c>
      <c r="BF30" s="3">
        <v>3</v>
      </c>
      <c r="BG30" s="3">
        <v>5</v>
      </c>
      <c r="BH30" s="3">
        <v>3</v>
      </c>
      <c r="BI30" s="3">
        <v>5</v>
      </c>
      <c r="BJ30" s="3">
        <v>2</v>
      </c>
      <c r="BK30" s="3">
        <v>5</v>
      </c>
      <c r="BL30" s="3">
        <v>1</v>
      </c>
      <c r="BM30" s="3">
        <v>3</v>
      </c>
      <c r="BN30" s="3">
        <v>4</v>
      </c>
      <c r="BO30" s="3">
        <v>2</v>
      </c>
      <c r="BP30" s="3">
        <v>3</v>
      </c>
      <c r="BQ30" s="3">
        <v>3</v>
      </c>
      <c r="BR30" s="3">
        <v>5</v>
      </c>
      <c r="BS30" s="3">
        <v>5</v>
      </c>
      <c r="BT30" s="3">
        <v>1</v>
      </c>
      <c r="BU30" s="3">
        <v>4</v>
      </c>
      <c r="BV30" s="3">
        <v>2</v>
      </c>
      <c r="BW30" s="3">
        <v>5</v>
      </c>
      <c r="BX30" s="3">
        <v>4</v>
      </c>
      <c r="BY30" s="3">
        <v>1</v>
      </c>
      <c r="BZ30" s="3">
        <v>4</v>
      </c>
      <c r="CA30" s="3">
        <v>2</v>
      </c>
      <c r="CB30" s="4">
        <v>3</v>
      </c>
      <c r="CC30" s="4">
        <v>3</v>
      </c>
      <c r="CD30" s="4">
        <v>4</v>
      </c>
      <c r="CE30" s="4">
        <v>4</v>
      </c>
      <c r="CF30" s="4">
        <v>5</v>
      </c>
      <c r="CG30" s="4">
        <v>4</v>
      </c>
      <c r="CH30" s="4">
        <v>3</v>
      </c>
      <c r="CI30" s="4">
        <v>3</v>
      </c>
      <c r="CJ30" s="4">
        <v>3</v>
      </c>
      <c r="CK30" s="4">
        <v>1</v>
      </c>
      <c r="CL30" s="4">
        <v>2</v>
      </c>
      <c r="CM30" s="4">
        <v>1</v>
      </c>
      <c r="CN30" s="4">
        <v>1</v>
      </c>
      <c r="CO30" s="4">
        <v>3</v>
      </c>
      <c r="CP30" s="4">
        <v>3</v>
      </c>
      <c r="CQ30" s="4">
        <v>1</v>
      </c>
      <c r="CR30" s="4">
        <v>3</v>
      </c>
      <c r="CS30" s="4">
        <v>3</v>
      </c>
      <c r="CT30" s="4">
        <v>4</v>
      </c>
      <c r="CU30" s="4">
        <v>4</v>
      </c>
      <c r="CV30" s="4">
        <v>4</v>
      </c>
      <c r="CW30" s="4">
        <v>4</v>
      </c>
      <c r="CX30" s="4">
        <v>2</v>
      </c>
      <c r="CY30" s="4">
        <v>3</v>
      </c>
      <c r="CZ30" s="4">
        <v>2</v>
      </c>
    </row>
    <row r="31" spans="1:104" ht="14.25" customHeight="1" x14ac:dyDescent="0.25">
      <c r="A31" s="149">
        <v>45455</v>
      </c>
      <c r="B31" s="150">
        <v>0.125</v>
      </c>
      <c r="C31" s="151">
        <v>0.19660879629629627</v>
      </c>
      <c r="D31" s="153">
        <f t="shared" si="0"/>
        <v>7.1608796296296268E-2</v>
      </c>
      <c r="E31" s="1">
        <v>1</v>
      </c>
      <c r="F31" s="1">
        <v>4</v>
      </c>
      <c r="G31" s="1">
        <v>5</v>
      </c>
      <c r="H31" s="1">
        <v>3</v>
      </c>
      <c r="I31" s="1">
        <v>1</v>
      </c>
      <c r="J31" s="1">
        <v>5</v>
      </c>
      <c r="K31" s="1">
        <v>1</v>
      </c>
      <c r="L31" s="1">
        <v>5</v>
      </c>
      <c r="M31" s="1">
        <v>3</v>
      </c>
      <c r="N31" s="1">
        <v>5</v>
      </c>
      <c r="O31" s="1">
        <v>1</v>
      </c>
      <c r="P31" s="1">
        <v>4</v>
      </c>
      <c r="Q31" s="1">
        <v>1</v>
      </c>
      <c r="R31" s="1">
        <v>5</v>
      </c>
      <c r="S31" s="1">
        <v>2</v>
      </c>
      <c r="T31" s="1">
        <v>4</v>
      </c>
      <c r="U31" s="1">
        <v>2</v>
      </c>
      <c r="V31" s="1">
        <v>5</v>
      </c>
      <c r="W31" s="1">
        <v>3</v>
      </c>
      <c r="X31" s="1">
        <v>5</v>
      </c>
      <c r="Y31" s="1">
        <v>1</v>
      </c>
      <c r="Z31" s="1">
        <v>4</v>
      </c>
      <c r="AA31" s="1">
        <v>1</v>
      </c>
      <c r="AB31" s="1">
        <v>4</v>
      </c>
      <c r="AC31" s="1">
        <v>4</v>
      </c>
      <c r="AD31" s="2">
        <v>2</v>
      </c>
      <c r="AE31" s="2">
        <v>4</v>
      </c>
      <c r="AF31" s="2">
        <v>1</v>
      </c>
      <c r="AG31" s="2">
        <v>5</v>
      </c>
      <c r="AH31" s="2">
        <v>1</v>
      </c>
      <c r="AI31" s="2">
        <v>5</v>
      </c>
      <c r="AJ31" s="2">
        <v>2</v>
      </c>
      <c r="AK31" s="2">
        <v>2</v>
      </c>
      <c r="AL31" s="2">
        <v>2</v>
      </c>
      <c r="AM31" s="2">
        <v>2</v>
      </c>
      <c r="AN31" s="2">
        <v>1</v>
      </c>
      <c r="AO31" s="2">
        <v>2</v>
      </c>
      <c r="AP31" s="2">
        <v>1</v>
      </c>
      <c r="AQ31" s="2">
        <v>2</v>
      </c>
      <c r="AR31" s="2">
        <v>2</v>
      </c>
      <c r="AS31" s="2">
        <v>3</v>
      </c>
      <c r="AT31" s="2">
        <v>1</v>
      </c>
      <c r="AU31" s="2">
        <v>4</v>
      </c>
      <c r="AV31" s="2">
        <v>5</v>
      </c>
      <c r="AW31" s="2">
        <v>4</v>
      </c>
      <c r="AX31" s="2">
        <v>3</v>
      </c>
      <c r="AY31" s="2">
        <v>4</v>
      </c>
      <c r="AZ31" s="2">
        <v>2</v>
      </c>
      <c r="BA31" s="2">
        <v>4</v>
      </c>
      <c r="BB31" s="2">
        <v>1</v>
      </c>
      <c r="BC31" s="3">
        <v>1</v>
      </c>
      <c r="BD31" s="3">
        <v>3</v>
      </c>
      <c r="BE31" s="3">
        <v>2</v>
      </c>
      <c r="BF31" s="3">
        <v>5</v>
      </c>
      <c r="BG31" s="3">
        <v>5</v>
      </c>
      <c r="BH31" s="3">
        <v>3</v>
      </c>
      <c r="BI31" s="3">
        <v>5</v>
      </c>
      <c r="BJ31" s="3">
        <v>2</v>
      </c>
      <c r="BK31" s="3">
        <v>5</v>
      </c>
      <c r="BL31" s="3">
        <v>2</v>
      </c>
      <c r="BM31" s="3">
        <v>5</v>
      </c>
      <c r="BN31" s="3">
        <v>5</v>
      </c>
      <c r="BO31" s="3">
        <v>4</v>
      </c>
      <c r="BP31" s="3">
        <v>5</v>
      </c>
      <c r="BQ31" s="3">
        <v>4</v>
      </c>
      <c r="BR31" s="3">
        <v>5</v>
      </c>
      <c r="BS31" s="3">
        <v>5</v>
      </c>
      <c r="BT31" s="3">
        <v>1</v>
      </c>
      <c r="BU31" s="3">
        <v>5</v>
      </c>
      <c r="BV31" s="3">
        <v>3</v>
      </c>
      <c r="BW31" s="3">
        <v>5</v>
      </c>
      <c r="BX31" s="3">
        <v>5</v>
      </c>
      <c r="BY31" s="3">
        <v>2</v>
      </c>
      <c r="BZ31" s="3">
        <v>5</v>
      </c>
      <c r="CA31" s="3">
        <v>2</v>
      </c>
      <c r="CB31" s="4">
        <v>4</v>
      </c>
      <c r="CC31" s="4">
        <v>4</v>
      </c>
      <c r="CD31" s="4">
        <v>4</v>
      </c>
      <c r="CE31" s="4">
        <v>3</v>
      </c>
      <c r="CF31" s="4">
        <v>4</v>
      </c>
      <c r="CG31" s="4">
        <v>2</v>
      </c>
      <c r="CH31" s="4">
        <v>3</v>
      </c>
      <c r="CI31" s="4">
        <v>2</v>
      </c>
      <c r="CJ31" s="4">
        <v>2</v>
      </c>
      <c r="CK31" s="4">
        <v>1</v>
      </c>
      <c r="CL31" s="4">
        <v>2</v>
      </c>
      <c r="CM31" s="4">
        <v>2</v>
      </c>
      <c r="CN31" s="4">
        <v>3</v>
      </c>
      <c r="CO31" s="4">
        <v>4</v>
      </c>
      <c r="CP31" s="4">
        <v>5</v>
      </c>
      <c r="CQ31" s="4">
        <v>2</v>
      </c>
      <c r="CR31" s="4">
        <v>3</v>
      </c>
      <c r="CS31" s="4">
        <v>1</v>
      </c>
      <c r="CT31" s="4">
        <v>3</v>
      </c>
      <c r="CU31" s="4">
        <v>3</v>
      </c>
      <c r="CV31" s="4">
        <v>3</v>
      </c>
      <c r="CW31" s="4">
        <v>2</v>
      </c>
      <c r="CX31" s="4">
        <v>2</v>
      </c>
      <c r="CY31" s="4">
        <v>3</v>
      </c>
      <c r="CZ31" s="4">
        <v>3</v>
      </c>
    </row>
    <row r="32" spans="1:104" ht="14.25" customHeight="1" x14ac:dyDescent="0.25">
      <c r="A32" s="149">
        <v>45455</v>
      </c>
      <c r="B32" s="150">
        <v>0.125</v>
      </c>
      <c r="C32" s="151">
        <v>0.19674768518518518</v>
      </c>
      <c r="D32" s="153">
        <f t="shared" si="0"/>
        <v>7.1747685185185178E-2</v>
      </c>
      <c r="E32" s="1">
        <v>1</v>
      </c>
      <c r="F32" s="1">
        <v>4</v>
      </c>
      <c r="G32" s="1">
        <v>5</v>
      </c>
      <c r="H32" s="1">
        <v>3</v>
      </c>
      <c r="I32" s="1">
        <v>1</v>
      </c>
      <c r="J32" s="1">
        <v>5</v>
      </c>
      <c r="K32" s="1">
        <v>1</v>
      </c>
      <c r="L32" s="1">
        <v>5</v>
      </c>
      <c r="M32" s="1">
        <v>3</v>
      </c>
      <c r="N32" s="1">
        <v>5</v>
      </c>
      <c r="O32" s="1">
        <v>1</v>
      </c>
      <c r="P32" s="1">
        <v>4</v>
      </c>
      <c r="Q32" s="1">
        <v>1</v>
      </c>
      <c r="R32" s="1">
        <v>4</v>
      </c>
      <c r="S32" s="1">
        <v>2</v>
      </c>
      <c r="T32" s="1">
        <v>5</v>
      </c>
      <c r="U32" s="1">
        <v>1</v>
      </c>
      <c r="V32" s="1">
        <v>5</v>
      </c>
      <c r="W32" s="1">
        <v>3</v>
      </c>
      <c r="X32" s="1">
        <v>4</v>
      </c>
      <c r="Y32" s="1">
        <v>1</v>
      </c>
      <c r="Z32" s="1">
        <v>5</v>
      </c>
      <c r="AA32" s="1">
        <v>1</v>
      </c>
      <c r="AB32" s="1">
        <v>4</v>
      </c>
      <c r="AC32" s="1">
        <v>4</v>
      </c>
      <c r="AD32" s="2">
        <v>2</v>
      </c>
      <c r="AE32" s="2">
        <v>5</v>
      </c>
      <c r="AF32" s="2">
        <v>1</v>
      </c>
      <c r="AG32" s="2">
        <v>4</v>
      </c>
      <c r="AH32" s="2">
        <v>1</v>
      </c>
      <c r="AI32" s="2">
        <v>5</v>
      </c>
      <c r="AJ32" s="2">
        <v>1</v>
      </c>
      <c r="AK32" s="2">
        <v>5</v>
      </c>
      <c r="AL32" s="2">
        <v>1</v>
      </c>
      <c r="AM32" s="2">
        <v>4</v>
      </c>
      <c r="AN32" s="2">
        <v>2</v>
      </c>
      <c r="AO32" s="2">
        <v>3</v>
      </c>
      <c r="AP32" s="2">
        <v>2</v>
      </c>
      <c r="AQ32" s="2">
        <v>5</v>
      </c>
      <c r="AR32" s="2">
        <v>3</v>
      </c>
      <c r="AS32" s="2">
        <v>4</v>
      </c>
      <c r="AT32" s="2">
        <v>1</v>
      </c>
      <c r="AU32" s="2">
        <v>2</v>
      </c>
      <c r="AV32" s="2">
        <v>5</v>
      </c>
      <c r="AW32" s="2">
        <v>5</v>
      </c>
      <c r="AX32" s="2">
        <v>2</v>
      </c>
      <c r="AY32" s="2">
        <v>4</v>
      </c>
      <c r="AZ32" s="2">
        <v>1</v>
      </c>
      <c r="BA32" s="2">
        <v>5</v>
      </c>
      <c r="BB32" s="2">
        <v>1</v>
      </c>
      <c r="BC32" s="3">
        <v>1</v>
      </c>
      <c r="BD32" s="3">
        <v>3</v>
      </c>
      <c r="BE32" s="3">
        <v>1</v>
      </c>
      <c r="BF32" s="3">
        <v>4</v>
      </c>
      <c r="BG32" s="3">
        <v>5</v>
      </c>
      <c r="BH32" s="3">
        <v>2</v>
      </c>
      <c r="BI32" s="3">
        <v>4</v>
      </c>
      <c r="BJ32" s="3">
        <v>2</v>
      </c>
      <c r="BK32" s="3">
        <v>5</v>
      </c>
      <c r="BL32" s="3">
        <v>1</v>
      </c>
      <c r="BM32" s="3">
        <v>3</v>
      </c>
      <c r="BN32" s="3">
        <v>4</v>
      </c>
      <c r="BO32" s="3">
        <v>2</v>
      </c>
      <c r="BP32" s="3">
        <v>5</v>
      </c>
      <c r="BQ32" s="3">
        <v>4</v>
      </c>
      <c r="BR32" s="3">
        <v>5</v>
      </c>
      <c r="BS32" s="3">
        <v>5</v>
      </c>
      <c r="BT32" s="3">
        <v>1</v>
      </c>
      <c r="BU32" s="3">
        <v>4</v>
      </c>
      <c r="BV32" s="3">
        <v>2</v>
      </c>
      <c r="BW32" s="3">
        <v>5</v>
      </c>
      <c r="BX32" s="3">
        <v>5</v>
      </c>
      <c r="BY32" s="3">
        <v>2</v>
      </c>
      <c r="BZ32" s="3">
        <v>4</v>
      </c>
      <c r="CA32" s="3">
        <v>3</v>
      </c>
      <c r="CB32" s="4">
        <v>3</v>
      </c>
      <c r="CC32" s="4">
        <v>5</v>
      </c>
      <c r="CD32" s="4">
        <v>3</v>
      </c>
      <c r="CE32" s="4">
        <v>2</v>
      </c>
      <c r="CF32" s="4">
        <v>4</v>
      </c>
      <c r="CG32" s="4">
        <v>5</v>
      </c>
      <c r="CH32" s="4">
        <v>3</v>
      </c>
      <c r="CI32" s="4">
        <v>4</v>
      </c>
      <c r="CJ32" s="4">
        <v>2</v>
      </c>
      <c r="CK32" s="4">
        <v>3</v>
      </c>
      <c r="CL32" s="4">
        <v>4</v>
      </c>
      <c r="CM32" s="4">
        <v>2</v>
      </c>
      <c r="CN32" s="4">
        <v>3</v>
      </c>
      <c r="CO32" s="4">
        <v>4</v>
      </c>
      <c r="CP32" s="4">
        <v>5</v>
      </c>
      <c r="CQ32" s="4">
        <v>2</v>
      </c>
      <c r="CR32" s="4">
        <v>4</v>
      </c>
      <c r="CS32" s="4">
        <v>3</v>
      </c>
      <c r="CT32" s="4">
        <v>4</v>
      </c>
      <c r="CU32" s="4">
        <v>4</v>
      </c>
      <c r="CV32" s="4">
        <v>3</v>
      </c>
      <c r="CW32" s="4">
        <v>4</v>
      </c>
      <c r="CX32" s="4">
        <v>3</v>
      </c>
      <c r="CY32" s="4">
        <v>4</v>
      </c>
      <c r="CZ32" s="4">
        <v>4</v>
      </c>
    </row>
    <row r="33" spans="1:104" ht="14.25" customHeight="1" x14ac:dyDescent="0.25">
      <c r="A33" s="149">
        <v>45455</v>
      </c>
      <c r="B33" s="150">
        <v>0.125</v>
      </c>
      <c r="C33" s="151">
        <v>0.19697916666666668</v>
      </c>
      <c r="D33" s="153">
        <f t="shared" si="0"/>
        <v>7.1979166666666677E-2</v>
      </c>
      <c r="E33" s="1">
        <v>1</v>
      </c>
      <c r="F33" s="1">
        <v>4</v>
      </c>
      <c r="G33" s="1">
        <v>5</v>
      </c>
      <c r="H33" s="1">
        <v>1</v>
      </c>
      <c r="I33" s="1">
        <v>1</v>
      </c>
      <c r="J33" s="1">
        <v>5</v>
      </c>
      <c r="K33" s="1">
        <v>1</v>
      </c>
      <c r="L33" s="1">
        <v>5</v>
      </c>
      <c r="M33" s="1">
        <v>3</v>
      </c>
      <c r="N33" s="1">
        <v>5</v>
      </c>
      <c r="O33" s="1">
        <v>1</v>
      </c>
      <c r="P33" s="1">
        <v>4</v>
      </c>
      <c r="Q33" s="1">
        <v>1</v>
      </c>
      <c r="R33" s="1">
        <v>5</v>
      </c>
      <c r="S33" s="1">
        <v>3</v>
      </c>
      <c r="T33" s="1">
        <v>5</v>
      </c>
      <c r="U33" s="1">
        <v>1</v>
      </c>
      <c r="V33" s="1">
        <v>5</v>
      </c>
      <c r="W33" s="1">
        <v>3</v>
      </c>
      <c r="X33" s="1">
        <v>5</v>
      </c>
      <c r="Y33" s="1">
        <v>1</v>
      </c>
      <c r="Z33" s="1">
        <v>5</v>
      </c>
      <c r="AA33" s="1">
        <v>1</v>
      </c>
      <c r="AB33" s="1">
        <v>4</v>
      </c>
      <c r="AC33" s="1">
        <v>5</v>
      </c>
      <c r="AD33" s="2">
        <v>1</v>
      </c>
      <c r="AE33" s="2">
        <v>5</v>
      </c>
      <c r="AF33" s="2">
        <v>1</v>
      </c>
      <c r="AG33" s="2">
        <v>5</v>
      </c>
      <c r="AH33" s="2">
        <v>1</v>
      </c>
      <c r="AI33" s="2">
        <v>5</v>
      </c>
      <c r="AJ33" s="2">
        <v>1</v>
      </c>
      <c r="AK33" s="2">
        <v>5</v>
      </c>
      <c r="AL33" s="2">
        <v>1</v>
      </c>
      <c r="AM33" s="2">
        <v>4</v>
      </c>
      <c r="AN33" s="2">
        <v>1</v>
      </c>
      <c r="AO33" s="2">
        <v>5</v>
      </c>
      <c r="AP33" s="2">
        <v>1</v>
      </c>
      <c r="AQ33" s="2">
        <v>5</v>
      </c>
      <c r="AR33" s="2">
        <v>1</v>
      </c>
      <c r="AS33" s="2">
        <v>5</v>
      </c>
      <c r="AT33" s="2">
        <v>1</v>
      </c>
      <c r="AU33" s="2">
        <v>2</v>
      </c>
      <c r="AV33" s="2">
        <v>4</v>
      </c>
      <c r="AW33" s="2">
        <v>5</v>
      </c>
      <c r="AX33" s="2">
        <v>1</v>
      </c>
      <c r="AY33" s="2">
        <v>5</v>
      </c>
      <c r="AZ33" s="2">
        <v>1</v>
      </c>
      <c r="BA33" s="2">
        <v>5</v>
      </c>
      <c r="BB33" s="2">
        <v>1</v>
      </c>
      <c r="BC33" s="3">
        <v>1</v>
      </c>
      <c r="BD33" s="3">
        <v>2</v>
      </c>
      <c r="BE33" s="3">
        <v>2</v>
      </c>
      <c r="BF33" s="3">
        <v>4</v>
      </c>
      <c r="BG33" s="3">
        <v>5</v>
      </c>
      <c r="BH33" s="3">
        <v>3</v>
      </c>
      <c r="BI33" s="3">
        <v>5</v>
      </c>
      <c r="BJ33" s="3">
        <v>3</v>
      </c>
      <c r="BK33" s="3">
        <v>5</v>
      </c>
      <c r="BL33" s="3">
        <v>3</v>
      </c>
      <c r="BM33" s="3">
        <v>4</v>
      </c>
      <c r="BN33" s="3">
        <v>4</v>
      </c>
      <c r="BO33" s="3">
        <v>3</v>
      </c>
      <c r="BP33" s="3">
        <v>4</v>
      </c>
      <c r="BQ33" s="3">
        <v>5</v>
      </c>
      <c r="BR33" s="3">
        <v>5</v>
      </c>
      <c r="BS33" s="3">
        <v>5</v>
      </c>
      <c r="BT33" s="3">
        <v>1</v>
      </c>
      <c r="BU33" s="3">
        <v>3</v>
      </c>
      <c r="BV33" s="3">
        <v>4</v>
      </c>
      <c r="BW33" s="3">
        <v>5</v>
      </c>
      <c r="BX33" s="3">
        <v>5</v>
      </c>
      <c r="BY33" s="3">
        <v>4</v>
      </c>
      <c r="BZ33" s="3">
        <v>5</v>
      </c>
      <c r="CA33" s="3">
        <v>4</v>
      </c>
      <c r="CB33" s="4">
        <v>5</v>
      </c>
      <c r="CC33" s="4">
        <v>5</v>
      </c>
      <c r="CD33" s="4">
        <v>5</v>
      </c>
      <c r="CE33" s="4">
        <v>5</v>
      </c>
      <c r="CF33" s="4">
        <v>5</v>
      </c>
      <c r="CG33" s="4">
        <v>5</v>
      </c>
      <c r="CH33" s="4">
        <v>5</v>
      </c>
      <c r="CI33" s="4">
        <v>5</v>
      </c>
      <c r="CJ33" s="4">
        <v>4</v>
      </c>
      <c r="CK33" s="4">
        <v>4</v>
      </c>
      <c r="CL33" s="4">
        <v>5</v>
      </c>
      <c r="CM33" s="4">
        <v>4</v>
      </c>
      <c r="CN33" s="4">
        <v>4</v>
      </c>
      <c r="CO33" s="4">
        <v>5</v>
      </c>
      <c r="CP33" s="4">
        <v>4</v>
      </c>
      <c r="CQ33" s="4">
        <v>4</v>
      </c>
      <c r="CR33" s="4">
        <v>5</v>
      </c>
      <c r="CS33" s="4">
        <v>4</v>
      </c>
      <c r="CT33" s="4">
        <v>5</v>
      </c>
      <c r="CU33" s="4">
        <v>5</v>
      </c>
      <c r="CV33" s="4">
        <v>5</v>
      </c>
      <c r="CW33" s="4">
        <v>5</v>
      </c>
      <c r="CX33" s="4">
        <v>3</v>
      </c>
      <c r="CY33" s="4">
        <v>5</v>
      </c>
      <c r="CZ33" s="4">
        <v>5</v>
      </c>
    </row>
    <row r="34" spans="1:104" ht="14.25" customHeight="1" x14ac:dyDescent="0.25">
      <c r="A34" s="149">
        <v>45455</v>
      </c>
      <c r="B34" s="150">
        <v>0.125</v>
      </c>
      <c r="C34" s="151">
        <v>0.19716435185185185</v>
      </c>
      <c r="D34" s="153">
        <f t="shared" si="0"/>
        <v>7.2164351851851855E-2</v>
      </c>
      <c r="E34" s="1">
        <v>1</v>
      </c>
      <c r="F34" s="1">
        <v>5</v>
      </c>
      <c r="G34" s="1">
        <v>4</v>
      </c>
      <c r="H34" s="1">
        <v>3</v>
      </c>
      <c r="I34" s="1">
        <v>1</v>
      </c>
      <c r="J34" s="1">
        <v>5</v>
      </c>
      <c r="K34" s="1">
        <v>1</v>
      </c>
      <c r="L34" s="1">
        <v>5</v>
      </c>
      <c r="M34" s="1">
        <v>3</v>
      </c>
      <c r="N34" s="1">
        <v>5</v>
      </c>
      <c r="O34" s="1">
        <v>1</v>
      </c>
      <c r="P34" s="1">
        <v>3</v>
      </c>
      <c r="Q34" s="1">
        <v>1</v>
      </c>
      <c r="R34" s="1">
        <v>4</v>
      </c>
      <c r="S34" s="1">
        <v>3</v>
      </c>
      <c r="T34" s="1">
        <v>5</v>
      </c>
      <c r="U34" s="1">
        <v>1</v>
      </c>
      <c r="V34" s="1">
        <v>4</v>
      </c>
      <c r="W34" s="1">
        <v>3</v>
      </c>
      <c r="X34" s="1">
        <v>5</v>
      </c>
      <c r="Y34" s="1">
        <v>1</v>
      </c>
      <c r="Z34" s="1">
        <v>5</v>
      </c>
      <c r="AA34" s="1">
        <v>1</v>
      </c>
      <c r="AB34" s="1">
        <v>3</v>
      </c>
      <c r="AC34" s="1">
        <v>4</v>
      </c>
      <c r="AD34" s="2">
        <v>1</v>
      </c>
      <c r="AE34" s="2">
        <v>5</v>
      </c>
      <c r="AF34" s="2">
        <v>1</v>
      </c>
      <c r="AG34" s="2">
        <v>5</v>
      </c>
      <c r="AH34" s="2">
        <v>1</v>
      </c>
      <c r="AI34" s="2">
        <v>5</v>
      </c>
      <c r="AJ34" s="2">
        <v>1</v>
      </c>
      <c r="AK34" s="2">
        <v>5</v>
      </c>
      <c r="AL34" s="2">
        <v>1</v>
      </c>
      <c r="AM34" s="2">
        <v>3</v>
      </c>
      <c r="AN34" s="2">
        <v>3</v>
      </c>
      <c r="AO34" s="2">
        <v>3</v>
      </c>
      <c r="AP34" s="2">
        <v>1</v>
      </c>
      <c r="AQ34" s="2">
        <v>5</v>
      </c>
      <c r="AR34" s="2">
        <v>1</v>
      </c>
      <c r="AS34" s="2">
        <v>3</v>
      </c>
      <c r="AT34" s="2">
        <v>1</v>
      </c>
      <c r="AU34" s="2">
        <v>2</v>
      </c>
      <c r="AV34" s="2">
        <v>4</v>
      </c>
      <c r="AW34" s="2">
        <v>4</v>
      </c>
      <c r="AX34" s="2">
        <v>3</v>
      </c>
      <c r="AY34" s="2">
        <v>5</v>
      </c>
      <c r="AZ34" s="2">
        <v>1</v>
      </c>
      <c r="BA34" s="2">
        <v>5</v>
      </c>
      <c r="BB34" s="2">
        <v>1</v>
      </c>
      <c r="BC34" s="3">
        <v>1</v>
      </c>
      <c r="BD34" s="3">
        <v>5</v>
      </c>
      <c r="BE34" s="3">
        <v>1</v>
      </c>
      <c r="BF34" s="3">
        <v>4</v>
      </c>
      <c r="BG34" s="3">
        <v>5</v>
      </c>
      <c r="BH34" s="3">
        <v>1</v>
      </c>
      <c r="BI34" s="3">
        <v>5</v>
      </c>
      <c r="BJ34" s="3">
        <v>2</v>
      </c>
      <c r="BK34" s="3">
        <v>5</v>
      </c>
      <c r="BL34" s="3">
        <v>1</v>
      </c>
      <c r="BM34" s="3">
        <v>5</v>
      </c>
      <c r="BN34" s="3">
        <v>4</v>
      </c>
      <c r="BO34" s="3">
        <v>3</v>
      </c>
      <c r="BP34" s="3">
        <v>4</v>
      </c>
      <c r="BQ34" s="3">
        <v>4</v>
      </c>
      <c r="BR34" s="3">
        <v>5</v>
      </c>
      <c r="BS34" s="3">
        <v>4</v>
      </c>
      <c r="BT34" s="3">
        <v>1</v>
      </c>
      <c r="BU34" s="3">
        <v>4</v>
      </c>
      <c r="BV34" s="3">
        <v>3</v>
      </c>
      <c r="BW34" s="3">
        <v>5</v>
      </c>
      <c r="BX34" s="3">
        <v>5</v>
      </c>
      <c r="BY34" s="3">
        <v>2</v>
      </c>
      <c r="BZ34" s="3">
        <v>4</v>
      </c>
      <c r="CA34" s="3">
        <v>4</v>
      </c>
      <c r="CB34" s="4">
        <v>5</v>
      </c>
      <c r="CC34" s="4">
        <v>5</v>
      </c>
      <c r="CD34" s="4">
        <v>5</v>
      </c>
      <c r="CE34" s="4">
        <v>5</v>
      </c>
      <c r="CF34" s="4">
        <v>5</v>
      </c>
      <c r="CG34" s="4">
        <v>5</v>
      </c>
      <c r="CH34" s="4">
        <v>5</v>
      </c>
      <c r="CI34" s="4">
        <v>5</v>
      </c>
      <c r="CJ34" s="4">
        <v>5</v>
      </c>
      <c r="CK34" s="4">
        <v>3</v>
      </c>
      <c r="CL34" s="4">
        <v>5</v>
      </c>
      <c r="CM34" s="4">
        <v>3</v>
      </c>
      <c r="CN34" s="4">
        <v>4</v>
      </c>
      <c r="CO34" s="4">
        <v>5</v>
      </c>
      <c r="CP34" s="4">
        <v>3</v>
      </c>
      <c r="CQ34" s="4">
        <v>5</v>
      </c>
      <c r="CR34" s="4">
        <v>5</v>
      </c>
      <c r="CS34" s="4">
        <v>5</v>
      </c>
      <c r="CT34" s="4">
        <v>5</v>
      </c>
      <c r="CU34" s="4">
        <v>5</v>
      </c>
      <c r="CV34" s="4">
        <v>5</v>
      </c>
      <c r="CW34" s="4">
        <v>3</v>
      </c>
      <c r="CX34" s="4">
        <v>3</v>
      </c>
      <c r="CY34" s="4">
        <v>5</v>
      </c>
      <c r="CZ34" s="4">
        <v>5</v>
      </c>
    </row>
    <row r="35" spans="1:104" ht="14.25" customHeight="1" x14ac:dyDescent="0.25">
      <c r="A35" s="3"/>
      <c r="B35" s="3"/>
      <c r="C35" s="3"/>
      <c r="D35" s="3"/>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row>
    <row r="36" spans="1:104" ht="14.25" customHeight="1" x14ac:dyDescent="0.25">
      <c r="A36" s="3"/>
      <c r="B36" s="3"/>
      <c r="C36" s="3"/>
      <c r="D36" s="3"/>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row>
    <row r="37" spans="1:104" ht="14.25" customHeight="1" x14ac:dyDescent="0.25">
      <c r="A37" s="3"/>
      <c r="B37" s="3"/>
      <c r="C37" s="3"/>
      <c r="D37" s="3"/>
      <c r="E37" s="171"/>
      <c r="F37" s="172"/>
      <c r="G37" s="173"/>
      <c r="H37" s="174"/>
      <c r="I37" s="172"/>
      <c r="J37" s="173"/>
      <c r="K37" s="173"/>
      <c r="L37" s="171"/>
      <c r="M37" s="172"/>
      <c r="N37" s="173"/>
      <c r="O37" s="173"/>
      <c r="P37" s="171"/>
      <c r="Q37" s="172"/>
      <c r="R37" s="173"/>
      <c r="S37" s="173"/>
      <c r="T37" s="173"/>
      <c r="U37" s="171"/>
      <c r="V37" s="172"/>
      <c r="W37" s="173"/>
      <c r="X37" s="173"/>
      <c r="Y37" s="171"/>
      <c r="Z37" s="172"/>
      <c r="AA37" s="173"/>
      <c r="AB37" s="171"/>
      <c r="AC37" s="172"/>
      <c r="AD37" s="173"/>
      <c r="AE37" s="171"/>
      <c r="AF37" s="173"/>
      <c r="AG37" s="173"/>
      <c r="AH37" s="173"/>
      <c r="AI37" s="173"/>
      <c r="AJ37" s="173"/>
      <c r="AK37" s="173"/>
      <c r="AL37" s="173"/>
      <c r="AM37" s="173"/>
      <c r="AN37" s="173"/>
      <c r="AO37" s="173"/>
      <c r="AP37" s="173"/>
      <c r="AQ37" s="173"/>
      <c r="AR37" s="173"/>
      <c r="AS37" s="173"/>
      <c r="AT37" s="173"/>
      <c r="AU37" s="173"/>
      <c r="AV37" s="173"/>
      <c r="AW37" s="173"/>
      <c r="AX37" s="173"/>
      <c r="AY37" s="173"/>
      <c r="AZ37" s="173"/>
      <c r="BA37" s="173"/>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c r="CS37" s="173"/>
      <c r="CT37" s="173"/>
      <c r="CU37" s="173"/>
      <c r="CV37" s="173"/>
      <c r="CW37" s="173"/>
      <c r="CX37" s="173"/>
      <c r="CY37" s="173"/>
      <c r="CZ37" s="173"/>
    </row>
    <row r="38" spans="1:104" ht="14.25" customHeight="1" x14ac:dyDescent="0.25">
      <c r="A38" s="10"/>
      <c r="B38" s="10"/>
      <c r="C38" s="10"/>
      <c r="D38" s="11"/>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row>
    <row r="39" spans="1:104" ht="14.25" customHeight="1" x14ac:dyDescent="0.25">
      <c r="A39" s="10"/>
      <c r="B39" s="10"/>
      <c r="C39" s="14"/>
      <c r="D39" s="11"/>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row>
    <row r="40" spans="1:104" ht="14.25" customHeight="1" x14ac:dyDescent="0.25">
      <c r="A40" s="10"/>
      <c r="B40" s="10"/>
      <c r="C40" s="14"/>
      <c r="D40" s="11"/>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row>
    <row r="41" spans="1:104" ht="14.25" customHeight="1" x14ac:dyDescent="0.25">
      <c r="A41" s="10"/>
      <c r="B41" s="10"/>
      <c r="C41" s="14"/>
      <c r="D41" s="11"/>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row>
    <row r="42" spans="1:104" ht="14.25" customHeight="1" x14ac:dyDescent="0.25">
      <c r="A42" s="10"/>
      <c r="B42" s="10"/>
      <c r="C42" s="14"/>
      <c r="D42" s="11"/>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row>
    <row r="43" spans="1:104" ht="14.25" customHeight="1" x14ac:dyDescent="0.25">
      <c r="A43" s="10"/>
      <c r="B43" s="10"/>
      <c r="C43" s="14"/>
      <c r="D43" s="11"/>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row>
    <row r="44" spans="1:104" ht="14.25" customHeight="1" x14ac:dyDescent="0.25">
      <c r="A44" s="10"/>
      <c r="B44" s="10"/>
      <c r="C44" s="14"/>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row>
    <row r="45" spans="1:104" ht="14.25" customHeight="1" x14ac:dyDescent="0.25">
      <c r="A45" s="10"/>
      <c r="B45" s="10"/>
      <c r="C45" s="14"/>
      <c r="D45" s="11"/>
      <c r="E45" s="15"/>
      <c r="F45" s="15"/>
      <c r="G45" s="18"/>
      <c r="H45" s="15"/>
      <c r="I45" s="15"/>
      <c r="J45" s="18"/>
      <c r="K45" s="15"/>
      <c r="L45" s="18"/>
      <c r="M45" s="15"/>
      <c r="N45" s="18"/>
      <c r="O45" s="15"/>
      <c r="P45" s="15"/>
      <c r="Q45" s="15"/>
      <c r="R45" s="18"/>
      <c r="S45" s="15"/>
      <c r="T45" s="18"/>
      <c r="U45" s="15"/>
      <c r="V45" s="18"/>
      <c r="W45" s="15"/>
      <c r="X45" s="18"/>
      <c r="Y45" s="15"/>
      <c r="Z45" s="18"/>
      <c r="AA45" s="15"/>
      <c r="AB45" s="15"/>
      <c r="AC45" s="19"/>
      <c r="AD45" s="15"/>
      <c r="AE45" s="156"/>
      <c r="AF45" s="15"/>
      <c r="AG45" s="156"/>
      <c r="AH45" s="15"/>
      <c r="AI45" s="155"/>
      <c r="AJ45" s="15"/>
      <c r="AK45" s="18"/>
      <c r="AL45" s="15"/>
      <c r="AM45" s="156"/>
      <c r="AN45" s="15"/>
      <c r="AO45" s="15"/>
      <c r="AP45" s="15"/>
      <c r="AQ45" s="18"/>
      <c r="AR45" s="15"/>
      <c r="AS45" s="15"/>
      <c r="AT45" s="15"/>
      <c r="AU45" s="15"/>
      <c r="AV45" s="156"/>
      <c r="AW45" s="18"/>
      <c r="AX45" s="15"/>
      <c r="AY45" s="155"/>
      <c r="AZ45" s="15"/>
      <c r="BA45" s="155"/>
      <c r="BB45" s="15"/>
      <c r="BC45" s="15"/>
      <c r="BD45" s="156"/>
      <c r="BE45" s="15"/>
      <c r="BF45" s="19"/>
      <c r="BG45" s="18"/>
      <c r="BH45" s="15"/>
      <c r="BI45" s="18"/>
      <c r="BJ45" s="15"/>
      <c r="BK45" s="18"/>
      <c r="BL45" s="15"/>
      <c r="BM45" s="18"/>
      <c r="BN45" s="19"/>
      <c r="BO45" s="15"/>
      <c r="BP45" s="156"/>
      <c r="BQ45" s="15"/>
      <c r="BR45" s="18"/>
      <c r="BS45" s="18"/>
      <c r="BT45" s="15"/>
      <c r="BU45" s="19"/>
      <c r="BV45" s="15"/>
      <c r="BW45" s="18"/>
      <c r="BX45" s="18"/>
      <c r="BY45" s="15"/>
      <c r="BZ45" s="156"/>
      <c r="CA45" s="15"/>
      <c r="CB45" s="15"/>
      <c r="CC45" s="18"/>
      <c r="CD45" s="19"/>
      <c r="CE45" s="156"/>
      <c r="CF45" s="18"/>
      <c r="CG45" s="156"/>
      <c r="CH45" s="15"/>
      <c r="CI45" s="15"/>
      <c r="CJ45" s="15"/>
      <c r="CK45" s="15"/>
      <c r="CL45" s="156"/>
      <c r="CM45" s="159"/>
      <c r="CN45" s="159"/>
      <c r="CO45" s="15"/>
      <c r="CP45" s="155"/>
      <c r="CQ45" s="155"/>
      <c r="CR45" s="156"/>
      <c r="CS45" s="15"/>
      <c r="CT45" s="19"/>
      <c r="CU45" s="19"/>
      <c r="CV45" s="15"/>
      <c r="CW45" s="155"/>
      <c r="CX45" s="15"/>
      <c r="CY45" s="15"/>
      <c r="CZ45" s="19"/>
    </row>
    <row r="46" spans="1:104" ht="14.25" customHeight="1" x14ac:dyDescent="0.25">
      <c r="A46" s="10"/>
      <c r="B46" s="10"/>
      <c r="C46" s="14"/>
      <c r="D46" s="11"/>
      <c r="E46" s="15"/>
      <c r="F46" s="18"/>
      <c r="G46" s="19"/>
      <c r="H46" s="15"/>
      <c r="I46" s="15"/>
      <c r="J46" s="19"/>
      <c r="K46" s="15"/>
      <c r="L46" s="19"/>
      <c r="M46" s="19"/>
      <c r="N46" s="19"/>
      <c r="O46" s="15"/>
      <c r="P46" s="19"/>
      <c r="Q46" s="15"/>
      <c r="R46" s="19"/>
      <c r="S46" s="15"/>
      <c r="T46" s="19"/>
      <c r="U46" s="15"/>
      <c r="V46" s="19"/>
      <c r="W46" s="19"/>
      <c r="X46" s="19"/>
      <c r="Y46" s="15"/>
      <c r="Z46" s="19"/>
      <c r="AA46" s="15"/>
      <c r="AB46" s="18"/>
      <c r="AC46" s="18"/>
      <c r="AD46" s="15"/>
      <c r="AE46" s="155"/>
      <c r="AF46" s="15"/>
      <c r="AG46" s="156"/>
      <c r="AH46" s="15"/>
      <c r="AI46" s="156"/>
      <c r="AJ46" s="15"/>
      <c r="AK46" s="19"/>
      <c r="AL46" s="15"/>
      <c r="AM46" s="155"/>
      <c r="AN46" s="15"/>
      <c r="AO46" s="155"/>
      <c r="AP46" s="15"/>
      <c r="AQ46" s="19"/>
      <c r="AR46" s="15"/>
      <c r="AS46" s="19"/>
      <c r="AT46" s="15"/>
      <c r="AU46" s="15"/>
      <c r="AV46" s="155"/>
      <c r="AW46" s="19"/>
      <c r="AX46" s="15"/>
      <c r="AY46" s="156"/>
      <c r="AZ46" s="15"/>
      <c r="BA46" s="156"/>
      <c r="BB46" s="15"/>
      <c r="BC46" s="15"/>
      <c r="BD46" s="155"/>
      <c r="BE46" s="15"/>
      <c r="BF46" s="18"/>
      <c r="BG46" s="19"/>
      <c r="BH46" s="15"/>
      <c r="BI46" s="19"/>
      <c r="BJ46" s="15"/>
      <c r="BK46" s="19"/>
      <c r="BL46" s="15"/>
      <c r="BM46" s="19"/>
      <c r="BN46" s="18"/>
      <c r="BO46" s="15"/>
      <c r="BP46" s="155"/>
      <c r="BQ46" s="18"/>
      <c r="BR46" s="19"/>
      <c r="BS46" s="19"/>
      <c r="BT46" s="15"/>
      <c r="BU46" s="18"/>
      <c r="BV46" s="15"/>
      <c r="BW46" s="19"/>
      <c r="BX46" s="19"/>
      <c r="BY46" s="15"/>
      <c r="BZ46" s="155"/>
      <c r="CA46" s="15"/>
      <c r="CB46" s="156"/>
      <c r="CC46" s="19"/>
      <c r="CD46" s="18"/>
      <c r="CE46" s="157"/>
      <c r="CF46" s="19"/>
      <c r="CG46" s="155"/>
      <c r="CH46" s="155"/>
      <c r="CI46" s="156"/>
      <c r="CJ46" s="15"/>
      <c r="CK46" s="156"/>
      <c r="CL46" s="155"/>
      <c r="CM46" s="159"/>
      <c r="CN46" s="155"/>
      <c r="CO46" s="18"/>
      <c r="CP46" s="156"/>
      <c r="CQ46" s="156"/>
      <c r="CR46" s="155"/>
      <c r="CS46" s="156"/>
      <c r="CT46" s="18"/>
      <c r="CU46" s="18"/>
      <c r="CV46" s="156"/>
      <c r="CW46" s="156"/>
      <c r="CX46" s="156"/>
      <c r="CY46" s="156"/>
      <c r="CZ46" s="18"/>
    </row>
    <row r="47" spans="1:104" ht="14.25" customHeight="1" x14ac:dyDescent="0.25">
      <c r="A47" s="10"/>
      <c r="B47" s="10"/>
      <c r="C47" s="14"/>
      <c r="D47" s="3"/>
      <c r="E47" s="15"/>
      <c r="F47" s="19"/>
      <c r="G47" s="15"/>
      <c r="H47" s="18"/>
      <c r="I47" s="15"/>
      <c r="J47" s="15"/>
      <c r="K47" s="15"/>
      <c r="L47" s="15"/>
      <c r="M47" s="18"/>
      <c r="N47" s="15"/>
      <c r="O47" s="15"/>
      <c r="P47" s="18"/>
      <c r="Q47" s="15"/>
      <c r="R47" s="15"/>
      <c r="S47" s="18"/>
      <c r="T47" s="15"/>
      <c r="U47" s="15"/>
      <c r="V47" s="15"/>
      <c r="W47" s="18"/>
      <c r="X47" s="15"/>
      <c r="Y47" s="15"/>
      <c r="Z47" s="15"/>
      <c r="AA47" s="15"/>
      <c r="AB47" s="19"/>
      <c r="AC47" s="15"/>
      <c r="AD47" s="15"/>
      <c r="AE47" s="15"/>
      <c r="AF47" s="15"/>
      <c r="AG47" s="15"/>
      <c r="AH47" s="15"/>
      <c r="AI47" s="15"/>
      <c r="AJ47" s="15"/>
      <c r="AK47" s="15"/>
      <c r="AL47" s="15"/>
      <c r="AM47" s="15"/>
      <c r="AN47" s="15"/>
      <c r="AO47" s="156"/>
      <c r="AP47" s="15"/>
      <c r="AQ47" s="15"/>
      <c r="AR47" s="15"/>
      <c r="AS47" s="18"/>
      <c r="AT47" s="15"/>
      <c r="AU47" s="19"/>
      <c r="AV47" s="15"/>
      <c r="AW47" s="15"/>
      <c r="AX47" s="156"/>
      <c r="AY47" s="15"/>
      <c r="AZ47" s="15"/>
      <c r="BA47" s="15"/>
      <c r="BB47" s="15"/>
      <c r="BC47" s="15"/>
      <c r="BD47" s="15"/>
      <c r="BE47" s="15"/>
      <c r="BF47" s="15"/>
      <c r="BG47" s="15"/>
      <c r="BH47" s="155"/>
      <c r="BI47" s="15"/>
      <c r="BJ47" s="156"/>
      <c r="BK47" s="15"/>
      <c r="BL47" s="156"/>
      <c r="BM47" s="15"/>
      <c r="BN47" s="15"/>
      <c r="BO47" s="155"/>
      <c r="BP47" s="15"/>
      <c r="BQ47" s="19"/>
      <c r="BR47" s="15"/>
      <c r="BS47" s="15"/>
      <c r="BT47" s="15"/>
      <c r="BU47" s="15"/>
      <c r="BV47" s="15"/>
      <c r="BW47" s="15"/>
      <c r="BX47" s="15"/>
      <c r="BY47" s="15"/>
      <c r="BZ47" s="15"/>
      <c r="CA47" s="162"/>
      <c r="CB47" s="156"/>
      <c r="CC47" s="15"/>
      <c r="CD47" s="15"/>
      <c r="CE47" s="15"/>
      <c r="CF47" s="15"/>
      <c r="CG47" s="15"/>
      <c r="CH47" s="156"/>
      <c r="CI47" s="155"/>
      <c r="CJ47" s="156"/>
      <c r="CK47" s="156"/>
      <c r="CL47" s="15"/>
      <c r="CM47" s="161"/>
      <c r="CN47" s="158"/>
      <c r="CO47" s="19"/>
      <c r="CP47" s="15"/>
      <c r="CQ47" s="15"/>
      <c r="CR47" s="15"/>
      <c r="CS47" s="155"/>
      <c r="CT47" s="15"/>
      <c r="CU47" s="15"/>
      <c r="CV47" s="156"/>
      <c r="CW47" s="15"/>
      <c r="CX47" s="155"/>
      <c r="CY47" s="155"/>
      <c r="CZ47" s="15"/>
    </row>
    <row r="48" spans="1:104" ht="14.25" customHeight="1" x14ac:dyDescent="0.25">
      <c r="A48" s="10"/>
      <c r="B48" s="10"/>
      <c r="C48" s="14"/>
      <c r="D48" s="3"/>
      <c r="E48" s="19"/>
      <c r="F48" s="15"/>
      <c r="G48" s="15"/>
      <c r="H48" s="19"/>
      <c r="I48" s="19"/>
      <c r="J48" s="15"/>
      <c r="K48" s="19"/>
      <c r="L48" s="15"/>
      <c r="M48" s="15"/>
      <c r="N48" s="15"/>
      <c r="O48" s="19"/>
      <c r="P48" s="15"/>
      <c r="Q48" s="19"/>
      <c r="R48" s="15"/>
      <c r="S48" s="19"/>
      <c r="T48" s="15"/>
      <c r="U48" s="19"/>
      <c r="V48" s="15"/>
      <c r="W48" s="15"/>
      <c r="X48" s="15"/>
      <c r="Y48" s="19"/>
      <c r="Z48" s="15"/>
      <c r="AA48" s="19"/>
      <c r="AB48" s="15"/>
      <c r="AC48" s="15"/>
      <c r="AD48" s="19"/>
      <c r="AE48" s="15"/>
      <c r="AF48" s="19"/>
      <c r="AG48" s="15"/>
      <c r="AH48" s="19"/>
      <c r="AI48" s="15"/>
      <c r="AJ48" s="156"/>
      <c r="AK48" s="15"/>
      <c r="AL48" s="19"/>
      <c r="AM48" s="15"/>
      <c r="AN48" s="155"/>
      <c r="AO48" s="15"/>
      <c r="AP48" s="19"/>
      <c r="AQ48" s="15"/>
      <c r="AR48" s="155"/>
      <c r="AS48" s="15"/>
      <c r="AT48" s="19"/>
      <c r="AU48" s="18"/>
      <c r="AV48" s="15"/>
      <c r="AW48" s="15"/>
      <c r="AX48" s="155"/>
      <c r="AY48" s="15"/>
      <c r="AZ48" s="19"/>
      <c r="BA48" s="15"/>
      <c r="BB48" s="19"/>
      <c r="BC48" s="19"/>
      <c r="BD48" s="15"/>
      <c r="BE48" s="156"/>
      <c r="BF48" s="15"/>
      <c r="BG48" s="15"/>
      <c r="BH48" s="156"/>
      <c r="BI48" s="15"/>
      <c r="BJ48" s="155"/>
      <c r="BK48" s="15"/>
      <c r="BL48" s="155"/>
      <c r="BM48" s="15"/>
      <c r="BN48" s="15"/>
      <c r="BO48" s="156"/>
      <c r="BP48" s="15"/>
      <c r="BQ48" s="15"/>
      <c r="BR48" s="15"/>
      <c r="BS48" s="15"/>
      <c r="BT48" s="19"/>
      <c r="BU48" s="15"/>
      <c r="BV48" s="156"/>
      <c r="BW48" s="15"/>
      <c r="BX48" s="15"/>
      <c r="BY48" s="155"/>
      <c r="BZ48" s="15"/>
      <c r="CA48" s="155"/>
      <c r="CB48" s="15"/>
      <c r="CC48" s="15"/>
      <c r="CD48" s="15"/>
      <c r="CE48" s="15"/>
      <c r="CF48" s="15"/>
      <c r="CG48" s="15"/>
      <c r="CH48" s="15"/>
      <c r="CI48" s="15"/>
      <c r="CJ48" s="155"/>
      <c r="CK48" s="15"/>
      <c r="CL48" s="15"/>
      <c r="CM48" s="160"/>
      <c r="CN48" s="15"/>
      <c r="CO48" s="15"/>
      <c r="CP48" s="15"/>
      <c r="CQ48" s="15"/>
      <c r="CR48" s="15"/>
      <c r="CS48" s="15"/>
      <c r="CT48" s="15"/>
      <c r="CU48" s="15"/>
      <c r="CV48" s="15"/>
      <c r="CW48" s="15"/>
      <c r="CX48" s="15"/>
      <c r="CY48" s="15"/>
      <c r="CZ48" s="15"/>
    </row>
    <row r="49" spans="1:104" ht="14.25" customHeight="1" x14ac:dyDescent="0.25">
      <c r="A49" s="10"/>
      <c r="B49" s="10"/>
      <c r="C49" s="14"/>
      <c r="D49" s="3"/>
      <c r="E49" s="18"/>
      <c r="F49" s="15"/>
      <c r="G49" s="15"/>
      <c r="H49" s="15"/>
      <c r="I49" s="18"/>
      <c r="J49" s="15"/>
      <c r="K49" s="18"/>
      <c r="L49" s="15"/>
      <c r="M49" s="15"/>
      <c r="N49" s="15"/>
      <c r="O49" s="18"/>
      <c r="P49" s="15"/>
      <c r="Q49" s="18"/>
      <c r="R49" s="15"/>
      <c r="S49" s="15"/>
      <c r="T49" s="15"/>
      <c r="U49" s="18"/>
      <c r="V49" s="15"/>
      <c r="W49" s="15"/>
      <c r="X49" s="15"/>
      <c r="Y49" s="18"/>
      <c r="Z49" s="15"/>
      <c r="AA49" s="18"/>
      <c r="AB49" s="15"/>
      <c r="AC49" s="15"/>
      <c r="AD49" s="18"/>
      <c r="AE49" s="15"/>
      <c r="AF49" s="18"/>
      <c r="AG49" s="15"/>
      <c r="AH49" s="18"/>
      <c r="AI49" s="15"/>
      <c r="AJ49" s="156"/>
      <c r="AK49" s="15"/>
      <c r="AL49" s="18"/>
      <c r="AM49" s="15"/>
      <c r="AN49" s="156"/>
      <c r="AO49" s="15"/>
      <c r="AP49" s="18"/>
      <c r="AQ49" s="15"/>
      <c r="AR49" s="156"/>
      <c r="AS49" s="15"/>
      <c r="AT49" s="18"/>
      <c r="AU49" s="15"/>
      <c r="AV49" s="15"/>
      <c r="AW49" s="15"/>
      <c r="AX49" s="15"/>
      <c r="AY49" s="15"/>
      <c r="AZ49" s="18"/>
      <c r="BA49" s="15"/>
      <c r="BB49" s="18"/>
      <c r="BC49" s="18"/>
      <c r="BD49" s="15"/>
      <c r="BE49" s="155"/>
      <c r="BF49" s="15"/>
      <c r="BG49" s="15"/>
      <c r="BH49" s="15"/>
      <c r="BI49" s="15"/>
      <c r="BJ49" s="15"/>
      <c r="BK49" s="15"/>
      <c r="BL49" s="15"/>
      <c r="BM49" s="15"/>
      <c r="BN49" s="15"/>
      <c r="BO49" s="15"/>
      <c r="BP49" s="15"/>
      <c r="BQ49" s="15"/>
      <c r="BR49" s="15"/>
      <c r="BS49" s="15"/>
      <c r="BT49" s="18"/>
      <c r="BU49" s="15"/>
      <c r="BV49" s="155"/>
      <c r="BW49" s="15"/>
      <c r="BX49" s="15"/>
      <c r="BY49" s="156"/>
      <c r="BZ49" s="15"/>
      <c r="CA49" s="159"/>
      <c r="CB49" s="15"/>
      <c r="CC49" s="15"/>
      <c r="CD49" s="15"/>
      <c r="CE49" s="15"/>
      <c r="CF49" s="15"/>
      <c r="CG49" s="15"/>
      <c r="CH49" s="15"/>
      <c r="CI49" s="15"/>
      <c r="CJ49" s="15"/>
      <c r="CK49" s="15"/>
      <c r="CL49" s="15"/>
      <c r="CM49" s="158"/>
      <c r="CN49" s="15"/>
      <c r="CO49" s="15"/>
      <c r="CP49" s="15"/>
      <c r="CQ49" s="15"/>
      <c r="CR49" s="15"/>
      <c r="CS49" s="15"/>
      <c r="CT49" s="15"/>
      <c r="CU49" s="15"/>
      <c r="CV49" s="15"/>
      <c r="CW49" s="15"/>
      <c r="CX49" s="15"/>
      <c r="CY49" s="15"/>
      <c r="CZ49" s="15"/>
    </row>
    <row r="50" spans="1:104" ht="14.25" customHeight="1" x14ac:dyDescent="0.25">
      <c r="A50" s="10"/>
      <c r="B50" s="10"/>
      <c r="C50" s="14"/>
      <c r="D50" s="3"/>
      <c r="E50" s="1"/>
      <c r="F50" s="1"/>
      <c r="G50" s="1"/>
      <c r="H50" s="1"/>
      <c r="I50" s="1"/>
      <c r="J50" s="1"/>
      <c r="K50" s="1"/>
      <c r="L50" s="1"/>
      <c r="M50" s="1"/>
      <c r="N50" s="1"/>
      <c r="O50" s="1"/>
      <c r="P50" s="1"/>
      <c r="Q50" s="1"/>
      <c r="R50" s="1"/>
      <c r="S50" s="1"/>
      <c r="T50" s="1"/>
      <c r="U50" s="1"/>
      <c r="V50" s="1"/>
      <c r="W50" s="1"/>
      <c r="X50" s="1"/>
      <c r="Y50" s="1"/>
      <c r="Z50" s="1"/>
      <c r="AA50" s="1"/>
      <c r="AB50" s="1"/>
      <c r="AC50" s="1"/>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20"/>
      <c r="CC50" s="20"/>
      <c r="CD50" s="20"/>
      <c r="CE50" s="20"/>
      <c r="CF50" s="20"/>
      <c r="CG50" s="20"/>
      <c r="CH50" s="20"/>
      <c r="CI50" s="20"/>
      <c r="CJ50" s="20"/>
      <c r="CK50" s="20"/>
      <c r="CL50" s="20"/>
      <c r="CM50" s="20"/>
      <c r="CN50" s="20"/>
      <c r="CO50" s="20"/>
      <c r="CP50" s="20"/>
      <c r="CQ50" s="20"/>
      <c r="CR50" s="20"/>
      <c r="CS50" s="20"/>
      <c r="CT50" s="20"/>
      <c r="CU50" s="20"/>
      <c r="CV50" s="20"/>
      <c r="CW50" s="20"/>
      <c r="CX50" s="20"/>
      <c r="CY50" s="20"/>
      <c r="CZ50" s="20"/>
    </row>
    <row r="51" spans="1:104" ht="14.25" customHeight="1" x14ac:dyDescent="0.25">
      <c r="A51" s="10"/>
      <c r="B51" s="10"/>
      <c r="C51" s="14"/>
      <c r="D51" s="3"/>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row>
    <row r="52" spans="1:104" ht="14.25" customHeight="1" x14ac:dyDescent="0.25">
      <c r="A52" s="10"/>
      <c r="B52" s="10"/>
      <c r="C52" s="14"/>
      <c r="D52" s="3"/>
    </row>
    <row r="53" spans="1:104" ht="14.25" customHeight="1" x14ac:dyDescent="0.25">
      <c r="A53" s="10"/>
      <c r="B53" s="10"/>
      <c r="C53" s="14"/>
      <c r="D53" s="3"/>
      <c r="E53" s="61"/>
      <c r="F53" s="61"/>
    </row>
    <row r="54" spans="1:104" ht="14.25" customHeight="1" x14ac:dyDescent="0.25">
      <c r="A54" s="10"/>
      <c r="B54" s="10"/>
      <c r="C54" s="14"/>
      <c r="D54" s="3"/>
      <c r="E54" s="61"/>
      <c r="F54" s="154"/>
    </row>
    <row r="55" spans="1:104" ht="14.25" customHeight="1" x14ac:dyDescent="0.25">
      <c r="A55" s="10"/>
      <c r="B55" s="10"/>
      <c r="C55" s="14"/>
      <c r="D55" s="3"/>
      <c r="E55" s="61"/>
      <c r="F55" s="154"/>
    </row>
    <row r="56" spans="1:104" ht="14.25" customHeight="1" x14ac:dyDescent="0.25">
      <c r="A56" s="10"/>
      <c r="B56" s="10"/>
      <c r="C56" s="14"/>
      <c r="D56" s="3"/>
      <c r="E56" s="61"/>
      <c r="F56" s="154"/>
    </row>
    <row r="57" spans="1:104" ht="14.25" customHeight="1" x14ac:dyDescent="0.25">
      <c r="A57" s="10"/>
      <c r="B57" s="10"/>
      <c r="C57" s="14"/>
      <c r="D57" s="3"/>
      <c r="E57" s="61"/>
      <c r="F57" s="154"/>
    </row>
    <row r="58" spans="1:104" ht="14.25" customHeight="1" x14ac:dyDescent="0.25"/>
    <row r="59" spans="1:104" ht="14.25" customHeight="1" x14ac:dyDescent="0.25"/>
    <row r="60" spans="1:104" ht="14.25" customHeight="1" x14ac:dyDescent="0.25"/>
    <row r="61" spans="1:104" ht="14.25" customHeight="1" x14ac:dyDescent="0.25"/>
    <row r="62" spans="1:104" ht="14.25" customHeight="1" x14ac:dyDescent="0.25"/>
    <row r="63" spans="1:104" ht="14.25" customHeight="1" x14ac:dyDescent="0.25"/>
    <row r="64" spans="1:10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W985"/>
  <sheetViews>
    <sheetView topLeftCell="D46" zoomScaleNormal="100" workbookViewId="0">
      <selection activeCell="D62" sqref="D62"/>
    </sheetView>
  </sheetViews>
  <sheetFormatPr baseColWidth="10" defaultColWidth="14.42578125" defaultRowHeight="15" customHeight="1" x14ac:dyDescent="0.25"/>
  <cols>
    <col min="1" max="1" width="3.7109375" customWidth="1"/>
    <col min="2" max="3" width="11.7109375" customWidth="1"/>
    <col min="4" max="4" width="22" customWidth="1"/>
    <col min="5" max="5" width="5.42578125" customWidth="1"/>
    <col min="6" max="6" width="11.140625" customWidth="1"/>
    <col min="7" max="7" width="16" customWidth="1"/>
    <col min="8" max="8" width="15.140625" customWidth="1"/>
    <col min="9" max="9" width="18" customWidth="1"/>
    <col min="10" max="10" width="16.85546875" customWidth="1"/>
    <col min="11" max="11" width="17.7109375" customWidth="1"/>
    <col min="12" max="12" width="13" customWidth="1"/>
    <col min="13" max="13" width="16.5703125" customWidth="1"/>
    <col min="14" max="15" width="13" customWidth="1"/>
    <col min="16" max="116" width="8.7109375" customWidth="1"/>
    <col min="119" max="119" width="24.140625" customWidth="1"/>
    <col min="127" max="127" width="19.42578125" customWidth="1"/>
  </cols>
  <sheetData>
    <row r="1" spans="1:127" ht="14.25" customHeight="1" x14ac:dyDescent="0.25">
      <c r="A1" s="23" t="s">
        <v>105</v>
      </c>
      <c r="B1" s="6" t="s">
        <v>106</v>
      </c>
      <c r="C1" s="6" t="s">
        <v>175</v>
      </c>
      <c r="D1" s="6" t="s">
        <v>176</v>
      </c>
      <c r="E1" s="6" t="s">
        <v>0</v>
      </c>
      <c r="F1" s="6" t="s">
        <v>107</v>
      </c>
      <c r="G1" s="6" t="s">
        <v>108</v>
      </c>
      <c r="H1" s="6" t="s">
        <v>109</v>
      </c>
      <c r="I1" s="6" t="s">
        <v>110</v>
      </c>
      <c r="J1" s="23" t="s">
        <v>111</v>
      </c>
      <c r="K1" s="6" t="s">
        <v>112</v>
      </c>
      <c r="L1" s="6" t="s">
        <v>113</v>
      </c>
      <c r="M1" s="6" t="s">
        <v>114</v>
      </c>
      <c r="N1" s="6" t="s">
        <v>115</v>
      </c>
      <c r="O1" s="6" t="s">
        <v>116</v>
      </c>
      <c r="P1" s="6" t="s">
        <v>1</v>
      </c>
      <c r="Q1" s="6" t="s">
        <v>2</v>
      </c>
      <c r="R1" s="6" t="s">
        <v>3</v>
      </c>
      <c r="S1" s="6" t="s">
        <v>4</v>
      </c>
      <c r="T1" s="6" t="s">
        <v>5</v>
      </c>
      <c r="U1" s="6" t="s">
        <v>6</v>
      </c>
      <c r="V1" s="6" t="s">
        <v>7</v>
      </c>
      <c r="W1" s="6" t="s">
        <v>8</v>
      </c>
      <c r="X1" s="6" t="s">
        <v>9</v>
      </c>
      <c r="Y1" s="6" t="s">
        <v>10</v>
      </c>
      <c r="Z1" s="6" t="s">
        <v>11</v>
      </c>
      <c r="AA1" s="6" t="s">
        <v>12</v>
      </c>
      <c r="AB1" s="6" t="s">
        <v>13</v>
      </c>
      <c r="AC1" s="6" t="s">
        <v>14</v>
      </c>
      <c r="AD1" s="6" t="s">
        <v>15</v>
      </c>
      <c r="AE1" s="6" t="s">
        <v>16</v>
      </c>
      <c r="AF1" s="6" t="s">
        <v>17</v>
      </c>
      <c r="AG1" s="6" t="s">
        <v>18</v>
      </c>
      <c r="AH1" s="6" t="s">
        <v>19</v>
      </c>
      <c r="AI1" s="6" t="s">
        <v>20</v>
      </c>
      <c r="AJ1" s="6" t="s">
        <v>21</v>
      </c>
      <c r="AK1" s="6" t="s">
        <v>22</v>
      </c>
      <c r="AL1" s="6" t="s">
        <v>23</v>
      </c>
      <c r="AM1" s="6" t="s">
        <v>24</v>
      </c>
      <c r="AN1" s="6" t="s">
        <v>25</v>
      </c>
      <c r="AO1" s="6" t="s">
        <v>26</v>
      </c>
      <c r="AP1" s="6" t="s">
        <v>27</v>
      </c>
      <c r="AQ1" s="6" t="s">
        <v>28</v>
      </c>
      <c r="AR1" s="6" t="s">
        <v>29</v>
      </c>
      <c r="AS1" s="6" t="s">
        <v>30</v>
      </c>
      <c r="AT1" s="6" t="s">
        <v>31</v>
      </c>
      <c r="AU1" s="6" t="s">
        <v>32</v>
      </c>
      <c r="AV1" s="6" t="s">
        <v>33</v>
      </c>
      <c r="AW1" s="6" t="s">
        <v>34</v>
      </c>
      <c r="AX1" s="6" t="s">
        <v>35</v>
      </c>
      <c r="AY1" s="6" t="s">
        <v>36</v>
      </c>
      <c r="AZ1" s="6" t="s">
        <v>37</v>
      </c>
      <c r="BA1" s="6" t="s">
        <v>38</v>
      </c>
      <c r="BB1" s="6" t="s">
        <v>39</v>
      </c>
      <c r="BC1" s="6" t="s">
        <v>40</v>
      </c>
      <c r="BD1" s="6" t="s">
        <v>41</v>
      </c>
      <c r="BE1" s="6" t="s">
        <v>42</v>
      </c>
      <c r="BF1" s="6" t="s">
        <v>43</v>
      </c>
      <c r="BG1" s="6" t="s">
        <v>44</v>
      </c>
      <c r="BH1" s="6" t="s">
        <v>45</v>
      </c>
      <c r="BI1" s="6" t="s">
        <v>46</v>
      </c>
      <c r="BJ1" s="6" t="s">
        <v>47</v>
      </c>
      <c r="BK1" s="6" t="s">
        <v>48</v>
      </c>
      <c r="BL1" s="6" t="s">
        <v>49</v>
      </c>
      <c r="BM1" s="6" t="s">
        <v>50</v>
      </c>
      <c r="BN1" s="6" t="s">
        <v>51</v>
      </c>
      <c r="BO1" s="6" t="s">
        <v>52</v>
      </c>
      <c r="BP1" s="6" t="s">
        <v>53</v>
      </c>
      <c r="BQ1" s="6" t="s">
        <v>54</v>
      </c>
      <c r="BR1" s="6" t="s">
        <v>55</v>
      </c>
      <c r="BS1" s="6" t="s">
        <v>56</v>
      </c>
      <c r="BT1" s="6" t="s">
        <v>57</v>
      </c>
      <c r="BU1" s="6" t="s">
        <v>58</v>
      </c>
      <c r="BV1" s="6" t="s">
        <v>59</v>
      </c>
      <c r="BW1" s="6" t="s">
        <v>60</v>
      </c>
      <c r="BX1" s="6" t="s">
        <v>61</v>
      </c>
      <c r="BY1" s="6" t="s">
        <v>62</v>
      </c>
      <c r="BZ1" s="6" t="s">
        <v>63</v>
      </c>
      <c r="CA1" s="6" t="s">
        <v>64</v>
      </c>
      <c r="CB1" s="6" t="s">
        <v>65</v>
      </c>
      <c r="CC1" s="6" t="s">
        <v>66</v>
      </c>
      <c r="CD1" s="6" t="s">
        <v>67</v>
      </c>
      <c r="CE1" s="6" t="s">
        <v>68</v>
      </c>
      <c r="CF1" s="6" t="s">
        <v>69</v>
      </c>
      <c r="CG1" s="6" t="s">
        <v>70</v>
      </c>
      <c r="CH1" s="6" t="s">
        <v>71</v>
      </c>
      <c r="CI1" s="6" t="s">
        <v>72</v>
      </c>
      <c r="CJ1" s="6" t="s">
        <v>73</v>
      </c>
      <c r="CK1" s="6" t="s">
        <v>74</v>
      </c>
      <c r="CL1" s="6" t="s">
        <v>75</v>
      </c>
      <c r="CM1" s="6" t="s">
        <v>76</v>
      </c>
      <c r="CN1" s="6" t="s">
        <v>77</v>
      </c>
      <c r="CO1" s="6" t="s">
        <v>78</v>
      </c>
      <c r="CP1" s="6" t="s">
        <v>79</v>
      </c>
      <c r="CQ1" s="6" t="s">
        <v>80</v>
      </c>
      <c r="CR1" s="6" t="s">
        <v>81</v>
      </c>
      <c r="CS1" s="6" t="s">
        <v>82</v>
      </c>
      <c r="CT1" s="6" t="s">
        <v>83</v>
      </c>
      <c r="CU1" s="6" t="s">
        <v>84</v>
      </c>
      <c r="CV1" s="6" t="s">
        <v>85</v>
      </c>
      <c r="CW1" s="6" t="s">
        <v>86</v>
      </c>
      <c r="CX1" s="6" t="s">
        <v>87</v>
      </c>
      <c r="CY1" s="6" t="s">
        <v>88</v>
      </c>
      <c r="CZ1" s="6" t="s">
        <v>89</v>
      </c>
      <c r="DA1" s="6" t="s">
        <v>90</v>
      </c>
      <c r="DB1" s="6" t="s">
        <v>91</v>
      </c>
      <c r="DC1" s="6" t="s">
        <v>92</v>
      </c>
      <c r="DD1" s="6" t="s">
        <v>93</v>
      </c>
      <c r="DE1" s="6" t="s">
        <v>94</v>
      </c>
      <c r="DF1" s="6" t="s">
        <v>95</v>
      </c>
      <c r="DG1" s="6" t="s">
        <v>96</v>
      </c>
      <c r="DH1" s="6" t="s">
        <v>97</v>
      </c>
      <c r="DI1" s="6" t="s">
        <v>98</v>
      </c>
      <c r="DJ1" s="6" t="s">
        <v>99</v>
      </c>
      <c r="DK1" s="6" t="s">
        <v>100</v>
      </c>
      <c r="DL1" s="82"/>
      <c r="DM1" s="89" t="s">
        <v>188</v>
      </c>
      <c r="DN1" s="84"/>
    </row>
    <row r="2" spans="1:127" ht="14.25" customHeight="1" x14ac:dyDescent="0.25">
      <c r="A2" s="25"/>
      <c r="B2" s="26"/>
      <c r="C2" s="26"/>
      <c r="D2" s="26"/>
      <c r="E2" s="26"/>
      <c r="F2" s="26"/>
      <c r="G2" s="26"/>
      <c r="H2" s="26"/>
      <c r="I2" s="26"/>
      <c r="J2" s="25"/>
      <c r="K2" s="26"/>
      <c r="L2" s="26"/>
      <c r="M2" s="26"/>
      <c r="N2" s="26"/>
      <c r="O2" s="26"/>
      <c r="P2" s="1" t="s">
        <v>101</v>
      </c>
      <c r="Q2" s="1"/>
      <c r="R2" s="1" t="s">
        <v>101</v>
      </c>
      <c r="S2" s="1"/>
      <c r="T2" s="1" t="s">
        <v>101</v>
      </c>
      <c r="U2" s="1"/>
      <c r="V2" s="1" t="s">
        <v>101</v>
      </c>
      <c r="W2" s="1"/>
      <c r="X2" s="1" t="s">
        <v>101</v>
      </c>
      <c r="Y2" s="1"/>
      <c r="Z2" s="1" t="s">
        <v>101</v>
      </c>
      <c r="AA2" s="1"/>
      <c r="AB2" s="1" t="s">
        <v>101</v>
      </c>
      <c r="AC2" s="1"/>
      <c r="AD2" s="1" t="s">
        <v>101</v>
      </c>
      <c r="AE2" s="1"/>
      <c r="AF2" s="1" t="s">
        <v>101</v>
      </c>
      <c r="AG2" s="1"/>
      <c r="AH2" s="1" t="s">
        <v>101</v>
      </c>
      <c r="AI2" s="1"/>
      <c r="AJ2" s="1" t="s">
        <v>101</v>
      </c>
      <c r="AK2" s="1"/>
      <c r="AL2" s="1" t="s">
        <v>101</v>
      </c>
      <c r="AM2" s="1"/>
      <c r="AN2" s="1"/>
      <c r="AO2" s="2" t="s">
        <v>102</v>
      </c>
      <c r="AP2" s="2"/>
      <c r="AQ2" s="2"/>
      <c r="AR2" s="2" t="s">
        <v>102</v>
      </c>
      <c r="AS2" s="2"/>
      <c r="AT2" s="2"/>
      <c r="AU2" s="2" t="s">
        <v>102</v>
      </c>
      <c r="AV2" s="2"/>
      <c r="AW2" s="2"/>
      <c r="AX2" s="2" t="s">
        <v>102</v>
      </c>
      <c r="AY2" s="2"/>
      <c r="AZ2" s="2"/>
      <c r="BA2" s="2" t="s">
        <v>102</v>
      </c>
      <c r="BB2" s="2"/>
      <c r="BC2" s="2"/>
      <c r="BD2" s="2" t="s">
        <v>102</v>
      </c>
      <c r="BE2" s="2"/>
      <c r="BF2" s="2"/>
      <c r="BG2" s="2" t="s">
        <v>102</v>
      </c>
      <c r="BH2" s="2"/>
      <c r="BI2" s="2"/>
      <c r="BJ2" s="2" t="s">
        <v>102</v>
      </c>
      <c r="BK2" s="2"/>
      <c r="BL2" s="2"/>
      <c r="BM2" s="2"/>
      <c r="BN2" s="3" t="s">
        <v>103</v>
      </c>
      <c r="BO2" s="3"/>
      <c r="BP2" s="3"/>
      <c r="BQ2" s="3"/>
      <c r="BR2" s="3" t="s">
        <v>103</v>
      </c>
      <c r="BS2" s="3"/>
      <c r="BT2" s="3"/>
      <c r="BU2" s="3"/>
      <c r="BV2" s="3" t="s">
        <v>103</v>
      </c>
      <c r="BW2" s="3"/>
      <c r="BX2" s="3"/>
      <c r="BY2" s="3"/>
      <c r="BZ2" s="3" t="s">
        <v>103</v>
      </c>
      <c r="CA2" s="3"/>
      <c r="CB2" s="3"/>
      <c r="CC2" s="3"/>
      <c r="CD2" s="3" t="s">
        <v>103</v>
      </c>
      <c r="CE2" s="3"/>
      <c r="CF2" s="3"/>
      <c r="CG2" s="3"/>
      <c r="CH2" s="3" t="s">
        <v>103</v>
      </c>
      <c r="CI2" s="3"/>
      <c r="CJ2" s="3"/>
      <c r="CK2" s="3"/>
      <c r="CL2" s="3"/>
      <c r="CM2" s="20" t="s">
        <v>104</v>
      </c>
      <c r="CN2" s="20"/>
      <c r="CO2" s="20"/>
      <c r="CP2" s="20" t="s">
        <v>104</v>
      </c>
      <c r="CQ2" s="20"/>
      <c r="CR2" s="20"/>
      <c r="CS2" s="20" t="s">
        <v>104</v>
      </c>
      <c r="CT2" s="20"/>
      <c r="CU2" s="20"/>
      <c r="CV2" s="20" t="s">
        <v>104</v>
      </c>
      <c r="CW2" s="20"/>
      <c r="CX2" s="20"/>
      <c r="CY2" s="20" t="s">
        <v>104</v>
      </c>
      <c r="CZ2" s="20"/>
      <c r="DA2" s="20"/>
      <c r="DB2" s="20" t="s">
        <v>104</v>
      </c>
      <c r="DC2" s="20"/>
      <c r="DD2" s="20"/>
      <c r="DE2" s="20" t="s">
        <v>104</v>
      </c>
      <c r="DF2" s="20"/>
      <c r="DG2" s="20"/>
      <c r="DH2" s="20" t="s">
        <v>104</v>
      </c>
      <c r="DI2" s="20"/>
      <c r="DJ2" s="20"/>
      <c r="DK2" s="20"/>
      <c r="DL2" s="82">
        <v>4</v>
      </c>
      <c r="DM2" s="83">
        <f>COUNTIF(P6:DK6, 4)</f>
        <v>0</v>
      </c>
      <c r="DN2" s="84"/>
    </row>
    <row r="3" spans="1:127" ht="14.25" customHeight="1" x14ac:dyDescent="0.25">
      <c r="A3" s="27">
        <v>1.1000000000000001</v>
      </c>
      <c r="B3" s="39">
        <v>45455</v>
      </c>
      <c r="C3" s="38">
        <v>0.7715277777777777</v>
      </c>
      <c r="D3" s="38">
        <v>0.7729166666666667</v>
      </c>
      <c r="E3" s="38">
        <f>D3-C3</f>
        <v>1.388888888888995E-3</v>
      </c>
      <c r="F3" s="24" t="s">
        <v>117</v>
      </c>
      <c r="G3" s="24" t="s">
        <v>118</v>
      </c>
      <c r="H3" s="24" t="s">
        <v>119</v>
      </c>
      <c r="I3" s="24" t="s">
        <v>120</v>
      </c>
      <c r="J3" s="28">
        <v>44440</v>
      </c>
      <c r="K3" s="24" t="s">
        <v>121</v>
      </c>
      <c r="L3" s="29" t="s">
        <v>122</v>
      </c>
      <c r="M3" s="24" t="s">
        <v>123</v>
      </c>
      <c r="N3" s="29" t="s">
        <v>124</v>
      </c>
      <c r="O3" s="29" t="s">
        <v>125</v>
      </c>
      <c r="P3" s="5">
        <v>1</v>
      </c>
      <c r="Q3" s="5">
        <v>5</v>
      </c>
      <c r="R3" s="5">
        <v>5</v>
      </c>
      <c r="S3" s="5">
        <v>3</v>
      </c>
      <c r="T3" s="5">
        <v>1</v>
      </c>
      <c r="U3" s="5">
        <v>5</v>
      </c>
      <c r="V3" s="5">
        <v>1</v>
      </c>
      <c r="W3" s="5">
        <v>5</v>
      </c>
      <c r="X3" s="5">
        <v>3</v>
      </c>
      <c r="Y3" s="5">
        <v>5</v>
      </c>
      <c r="Z3" s="5">
        <v>1</v>
      </c>
      <c r="AA3" s="5">
        <v>5</v>
      </c>
      <c r="AB3" s="5">
        <v>1</v>
      </c>
      <c r="AC3" s="5">
        <v>5</v>
      </c>
      <c r="AD3" s="5">
        <v>3</v>
      </c>
      <c r="AE3" s="5">
        <v>5</v>
      </c>
      <c r="AF3" s="5">
        <v>1</v>
      </c>
      <c r="AG3" s="5">
        <v>5</v>
      </c>
      <c r="AH3" s="5">
        <v>3</v>
      </c>
      <c r="AI3" s="5">
        <v>5</v>
      </c>
      <c r="AJ3" s="5">
        <v>1</v>
      </c>
      <c r="AK3" s="5">
        <v>5</v>
      </c>
      <c r="AL3" s="5">
        <v>1</v>
      </c>
      <c r="AM3" s="30">
        <v>3</v>
      </c>
      <c r="AN3" s="5">
        <v>5</v>
      </c>
      <c r="AO3" s="5">
        <v>1</v>
      </c>
      <c r="AP3" s="5">
        <v>4</v>
      </c>
      <c r="AQ3" s="5">
        <v>1</v>
      </c>
      <c r="AR3" s="5">
        <v>4</v>
      </c>
      <c r="AS3" s="5">
        <v>1</v>
      </c>
      <c r="AT3" s="31">
        <v>4</v>
      </c>
      <c r="AU3" s="31">
        <v>2</v>
      </c>
      <c r="AV3" s="31">
        <v>5</v>
      </c>
      <c r="AW3" s="5">
        <v>1</v>
      </c>
      <c r="AX3" s="5">
        <v>4</v>
      </c>
      <c r="AY3" s="5">
        <v>1</v>
      </c>
      <c r="AZ3" s="76">
        <v>4</v>
      </c>
      <c r="BA3" s="5">
        <v>1</v>
      </c>
      <c r="BB3" s="31">
        <v>4</v>
      </c>
      <c r="BC3" s="5">
        <v>2</v>
      </c>
      <c r="BD3" s="5">
        <v>4</v>
      </c>
      <c r="BE3" s="31">
        <v>2</v>
      </c>
      <c r="BF3" s="5">
        <v>3</v>
      </c>
      <c r="BG3" s="5">
        <v>4</v>
      </c>
      <c r="BH3" s="31">
        <v>5</v>
      </c>
      <c r="BI3" s="5">
        <v>1</v>
      </c>
      <c r="BJ3" s="5">
        <v>4</v>
      </c>
      <c r="BK3" s="5">
        <v>1</v>
      </c>
      <c r="BL3" s="5">
        <v>4</v>
      </c>
      <c r="BM3" s="74">
        <v>2</v>
      </c>
      <c r="BN3" s="5">
        <v>1</v>
      </c>
      <c r="BO3" s="5">
        <v>4</v>
      </c>
      <c r="BP3" s="31">
        <v>1</v>
      </c>
      <c r="BQ3" s="5">
        <v>3</v>
      </c>
      <c r="BR3" s="5">
        <v>4</v>
      </c>
      <c r="BS3" s="5">
        <v>2</v>
      </c>
      <c r="BT3" s="5">
        <v>4</v>
      </c>
      <c r="BU3" s="5">
        <v>2</v>
      </c>
      <c r="BV3" s="5">
        <v>4</v>
      </c>
      <c r="BW3" s="5">
        <v>2</v>
      </c>
      <c r="BX3" s="31">
        <v>3</v>
      </c>
      <c r="BY3" s="31">
        <v>4</v>
      </c>
      <c r="BZ3" s="74">
        <v>3</v>
      </c>
      <c r="CA3" s="5">
        <v>4</v>
      </c>
      <c r="CB3" s="5">
        <v>3</v>
      </c>
      <c r="CC3" s="5">
        <v>4</v>
      </c>
      <c r="CD3" s="5">
        <v>4</v>
      </c>
      <c r="CE3" s="5">
        <v>1</v>
      </c>
      <c r="CF3" s="5">
        <v>3</v>
      </c>
      <c r="CG3" s="31">
        <v>2</v>
      </c>
      <c r="CH3" s="5">
        <v>5</v>
      </c>
      <c r="CI3" s="5">
        <v>4</v>
      </c>
      <c r="CJ3" s="31">
        <v>1</v>
      </c>
      <c r="CK3" s="5">
        <v>4</v>
      </c>
      <c r="CL3" s="5">
        <v>2</v>
      </c>
      <c r="CM3" s="31">
        <v>2</v>
      </c>
      <c r="CN3" s="5">
        <v>3</v>
      </c>
      <c r="CO3" s="31">
        <v>3</v>
      </c>
      <c r="CP3" s="31">
        <v>3</v>
      </c>
      <c r="CQ3" s="31">
        <v>4</v>
      </c>
      <c r="CR3" s="5">
        <v>3</v>
      </c>
      <c r="CS3" s="5">
        <v>3</v>
      </c>
      <c r="CT3" s="5">
        <v>3</v>
      </c>
      <c r="CU3" s="31">
        <v>2</v>
      </c>
      <c r="CV3" s="31">
        <v>2</v>
      </c>
      <c r="CW3" s="5">
        <v>3</v>
      </c>
      <c r="CX3" s="31">
        <v>2</v>
      </c>
      <c r="CY3" s="31">
        <v>3</v>
      </c>
      <c r="CZ3" s="31">
        <v>3</v>
      </c>
      <c r="DA3" s="31">
        <v>5</v>
      </c>
      <c r="DB3" s="5">
        <v>4</v>
      </c>
      <c r="DC3" s="5">
        <v>4</v>
      </c>
      <c r="DD3" s="31">
        <v>2</v>
      </c>
      <c r="DE3" s="5">
        <v>3</v>
      </c>
      <c r="DF3" s="31">
        <v>4</v>
      </c>
      <c r="DG3" s="5">
        <v>4</v>
      </c>
      <c r="DH3" s="31">
        <v>4</v>
      </c>
      <c r="DI3" s="5">
        <v>3</v>
      </c>
      <c r="DJ3" s="5">
        <v>3</v>
      </c>
      <c r="DK3" s="5">
        <v>3</v>
      </c>
      <c r="DL3" s="82">
        <v>3</v>
      </c>
      <c r="DM3" s="83">
        <f>COUNTIF(P6:DK6, 3)</f>
        <v>1</v>
      </c>
      <c r="DN3" s="84"/>
    </row>
    <row r="4" spans="1:127" ht="14.25" customHeight="1" x14ac:dyDescent="0.25">
      <c r="A4" s="27">
        <v>1.2</v>
      </c>
      <c r="B4" s="39">
        <v>45456</v>
      </c>
      <c r="C4" s="41">
        <v>0.81319444444444444</v>
      </c>
      <c r="D4" s="38">
        <v>0.81458333333333333</v>
      </c>
      <c r="E4" s="38">
        <f>D4-C4</f>
        <v>1.388888888888884E-3</v>
      </c>
      <c r="F4" s="24" t="s">
        <v>117</v>
      </c>
      <c r="G4" s="24" t="s">
        <v>118</v>
      </c>
      <c r="H4" s="24" t="s">
        <v>119</v>
      </c>
      <c r="I4" s="24" t="s">
        <v>120</v>
      </c>
      <c r="J4" s="28">
        <v>44440</v>
      </c>
      <c r="K4" s="24" t="s">
        <v>121</v>
      </c>
      <c r="L4" s="29" t="s">
        <v>122</v>
      </c>
      <c r="M4" s="24" t="s">
        <v>123</v>
      </c>
      <c r="N4" s="32" t="s">
        <v>126</v>
      </c>
      <c r="O4" s="29" t="s">
        <v>125</v>
      </c>
      <c r="P4" s="5">
        <v>1</v>
      </c>
      <c r="Q4" s="5">
        <v>5</v>
      </c>
      <c r="R4" s="5">
        <v>5</v>
      </c>
      <c r="S4" s="5">
        <v>3</v>
      </c>
      <c r="T4" s="5">
        <v>1</v>
      </c>
      <c r="U4" s="5">
        <v>5</v>
      </c>
      <c r="V4" s="5">
        <v>1</v>
      </c>
      <c r="W4" s="5">
        <v>5</v>
      </c>
      <c r="X4" s="5">
        <v>3</v>
      </c>
      <c r="Y4" s="5">
        <v>5</v>
      </c>
      <c r="Z4" s="5">
        <v>1</v>
      </c>
      <c r="AA4" s="5">
        <v>5</v>
      </c>
      <c r="AB4" s="5">
        <v>1</v>
      </c>
      <c r="AC4" s="5">
        <v>5</v>
      </c>
      <c r="AD4" s="5">
        <v>3</v>
      </c>
      <c r="AE4" s="5">
        <v>5</v>
      </c>
      <c r="AF4" s="5">
        <v>1</v>
      </c>
      <c r="AG4" s="5">
        <v>5</v>
      </c>
      <c r="AH4" s="5">
        <v>3</v>
      </c>
      <c r="AI4" s="5">
        <v>5</v>
      </c>
      <c r="AJ4" s="5">
        <v>1</v>
      </c>
      <c r="AK4" s="5">
        <v>5</v>
      </c>
      <c r="AL4" s="5">
        <v>1</v>
      </c>
      <c r="AM4" s="30">
        <v>5</v>
      </c>
      <c r="AN4" s="5">
        <v>5</v>
      </c>
      <c r="AO4" s="5">
        <v>1</v>
      </c>
      <c r="AP4" s="74">
        <v>4</v>
      </c>
      <c r="AQ4" s="5">
        <v>1</v>
      </c>
      <c r="AR4" s="5">
        <v>4</v>
      </c>
      <c r="AS4" s="5">
        <v>1</v>
      </c>
      <c r="AT4" s="31">
        <v>5</v>
      </c>
      <c r="AU4" s="31">
        <v>1</v>
      </c>
      <c r="AV4" s="31">
        <v>4</v>
      </c>
      <c r="AW4" s="5">
        <v>1</v>
      </c>
      <c r="AX4" s="5">
        <v>4</v>
      </c>
      <c r="AY4" s="5">
        <v>1</v>
      </c>
      <c r="AZ4" s="76">
        <v>1</v>
      </c>
      <c r="BA4" s="5">
        <v>1</v>
      </c>
      <c r="BB4" s="31">
        <v>5</v>
      </c>
      <c r="BC4" s="74">
        <v>2</v>
      </c>
      <c r="BD4" s="74">
        <v>4</v>
      </c>
      <c r="BE4" s="31">
        <v>1</v>
      </c>
      <c r="BF4" s="5">
        <v>3</v>
      </c>
      <c r="BG4" s="74">
        <v>4</v>
      </c>
      <c r="BH4" s="31">
        <v>4</v>
      </c>
      <c r="BI4" s="5">
        <v>1</v>
      </c>
      <c r="BJ4" s="74">
        <v>4</v>
      </c>
      <c r="BK4" s="5">
        <v>1</v>
      </c>
      <c r="BL4" s="74">
        <v>4</v>
      </c>
      <c r="BM4" s="74">
        <v>1</v>
      </c>
      <c r="BN4" s="5">
        <v>1</v>
      </c>
      <c r="BO4" s="5">
        <v>4</v>
      </c>
      <c r="BP4" s="31">
        <v>2</v>
      </c>
      <c r="BQ4" s="5">
        <v>3</v>
      </c>
      <c r="BR4" s="5">
        <v>4</v>
      </c>
      <c r="BS4" s="5">
        <v>2</v>
      </c>
      <c r="BT4" s="5">
        <v>4</v>
      </c>
      <c r="BU4" s="5">
        <v>2</v>
      </c>
      <c r="BV4" s="5">
        <v>4</v>
      </c>
      <c r="BW4" s="5">
        <v>2</v>
      </c>
      <c r="BX4" s="31">
        <v>4</v>
      </c>
      <c r="BY4" s="31">
        <v>3</v>
      </c>
      <c r="BZ4" s="74">
        <v>2</v>
      </c>
      <c r="CA4" s="5">
        <v>4</v>
      </c>
      <c r="CB4" s="5">
        <v>3</v>
      </c>
      <c r="CC4" s="5">
        <v>4</v>
      </c>
      <c r="CD4" s="74">
        <v>4</v>
      </c>
      <c r="CE4" s="5">
        <v>1</v>
      </c>
      <c r="CF4" s="5">
        <v>3</v>
      </c>
      <c r="CG4" s="31">
        <v>1</v>
      </c>
      <c r="CH4" s="5">
        <v>5</v>
      </c>
      <c r="CI4" s="74">
        <v>4</v>
      </c>
      <c r="CJ4" s="31">
        <v>2</v>
      </c>
      <c r="CK4" s="5">
        <v>4</v>
      </c>
      <c r="CL4" s="5">
        <v>2</v>
      </c>
      <c r="CM4" s="31">
        <v>3</v>
      </c>
      <c r="CN4" s="5">
        <v>3</v>
      </c>
      <c r="CO4" s="31">
        <v>4</v>
      </c>
      <c r="CP4" s="31">
        <v>4</v>
      </c>
      <c r="CQ4" s="31">
        <v>5</v>
      </c>
      <c r="CR4" s="74">
        <v>3</v>
      </c>
      <c r="CS4" s="5">
        <v>3</v>
      </c>
      <c r="CT4" s="5">
        <v>3</v>
      </c>
      <c r="CU4" s="31">
        <v>3</v>
      </c>
      <c r="CV4" s="31">
        <v>3</v>
      </c>
      <c r="CW4" s="5">
        <v>3</v>
      </c>
      <c r="CX4" s="31">
        <v>3</v>
      </c>
      <c r="CY4" s="31">
        <v>4</v>
      </c>
      <c r="CZ4" s="31">
        <v>4</v>
      </c>
      <c r="DA4" s="31">
        <v>4</v>
      </c>
      <c r="DB4" s="5">
        <v>4</v>
      </c>
      <c r="DC4" s="74">
        <v>4</v>
      </c>
      <c r="DD4" s="31">
        <v>3</v>
      </c>
      <c r="DE4" s="74">
        <v>3</v>
      </c>
      <c r="DF4" s="31">
        <v>3</v>
      </c>
      <c r="DG4" s="5">
        <v>4</v>
      </c>
      <c r="DH4" s="31">
        <v>3</v>
      </c>
      <c r="DI4" s="5">
        <v>3</v>
      </c>
      <c r="DJ4" s="74">
        <v>3</v>
      </c>
      <c r="DK4" s="5">
        <v>3</v>
      </c>
      <c r="DL4" s="82">
        <v>2</v>
      </c>
      <c r="DM4" s="83">
        <f>COUNTIF(P6:DK6, 2)</f>
        <v>1</v>
      </c>
      <c r="DN4" s="84"/>
    </row>
    <row r="5" spans="1:127" ht="14.25" customHeight="1" x14ac:dyDescent="0.25">
      <c r="A5" s="27">
        <v>1.3</v>
      </c>
      <c r="B5" s="39">
        <v>45457</v>
      </c>
      <c r="C5" s="41">
        <v>0.86111111111111116</v>
      </c>
      <c r="D5" s="38">
        <v>0.86249999999999993</v>
      </c>
      <c r="E5" s="38">
        <f>D5-C5</f>
        <v>1.3888888888887729E-3</v>
      </c>
      <c r="F5" s="24" t="s">
        <v>117</v>
      </c>
      <c r="G5" s="24" t="s">
        <v>118</v>
      </c>
      <c r="H5" s="24" t="s">
        <v>119</v>
      </c>
      <c r="I5" s="24" t="s">
        <v>120</v>
      </c>
      <c r="J5" s="28">
        <v>44440</v>
      </c>
      <c r="K5" s="24" t="s">
        <v>121</v>
      </c>
      <c r="L5" s="29" t="s">
        <v>122</v>
      </c>
      <c r="M5" s="24" t="s">
        <v>123</v>
      </c>
      <c r="N5" s="32" t="s">
        <v>127</v>
      </c>
      <c r="O5" s="29" t="s">
        <v>125</v>
      </c>
      <c r="P5" s="5">
        <v>1</v>
      </c>
      <c r="Q5" s="5">
        <v>5</v>
      </c>
      <c r="R5" s="5">
        <v>5</v>
      </c>
      <c r="S5" s="5">
        <v>3</v>
      </c>
      <c r="T5" s="5">
        <v>1</v>
      </c>
      <c r="U5" s="5">
        <v>5</v>
      </c>
      <c r="V5" s="5">
        <v>1</v>
      </c>
      <c r="W5" s="5">
        <v>5</v>
      </c>
      <c r="X5" s="5">
        <v>3</v>
      </c>
      <c r="Y5" s="5">
        <v>5</v>
      </c>
      <c r="Z5" s="5">
        <v>1</v>
      </c>
      <c r="AA5" s="5">
        <v>5</v>
      </c>
      <c r="AB5" s="5">
        <v>1</v>
      </c>
      <c r="AC5" s="5">
        <v>5</v>
      </c>
      <c r="AD5" s="5">
        <v>3</v>
      </c>
      <c r="AE5" s="5">
        <v>5</v>
      </c>
      <c r="AF5" s="5">
        <v>1</v>
      </c>
      <c r="AG5" s="5">
        <v>5</v>
      </c>
      <c r="AH5" s="5">
        <v>3</v>
      </c>
      <c r="AI5" s="5">
        <v>5</v>
      </c>
      <c r="AJ5" s="5">
        <v>1</v>
      </c>
      <c r="AK5" s="5">
        <v>5</v>
      </c>
      <c r="AL5" s="5">
        <v>1</v>
      </c>
      <c r="AM5" s="5">
        <v>3</v>
      </c>
      <c r="AN5" s="5">
        <v>5</v>
      </c>
      <c r="AO5" s="5">
        <v>1</v>
      </c>
      <c r="AP5" s="74">
        <v>5</v>
      </c>
      <c r="AQ5" s="5">
        <v>1</v>
      </c>
      <c r="AR5" s="5">
        <v>4</v>
      </c>
      <c r="AS5" s="5">
        <v>1</v>
      </c>
      <c r="AT5" s="5">
        <v>5</v>
      </c>
      <c r="AU5" s="5">
        <v>1</v>
      </c>
      <c r="AV5" s="5">
        <v>5</v>
      </c>
      <c r="AW5" s="5">
        <v>1</v>
      </c>
      <c r="AX5" s="5">
        <v>4</v>
      </c>
      <c r="AY5" s="5">
        <v>1</v>
      </c>
      <c r="AZ5" s="76">
        <v>4</v>
      </c>
      <c r="BA5" s="5">
        <v>1</v>
      </c>
      <c r="BB5" s="5">
        <v>5</v>
      </c>
      <c r="BC5" s="74">
        <v>1</v>
      </c>
      <c r="BD5" s="74">
        <v>5</v>
      </c>
      <c r="BE5" s="5">
        <v>1</v>
      </c>
      <c r="BF5" s="5">
        <v>3</v>
      </c>
      <c r="BG5" s="74">
        <v>5</v>
      </c>
      <c r="BH5" s="74">
        <v>5</v>
      </c>
      <c r="BI5" s="5">
        <v>1</v>
      </c>
      <c r="BJ5" s="74">
        <v>5</v>
      </c>
      <c r="BK5" s="5">
        <v>1</v>
      </c>
      <c r="BL5" s="74">
        <v>5</v>
      </c>
      <c r="BM5" s="5">
        <v>1</v>
      </c>
      <c r="BN5" s="5">
        <v>1</v>
      </c>
      <c r="BO5" s="5">
        <v>4</v>
      </c>
      <c r="BP5" s="74">
        <v>1</v>
      </c>
      <c r="BQ5" s="5">
        <v>3</v>
      </c>
      <c r="BR5" s="5">
        <v>4</v>
      </c>
      <c r="BS5" s="5">
        <v>2</v>
      </c>
      <c r="BT5" s="5">
        <v>4</v>
      </c>
      <c r="BU5" s="5">
        <v>2</v>
      </c>
      <c r="BV5" s="5">
        <v>4</v>
      </c>
      <c r="BW5" s="5">
        <v>2</v>
      </c>
      <c r="BX5" s="5">
        <v>4</v>
      </c>
      <c r="BY5" s="74">
        <v>4</v>
      </c>
      <c r="BZ5" s="74">
        <v>3</v>
      </c>
      <c r="CA5" s="5">
        <v>4</v>
      </c>
      <c r="CB5" s="5">
        <v>3</v>
      </c>
      <c r="CC5" s="5">
        <v>4</v>
      </c>
      <c r="CD5" s="74">
        <v>5</v>
      </c>
      <c r="CE5" s="5">
        <v>1</v>
      </c>
      <c r="CF5" s="5">
        <v>3</v>
      </c>
      <c r="CG5" s="74">
        <v>2</v>
      </c>
      <c r="CH5" s="5">
        <v>5</v>
      </c>
      <c r="CI5" s="74">
        <v>5</v>
      </c>
      <c r="CJ5" s="74">
        <v>1</v>
      </c>
      <c r="CK5" s="5">
        <v>4</v>
      </c>
      <c r="CL5" s="5">
        <v>2</v>
      </c>
      <c r="CM5" s="5">
        <v>3</v>
      </c>
      <c r="CN5" s="5">
        <v>3</v>
      </c>
      <c r="CO5" s="5">
        <v>4</v>
      </c>
      <c r="CP5" s="74">
        <v>3</v>
      </c>
      <c r="CQ5" s="5">
        <v>5</v>
      </c>
      <c r="CR5" s="74">
        <v>4</v>
      </c>
      <c r="CS5" s="5">
        <v>3</v>
      </c>
      <c r="CT5" s="5">
        <v>3</v>
      </c>
      <c r="CU5" s="74">
        <v>2</v>
      </c>
      <c r="CV5" s="5">
        <v>3</v>
      </c>
      <c r="CW5" s="5">
        <v>3</v>
      </c>
      <c r="CX5" s="74">
        <v>2</v>
      </c>
      <c r="CY5" s="5">
        <v>4</v>
      </c>
      <c r="CZ5" s="5">
        <v>4</v>
      </c>
      <c r="DA5" s="74">
        <v>5</v>
      </c>
      <c r="DB5" s="5">
        <v>4</v>
      </c>
      <c r="DC5" s="74">
        <v>5</v>
      </c>
      <c r="DD5" s="5">
        <v>3</v>
      </c>
      <c r="DE5" s="74">
        <v>4</v>
      </c>
      <c r="DF5" s="5">
        <v>3</v>
      </c>
      <c r="DG5" s="5">
        <v>4</v>
      </c>
      <c r="DH5" s="5">
        <v>3</v>
      </c>
      <c r="DI5" s="5">
        <v>3</v>
      </c>
      <c r="DJ5" s="74">
        <v>4</v>
      </c>
      <c r="DK5" s="5">
        <v>3</v>
      </c>
      <c r="DL5" s="82">
        <v>1</v>
      </c>
      <c r="DM5" s="83">
        <f>COUNTIF(P6:DK6, 1)</f>
        <v>38</v>
      </c>
      <c r="DN5" s="84"/>
      <c r="DS5" s="45"/>
    </row>
    <row r="6" spans="1:127" ht="14.25" customHeight="1" x14ac:dyDescent="0.25">
      <c r="A6" s="33"/>
      <c r="B6" s="11"/>
      <c r="C6" s="11"/>
      <c r="D6" s="56" t="s">
        <v>179</v>
      </c>
      <c r="E6" s="40">
        <f>AVERAGE(E3:E5)</f>
        <v>1.388888888888884E-3</v>
      </c>
      <c r="F6" s="11"/>
      <c r="G6" s="11"/>
      <c r="H6" s="11"/>
      <c r="I6" s="11"/>
      <c r="J6" s="175" t="s">
        <v>117</v>
      </c>
      <c r="K6" s="176" t="s">
        <v>101</v>
      </c>
      <c r="L6" s="176" t="s">
        <v>227</v>
      </c>
      <c r="M6" s="176" t="s">
        <v>228</v>
      </c>
      <c r="N6" s="176" t="s">
        <v>229</v>
      </c>
      <c r="O6" s="11"/>
      <c r="P6" s="11"/>
      <c r="Q6" s="11"/>
      <c r="R6" s="11"/>
      <c r="S6" s="11"/>
      <c r="T6" s="11"/>
      <c r="U6" s="11"/>
      <c r="V6" s="11"/>
      <c r="W6" s="11"/>
      <c r="X6" s="11"/>
      <c r="Y6" s="11"/>
      <c r="Z6" s="11"/>
      <c r="AA6" s="11"/>
      <c r="AB6" s="11"/>
      <c r="AC6" s="11"/>
      <c r="AD6" s="11"/>
      <c r="AE6" s="11"/>
      <c r="AF6" s="11"/>
      <c r="AG6" s="11"/>
      <c r="AH6" s="11"/>
      <c r="AI6" s="11"/>
      <c r="AJ6" s="11"/>
      <c r="AK6" s="11"/>
      <c r="AL6" s="11"/>
      <c r="AM6" s="11">
        <v>2</v>
      </c>
      <c r="AN6" s="11"/>
      <c r="AO6" s="11"/>
      <c r="AP6" s="11">
        <v>1</v>
      </c>
      <c r="AQ6" s="11"/>
      <c r="AR6" s="11"/>
      <c r="AS6" s="11"/>
      <c r="AT6" s="11">
        <v>1</v>
      </c>
      <c r="AU6" s="11">
        <v>1</v>
      </c>
      <c r="AV6" s="11">
        <v>1</v>
      </c>
      <c r="AW6" s="11"/>
      <c r="AX6" s="11"/>
      <c r="AY6" s="11"/>
      <c r="AZ6" s="11">
        <v>3</v>
      </c>
      <c r="BA6" s="11"/>
      <c r="BB6" s="11">
        <v>1</v>
      </c>
      <c r="BC6" s="11">
        <v>1</v>
      </c>
      <c r="BD6" s="11">
        <v>1</v>
      </c>
      <c r="BE6" s="11">
        <v>1</v>
      </c>
      <c r="BF6" s="11"/>
      <c r="BG6" s="11">
        <v>1</v>
      </c>
      <c r="BH6" s="11">
        <v>1</v>
      </c>
      <c r="BI6" s="11"/>
      <c r="BJ6" s="11">
        <v>1</v>
      </c>
      <c r="BK6" s="11"/>
      <c r="BL6" s="11">
        <v>1</v>
      </c>
      <c r="BM6" s="11">
        <v>1</v>
      </c>
      <c r="BN6" s="11"/>
      <c r="BO6" s="11"/>
      <c r="BP6" s="11">
        <v>1</v>
      </c>
      <c r="BQ6" s="11"/>
      <c r="BR6" s="11"/>
      <c r="BS6" s="11"/>
      <c r="BT6" s="11"/>
      <c r="BU6" s="11"/>
      <c r="BV6" s="11"/>
      <c r="BW6" s="11"/>
      <c r="BX6" s="11">
        <v>1</v>
      </c>
      <c r="BY6" s="11">
        <v>1</v>
      </c>
      <c r="BZ6" s="11">
        <v>1</v>
      </c>
      <c r="CA6" s="11"/>
      <c r="CB6" s="11"/>
      <c r="CC6" s="11"/>
      <c r="CD6" s="11">
        <v>1</v>
      </c>
      <c r="CE6" s="11"/>
      <c r="CF6" s="11"/>
      <c r="CG6" s="11">
        <v>1</v>
      </c>
      <c r="CH6" s="11"/>
      <c r="CI6" s="11">
        <v>1</v>
      </c>
      <c r="CJ6" s="11">
        <v>1</v>
      </c>
      <c r="CK6" s="11"/>
      <c r="CL6" s="11"/>
      <c r="CM6" s="11">
        <v>1</v>
      </c>
      <c r="CN6" s="11"/>
      <c r="CO6" s="11">
        <v>1</v>
      </c>
      <c r="CP6" s="11">
        <v>1</v>
      </c>
      <c r="CQ6" s="11">
        <v>1</v>
      </c>
      <c r="CR6" s="11">
        <v>1</v>
      </c>
      <c r="CS6" s="11"/>
      <c r="CT6" s="11"/>
      <c r="CU6" s="11">
        <v>1</v>
      </c>
      <c r="CV6" s="11">
        <v>1</v>
      </c>
      <c r="CW6" s="11"/>
      <c r="CX6" s="11">
        <v>1</v>
      </c>
      <c r="CY6" s="11">
        <v>1</v>
      </c>
      <c r="CZ6" s="11">
        <v>1</v>
      </c>
      <c r="DA6" s="11">
        <v>1</v>
      </c>
      <c r="DB6" s="11"/>
      <c r="DC6" s="11">
        <v>1</v>
      </c>
      <c r="DD6" s="11">
        <v>1</v>
      </c>
      <c r="DE6" s="11">
        <v>1</v>
      </c>
      <c r="DF6" s="11">
        <v>1</v>
      </c>
      <c r="DG6" s="11"/>
      <c r="DH6" s="11">
        <v>1</v>
      </c>
      <c r="DI6" s="11"/>
      <c r="DJ6" s="11">
        <v>1</v>
      </c>
      <c r="DK6" s="11"/>
      <c r="DL6" s="24"/>
      <c r="DO6" s="86" t="s">
        <v>193</v>
      </c>
      <c r="DP6" s="62" t="s">
        <v>117</v>
      </c>
      <c r="DQ6" s="62" t="s">
        <v>128</v>
      </c>
      <c r="DR6" s="62" t="s">
        <v>135</v>
      </c>
      <c r="DS6" s="62" t="s">
        <v>142</v>
      </c>
      <c r="DT6" s="62" t="s">
        <v>147</v>
      </c>
      <c r="DU6" s="62" t="s">
        <v>156</v>
      </c>
      <c r="DV6" s="62" t="s">
        <v>163</v>
      </c>
      <c r="DW6" s="62" t="s">
        <v>171</v>
      </c>
    </row>
    <row r="7" spans="1:127" ht="14.25" customHeight="1" x14ac:dyDescent="0.25">
      <c r="A7" s="33"/>
      <c r="B7" s="11"/>
      <c r="C7" s="11"/>
      <c r="D7" s="56"/>
      <c r="E7" s="40"/>
      <c r="F7" s="11"/>
      <c r="G7" s="11"/>
      <c r="H7" s="11"/>
      <c r="I7" s="11"/>
      <c r="J7" s="177" t="s">
        <v>225</v>
      </c>
      <c r="K7" s="171">
        <f>AVERAGE(P3:AN5)</f>
        <v>3.3466666666666667</v>
      </c>
      <c r="L7" s="171">
        <f>AVERAGE(AO3:BM5)</f>
        <v>2.72</v>
      </c>
      <c r="M7" s="171">
        <f>AVERAGE(BN3:CL5)</f>
        <v>3</v>
      </c>
      <c r="N7" s="171">
        <f>AVERAGE(CM3:DK5)</f>
        <v>3.3333333333333335</v>
      </c>
      <c r="O7" s="11" t="s">
        <v>225</v>
      </c>
      <c r="P7" s="7">
        <f t="shared" ref="P7:AU7" si="0">AVERAGE(P3:P5)</f>
        <v>1</v>
      </c>
      <c r="Q7" s="7">
        <f t="shared" si="0"/>
        <v>5</v>
      </c>
      <c r="R7" s="7">
        <f t="shared" si="0"/>
        <v>5</v>
      </c>
      <c r="S7" s="7">
        <f t="shared" si="0"/>
        <v>3</v>
      </c>
      <c r="T7" s="7">
        <f t="shared" si="0"/>
        <v>1</v>
      </c>
      <c r="U7" s="7">
        <f t="shared" si="0"/>
        <v>5</v>
      </c>
      <c r="V7" s="7">
        <f t="shared" si="0"/>
        <v>1</v>
      </c>
      <c r="W7" s="7">
        <f t="shared" si="0"/>
        <v>5</v>
      </c>
      <c r="X7" s="7">
        <f t="shared" si="0"/>
        <v>3</v>
      </c>
      <c r="Y7" s="7">
        <f t="shared" si="0"/>
        <v>5</v>
      </c>
      <c r="Z7" s="7">
        <f t="shared" si="0"/>
        <v>1</v>
      </c>
      <c r="AA7" s="7">
        <f t="shared" si="0"/>
        <v>5</v>
      </c>
      <c r="AB7" s="7">
        <f t="shared" si="0"/>
        <v>1</v>
      </c>
      <c r="AC7" s="7">
        <f t="shared" si="0"/>
        <v>5</v>
      </c>
      <c r="AD7" s="7">
        <f t="shared" si="0"/>
        <v>3</v>
      </c>
      <c r="AE7" s="7">
        <f t="shared" si="0"/>
        <v>5</v>
      </c>
      <c r="AF7" s="7">
        <f t="shared" si="0"/>
        <v>1</v>
      </c>
      <c r="AG7" s="7">
        <f t="shared" si="0"/>
        <v>5</v>
      </c>
      <c r="AH7" s="7">
        <f t="shared" si="0"/>
        <v>3</v>
      </c>
      <c r="AI7" s="7">
        <f t="shared" si="0"/>
        <v>5</v>
      </c>
      <c r="AJ7" s="7">
        <f t="shared" si="0"/>
        <v>1</v>
      </c>
      <c r="AK7" s="7">
        <f t="shared" si="0"/>
        <v>5</v>
      </c>
      <c r="AL7" s="7">
        <f t="shared" si="0"/>
        <v>1</v>
      </c>
      <c r="AM7" s="7">
        <f t="shared" si="0"/>
        <v>3.6666666666666665</v>
      </c>
      <c r="AN7" s="7">
        <f t="shared" si="0"/>
        <v>5</v>
      </c>
      <c r="AO7" s="7">
        <f t="shared" si="0"/>
        <v>1</v>
      </c>
      <c r="AP7" s="7">
        <f t="shared" si="0"/>
        <v>4.333333333333333</v>
      </c>
      <c r="AQ7" s="7">
        <f t="shared" si="0"/>
        <v>1</v>
      </c>
      <c r="AR7" s="7">
        <f t="shared" si="0"/>
        <v>4</v>
      </c>
      <c r="AS7" s="7">
        <f t="shared" si="0"/>
        <v>1</v>
      </c>
      <c r="AT7" s="7">
        <f t="shared" si="0"/>
        <v>4.666666666666667</v>
      </c>
      <c r="AU7" s="7">
        <f t="shared" si="0"/>
        <v>1.3333333333333333</v>
      </c>
      <c r="AV7" s="7">
        <f t="shared" ref="AV7:CA7" si="1">AVERAGE(AV3:AV5)</f>
        <v>4.666666666666667</v>
      </c>
      <c r="AW7" s="7">
        <f t="shared" si="1"/>
        <v>1</v>
      </c>
      <c r="AX7" s="7">
        <f t="shared" si="1"/>
        <v>4</v>
      </c>
      <c r="AY7" s="7">
        <f t="shared" si="1"/>
        <v>1</v>
      </c>
      <c r="AZ7" s="7">
        <f t="shared" si="1"/>
        <v>3</v>
      </c>
      <c r="BA7" s="7">
        <f t="shared" si="1"/>
        <v>1</v>
      </c>
      <c r="BB7" s="7">
        <f t="shared" si="1"/>
        <v>4.666666666666667</v>
      </c>
      <c r="BC7" s="7">
        <f t="shared" si="1"/>
        <v>1.6666666666666667</v>
      </c>
      <c r="BD7" s="7">
        <f t="shared" si="1"/>
        <v>4.333333333333333</v>
      </c>
      <c r="BE7" s="7">
        <f t="shared" si="1"/>
        <v>1.3333333333333333</v>
      </c>
      <c r="BF7" s="7">
        <f t="shared" si="1"/>
        <v>3</v>
      </c>
      <c r="BG7" s="7">
        <f t="shared" si="1"/>
        <v>4.333333333333333</v>
      </c>
      <c r="BH7" s="7">
        <f t="shared" si="1"/>
        <v>4.666666666666667</v>
      </c>
      <c r="BI7" s="7">
        <f t="shared" si="1"/>
        <v>1</v>
      </c>
      <c r="BJ7" s="7">
        <f t="shared" si="1"/>
        <v>4.333333333333333</v>
      </c>
      <c r="BK7" s="7">
        <f t="shared" si="1"/>
        <v>1</v>
      </c>
      <c r="BL7" s="7">
        <f t="shared" si="1"/>
        <v>4.333333333333333</v>
      </c>
      <c r="BM7" s="7">
        <f t="shared" si="1"/>
        <v>1.3333333333333333</v>
      </c>
      <c r="BN7" s="7">
        <f t="shared" si="1"/>
        <v>1</v>
      </c>
      <c r="BO7" s="7">
        <f t="shared" si="1"/>
        <v>4</v>
      </c>
      <c r="BP7" s="7">
        <f t="shared" si="1"/>
        <v>1.3333333333333333</v>
      </c>
      <c r="BQ7" s="7">
        <f t="shared" si="1"/>
        <v>3</v>
      </c>
      <c r="BR7" s="7">
        <f t="shared" si="1"/>
        <v>4</v>
      </c>
      <c r="BS7" s="7">
        <f t="shared" si="1"/>
        <v>2</v>
      </c>
      <c r="BT7" s="7">
        <f t="shared" si="1"/>
        <v>4</v>
      </c>
      <c r="BU7" s="7">
        <f t="shared" si="1"/>
        <v>2</v>
      </c>
      <c r="BV7" s="7">
        <f t="shared" si="1"/>
        <v>4</v>
      </c>
      <c r="BW7" s="7">
        <f t="shared" si="1"/>
        <v>2</v>
      </c>
      <c r="BX7" s="7">
        <f t="shared" si="1"/>
        <v>3.6666666666666665</v>
      </c>
      <c r="BY7" s="7">
        <f t="shared" si="1"/>
        <v>3.6666666666666665</v>
      </c>
      <c r="BZ7" s="7">
        <f t="shared" si="1"/>
        <v>2.6666666666666665</v>
      </c>
      <c r="CA7" s="7">
        <f t="shared" si="1"/>
        <v>4</v>
      </c>
      <c r="CB7" s="7">
        <f t="shared" ref="CB7:DK7" si="2">AVERAGE(CB3:CB5)</f>
        <v>3</v>
      </c>
      <c r="CC7" s="7">
        <f t="shared" si="2"/>
        <v>4</v>
      </c>
      <c r="CD7" s="7">
        <f t="shared" si="2"/>
        <v>4.333333333333333</v>
      </c>
      <c r="CE7" s="7">
        <f t="shared" si="2"/>
        <v>1</v>
      </c>
      <c r="CF7" s="7">
        <f t="shared" si="2"/>
        <v>3</v>
      </c>
      <c r="CG7" s="7">
        <f t="shared" si="2"/>
        <v>1.6666666666666667</v>
      </c>
      <c r="CH7" s="7">
        <f t="shared" si="2"/>
        <v>5</v>
      </c>
      <c r="CI7" s="7">
        <f t="shared" si="2"/>
        <v>4.333333333333333</v>
      </c>
      <c r="CJ7" s="7">
        <f t="shared" si="2"/>
        <v>1.3333333333333333</v>
      </c>
      <c r="CK7" s="7">
        <f t="shared" si="2"/>
        <v>4</v>
      </c>
      <c r="CL7" s="7">
        <f t="shared" si="2"/>
        <v>2</v>
      </c>
      <c r="CM7" s="7">
        <f t="shared" si="2"/>
        <v>2.6666666666666665</v>
      </c>
      <c r="CN7" s="7">
        <f t="shared" si="2"/>
        <v>3</v>
      </c>
      <c r="CO7" s="7">
        <f t="shared" si="2"/>
        <v>3.6666666666666665</v>
      </c>
      <c r="CP7" s="7">
        <f t="shared" si="2"/>
        <v>3.3333333333333335</v>
      </c>
      <c r="CQ7" s="7">
        <f t="shared" si="2"/>
        <v>4.666666666666667</v>
      </c>
      <c r="CR7" s="7">
        <f t="shared" si="2"/>
        <v>3.3333333333333335</v>
      </c>
      <c r="CS7" s="7">
        <f t="shared" si="2"/>
        <v>3</v>
      </c>
      <c r="CT7" s="7">
        <f t="shared" si="2"/>
        <v>3</v>
      </c>
      <c r="CU7" s="7">
        <f t="shared" si="2"/>
        <v>2.3333333333333335</v>
      </c>
      <c r="CV7" s="7">
        <f t="shared" si="2"/>
        <v>2.6666666666666665</v>
      </c>
      <c r="CW7" s="7">
        <f t="shared" si="2"/>
        <v>3</v>
      </c>
      <c r="CX7" s="7">
        <f t="shared" si="2"/>
        <v>2.3333333333333335</v>
      </c>
      <c r="CY7" s="7">
        <f t="shared" si="2"/>
        <v>3.6666666666666665</v>
      </c>
      <c r="CZ7" s="7">
        <f t="shared" si="2"/>
        <v>3.6666666666666665</v>
      </c>
      <c r="DA7" s="7">
        <f t="shared" si="2"/>
        <v>4.666666666666667</v>
      </c>
      <c r="DB7" s="7">
        <f t="shared" si="2"/>
        <v>4</v>
      </c>
      <c r="DC7" s="7">
        <f t="shared" si="2"/>
        <v>4.333333333333333</v>
      </c>
      <c r="DD7" s="7">
        <f t="shared" si="2"/>
        <v>2.6666666666666665</v>
      </c>
      <c r="DE7" s="7">
        <f t="shared" si="2"/>
        <v>3.3333333333333335</v>
      </c>
      <c r="DF7" s="7">
        <f t="shared" si="2"/>
        <v>3.3333333333333335</v>
      </c>
      <c r="DG7" s="7">
        <f t="shared" si="2"/>
        <v>4</v>
      </c>
      <c r="DH7" s="7">
        <f t="shared" si="2"/>
        <v>3.3333333333333335</v>
      </c>
      <c r="DI7" s="7">
        <f t="shared" si="2"/>
        <v>3</v>
      </c>
      <c r="DJ7" s="7">
        <f t="shared" si="2"/>
        <v>3.3333333333333335</v>
      </c>
      <c r="DK7" s="7">
        <f t="shared" si="2"/>
        <v>3</v>
      </c>
      <c r="DL7" s="24"/>
      <c r="DO7" s="86"/>
      <c r="DP7" s="62"/>
      <c r="DQ7" s="62"/>
      <c r="DR7" s="62"/>
      <c r="DS7" s="62"/>
      <c r="DT7" s="62"/>
      <c r="DU7" s="62"/>
      <c r="DV7" s="62"/>
      <c r="DW7" s="62"/>
    </row>
    <row r="8" spans="1:127" ht="14.25" customHeight="1" x14ac:dyDescent="0.25">
      <c r="A8" s="33"/>
      <c r="B8" s="11"/>
      <c r="C8" s="11"/>
      <c r="D8" s="56"/>
      <c r="E8" s="40"/>
      <c r="F8" s="11"/>
      <c r="G8" s="11"/>
      <c r="H8" s="11"/>
      <c r="I8" s="11"/>
      <c r="J8" s="177" t="s">
        <v>226</v>
      </c>
      <c r="K8" s="171">
        <f>STDEV(P3:AN5)</f>
        <v>1.7819920020851652</v>
      </c>
      <c r="L8" s="171">
        <f>STDEV(AO3:BM5)</f>
        <v>1.6485866182393445</v>
      </c>
      <c r="M8" s="171">
        <f>STDEV(BN3:CL5)</f>
        <v>1.2192155209340498</v>
      </c>
      <c r="N8" s="171">
        <f>STDEV(CM3:DK5)</f>
        <v>0.74131609287101619</v>
      </c>
      <c r="O8" s="11" t="s">
        <v>226</v>
      </c>
      <c r="P8" s="7">
        <f t="shared" ref="P8:AU8" si="3">STDEV(P3:P5)</f>
        <v>0</v>
      </c>
      <c r="Q8" s="7">
        <f t="shared" si="3"/>
        <v>0</v>
      </c>
      <c r="R8" s="7">
        <f t="shared" si="3"/>
        <v>0</v>
      </c>
      <c r="S8" s="7">
        <f t="shared" si="3"/>
        <v>0</v>
      </c>
      <c r="T8" s="7">
        <f t="shared" si="3"/>
        <v>0</v>
      </c>
      <c r="U8" s="7">
        <f t="shared" si="3"/>
        <v>0</v>
      </c>
      <c r="V8" s="7">
        <f t="shared" si="3"/>
        <v>0</v>
      </c>
      <c r="W8" s="7">
        <f t="shared" si="3"/>
        <v>0</v>
      </c>
      <c r="X8" s="7">
        <f t="shared" si="3"/>
        <v>0</v>
      </c>
      <c r="Y8" s="7">
        <f t="shared" si="3"/>
        <v>0</v>
      </c>
      <c r="Z8" s="7">
        <f t="shared" si="3"/>
        <v>0</v>
      </c>
      <c r="AA8" s="7">
        <f t="shared" si="3"/>
        <v>0</v>
      </c>
      <c r="AB8" s="7">
        <f t="shared" si="3"/>
        <v>0</v>
      </c>
      <c r="AC8" s="7">
        <f t="shared" si="3"/>
        <v>0</v>
      </c>
      <c r="AD8" s="7">
        <f t="shared" si="3"/>
        <v>0</v>
      </c>
      <c r="AE8" s="7">
        <f t="shared" si="3"/>
        <v>0</v>
      </c>
      <c r="AF8" s="7">
        <f t="shared" si="3"/>
        <v>0</v>
      </c>
      <c r="AG8" s="7">
        <f t="shared" si="3"/>
        <v>0</v>
      </c>
      <c r="AH8" s="7">
        <f t="shared" si="3"/>
        <v>0</v>
      </c>
      <c r="AI8" s="7">
        <f t="shared" si="3"/>
        <v>0</v>
      </c>
      <c r="AJ8" s="7">
        <f t="shared" si="3"/>
        <v>0</v>
      </c>
      <c r="AK8" s="7">
        <f t="shared" si="3"/>
        <v>0</v>
      </c>
      <c r="AL8" s="7">
        <f t="shared" si="3"/>
        <v>0</v>
      </c>
      <c r="AM8" s="7">
        <f t="shared" si="3"/>
        <v>1.154700538379251</v>
      </c>
      <c r="AN8" s="7">
        <f t="shared" si="3"/>
        <v>0</v>
      </c>
      <c r="AO8" s="7">
        <f t="shared" si="3"/>
        <v>0</v>
      </c>
      <c r="AP8" s="7">
        <f t="shared" si="3"/>
        <v>0.57735026918962473</v>
      </c>
      <c r="AQ8" s="7">
        <f t="shared" si="3"/>
        <v>0</v>
      </c>
      <c r="AR8" s="7">
        <f t="shared" si="3"/>
        <v>0</v>
      </c>
      <c r="AS8" s="7">
        <f t="shared" si="3"/>
        <v>0</v>
      </c>
      <c r="AT8" s="7">
        <f t="shared" si="3"/>
        <v>0.57735026918962784</v>
      </c>
      <c r="AU8" s="7">
        <f t="shared" si="3"/>
        <v>0.57735026918962584</v>
      </c>
      <c r="AV8" s="7">
        <f t="shared" ref="AV8:CA8" si="4">STDEV(AV3:AV5)</f>
        <v>0.57735026918962784</v>
      </c>
      <c r="AW8" s="7">
        <f t="shared" si="4"/>
        <v>0</v>
      </c>
      <c r="AX8" s="7">
        <f t="shared" si="4"/>
        <v>0</v>
      </c>
      <c r="AY8" s="7">
        <f t="shared" si="4"/>
        <v>0</v>
      </c>
      <c r="AZ8" s="7">
        <f t="shared" si="4"/>
        <v>1.7320508075688772</v>
      </c>
      <c r="BA8" s="7">
        <f t="shared" si="4"/>
        <v>0</v>
      </c>
      <c r="BB8" s="7">
        <f t="shared" si="4"/>
        <v>0.57735026918962784</v>
      </c>
      <c r="BC8" s="7">
        <f t="shared" si="4"/>
        <v>0.57735026918962551</v>
      </c>
      <c r="BD8" s="7">
        <f t="shared" si="4"/>
        <v>0.57735026918962473</v>
      </c>
      <c r="BE8" s="7">
        <f t="shared" si="4"/>
        <v>0.57735026918962584</v>
      </c>
      <c r="BF8" s="7">
        <f t="shared" si="4"/>
        <v>0</v>
      </c>
      <c r="BG8" s="7">
        <f t="shared" si="4"/>
        <v>0.57735026918962473</v>
      </c>
      <c r="BH8" s="7">
        <f t="shared" si="4"/>
        <v>0.57735026918962784</v>
      </c>
      <c r="BI8" s="7">
        <f t="shared" si="4"/>
        <v>0</v>
      </c>
      <c r="BJ8" s="7">
        <f t="shared" si="4"/>
        <v>0.57735026918962473</v>
      </c>
      <c r="BK8" s="7">
        <f t="shared" si="4"/>
        <v>0</v>
      </c>
      <c r="BL8" s="7">
        <f t="shared" si="4"/>
        <v>0.57735026918962473</v>
      </c>
      <c r="BM8" s="7">
        <f t="shared" si="4"/>
        <v>0.57735026918962584</v>
      </c>
      <c r="BN8" s="7">
        <f t="shared" si="4"/>
        <v>0</v>
      </c>
      <c r="BO8" s="7">
        <f t="shared" si="4"/>
        <v>0</v>
      </c>
      <c r="BP8" s="7">
        <f t="shared" si="4"/>
        <v>0.57735026918962584</v>
      </c>
      <c r="BQ8" s="7">
        <f t="shared" si="4"/>
        <v>0</v>
      </c>
      <c r="BR8" s="7">
        <f t="shared" si="4"/>
        <v>0</v>
      </c>
      <c r="BS8" s="7">
        <f t="shared" si="4"/>
        <v>0</v>
      </c>
      <c r="BT8" s="7">
        <f t="shared" si="4"/>
        <v>0</v>
      </c>
      <c r="BU8" s="7">
        <f t="shared" si="4"/>
        <v>0</v>
      </c>
      <c r="BV8" s="7">
        <f t="shared" si="4"/>
        <v>0</v>
      </c>
      <c r="BW8" s="7">
        <f t="shared" si="4"/>
        <v>0</v>
      </c>
      <c r="BX8" s="7">
        <f t="shared" si="4"/>
        <v>0.57735026918962473</v>
      </c>
      <c r="BY8" s="7">
        <f t="shared" si="4"/>
        <v>0.57735026918962473</v>
      </c>
      <c r="BZ8" s="7">
        <f t="shared" si="4"/>
        <v>0.57735026918962629</v>
      </c>
      <c r="CA8" s="7">
        <f t="shared" si="4"/>
        <v>0</v>
      </c>
      <c r="CB8" s="7">
        <f t="shared" ref="CB8:DK8" si="5">STDEV(CB3:CB5)</f>
        <v>0</v>
      </c>
      <c r="CC8" s="7">
        <f t="shared" si="5"/>
        <v>0</v>
      </c>
      <c r="CD8" s="7">
        <f t="shared" si="5"/>
        <v>0.57735026918962473</v>
      </c>
      <c r="CE8" s="7">
        <f t="shared" si="5"/>
        <v>0</v>
      </c>
      <c r="CF8" s="7">
        <f t="shared" si="5"/>
        <v>0</v>
      </c>
      <c r="CG8" s="7">
        <f t="shared" si="5"/>
        <v>0.57735026918962551</v>
      </c>
      <c r="CH8" s="7">
        <f t="shared" si="5"/>
        <v>0</v>
      </c>
      <c r="CI8" s="7">
        <f t="shared" si="5"/>
        <v>0.57735026918962473</v>
      </c>
      <c r="CJ8" s="7">
        <f t="shared" si="5"/>
        <v>0.57735026918962584</v>
      </c>
      <c r="CK8" s="7">
        <f t="shared" si="5"/>
        <v>0</v>
      </c>
      <c r="CL8" s="7">
        <f t="shared" si="5"/>
        <v>0</v>
      </c>
      <c r="CM8" s="7">
        <f t="shared" si="5"/>
        <v>0.57735026918962629</v>
      </c>
      <c r="CN8" s="7">
        <f t="shared" si="5"/>
        <v>0</v>
      </c>
      <c r="CO8" s="7">
        <f t="shared" si="5"/>
        <v>0.57735026918962473</v>
      </c>
      <c r="CP8" s="7">
        <f t="shared" si="5"/>
        <v>0.57735026918962473</v>
      </c>
      <c r="CQ8" s="7">
        <f t="shared" si="5"/>
        <v>0.57735026918962784</v>
      </c>
      <c r="CR8" s="7">
        <f t="shared" si="5"/>
        <v>0.57735026918962473</v>
      </c>
      <c r="CS8" s="7">
        <f t="shared" si="5"/>
        <v>0</v>
      </c>
      <c r="CT8" s="7">
        <f t="shared" si="5"/>
        <v>0</v>
      </c>
      <c r="CU8" s="7">
        <f t="shared" si="5"/>
        <v>0.57735026918962629</v>
      </c>
      <c r="CV8" s="7">
        <f t="shared" si="5"/>
        <v>0.57735026918962629</v>
      </c>
      <c r="CW8" s="7">
        <f t="shared" si="5"/>
        <v>0</v>
      </c>
      <c r="CX8" s="7">
        <f t="shared" si="5"/>
        <v>0.57735026918962629</v>
      </c>
      <c r="CY8" s="7">
        <f t="shared" si="5"/>
        <v>0.57735026918962473</v>
      </c>
      <c r="CZ8" s="7">
        <f t="shared" si="5"/>
        <v>0.57735026918962473</v>
      </c>
      <c r="DA8" s="7">
        <f t="shared" si="5"/>
        <v>0.57735026918962784</v>
      </c>
      <c r="DB8" s="7">
        <f t="shared" si="5"/>
        <v>0</v>
      </c>
      <c r="DC8" s="7">
        <f t="shared" si="5"/>
        <v>0.57735026918962473</v>
      </c>
      <c r="DD8" s="7">
        <f t="shared" si="5"/>
        <v>0.57735026918962629</v>
      </c>
      <c r="DE8" s="7">
        <f t="shared" si="5"/>
        <v>0.57735026918962473</v>
      </c>
      <c r="DF8" s="7">
        <f t="shared" si="5"/>
        <v>0.57735026918962473</v>
      </c>
      <c r="DG8" s="7">
        <f t="shared" si="5"/>
        <v>0</v>
      </c>
      <c r="DH8" s="7">
        <f t="shared" si="5"/>
        <v>0.57735026918962473</v>
      </c>
      <c r="DI8" s="7">
        <f t="shared" si="5"/>
        <v>0</v>
      </c>
      <c r="DJ8" s="7">
        <f t="shared" si="5"/>
        <v>0.57735026918962473</v>
      </c>
      <c r="DK8" s="7">
        <f t="shared" si="5"/>
        <v>0</v>
      </c>
      <c r="DL8" s="24"/>
      <c r="DO8" s="86"/>
      <c r="DP8" s="62"/>
      <c r="DQ8" s="62"/>
      <c r="DR8" s="62"/>
      <c r="DS8" s="62"/>
      <c r="DT8" s="62"/>
      <c r="DU8" s="62"/>
      <c r="DV8" s="62"/>
      <c r="DW8" s="62"/>
    </row>
    <row r="9" spans="1:127" ht="14.25" customHeight="1" x14ac:dyDescent="0.25">
      <c r="A9" s="25"/>
      <c r="B9" s="26"/>
      <c r="C9" s="26"/>
      <c r="D9" s="26"/>
      <c r="E9" s="26"/>
      <c r="F9" s="26"/>
      <c r="G9" s="26"/>
      <c r="H9" s="26"/>
      <c r="I9" s="26"/>
      <c r="J9" s="25"/>
      <c r="K9" s="26"/>
      <c r="L9" s="26"/>
      <c r="M9" s="26"/>
      <c r="N9" s="26"/>
      <c r="O9" s="26"/>
      <c r="P9" s="1" t="s">
        <v>101</v>
      </c>
      <c r="Q9" s="1"/>
      <c r="R9" s="1" t="s">
        <v>101</v>
      </c>
      <c r="S9" s="1"/>
      <c r="T9" s="1" t="s">
        <v>101</v>
      </c>
      <c r="U9" s="1"/>
      <c r="V9" s="1" t="s">
        <v>101</v>
      </c>
      <c r="W9" s="1"/>
      <c r="X9" s="1" t="s">
        <v>101</v>
      </c>
      <c r="Y9" s="1"/>
      <c r="Z9" s="1" t="s">
        <v>101</v>
      </c>
      <c r="AA9" s="1"/>
      <c r="AB9" s="1" t="s">
        <v>101</v>
      </c>
      <c r="AC9" s="1"/>
      <c r="AD9" s="1" t="s">
        <v>101</v>
      </c>
      <c r="AE9" s="1"/>
      <c r="AF9" s="1" t="s">
        <v>101</v>
      </c>
      <c r="AG9" s="1"/>
      <c r="AH9" s="1" t="s">
        <v>101</v>
      </c>
      <c r="AI9" s="1"/>
      <c r="AJ9" s="1" t="s">
        <v>101</v>
      </c>
      <c r="AK9" s="1"/>
      <c r="AL9" s="1" t="s">
        <v>101</v>
      </c>
      <c r="AM9" s="1"/>
      <c r="AN9" s="1"/>
      <c r="AO9" s="2" t="s">
        <v>102</v>
      </c>
      <c r="AP9" s="2"/>
      <c r="AQ9" s="2"/>
      <c r="AR9" s="2" t="s">
        <v>102</v>
      </c>
      <c r="AS9" s="2"/>
      <c r="AT9" s="2"/>
      <c r="AU9" s="2" t="s">
        <v>102</v>
      </c>
      <c r="AV9" s="2"/>
      <c r="AW9" s="2"/>
      <c r="AX9" s="2" t="s">
        <v>102</v>
      </c>
      <c r="AY9" s="2"/>
      <c r="AZ9" s="2"/>
      <c r="BA9" s="2" t="s">
        <v>102</v>
      </c>
      <c r="BB9" s="2"/>
      <c r="BC9" s="2"/>
      <c r="BD9" s="2" t="s">
        <v>102</v>
      </c>
      <c r="BE9" s="2"/>
      <c r="BF9" s="2"/>
      <c r="BG9" s="2" t="s">
        <v>102</v>
      </c>
      <c r="BH9" s="2"/>
      <c r="BI9" s="2"/>
      <c r="BJ9" s="2" t="s">
        <v>102</v>
      </c>
      <c r="BK9" s="2"/>
      <c r="BL9" s="2"/>
      <c r="BM9" s="2"/>
      <c r="BN9" s="3" t="s">
        <v>103</v>
      </c>
      <c r="BO9" s="3"/>
      <c r="BP9" s="3"/>
      <c r="BQ9" s="3"/>
      <c r="BR9" s="3" t="s">
        <v>103</v>
      </c>
      <c r="BS9" s="3"/>
      <c r="BT9" s="3"/>
      <c r="BU9" s="3"/>
      <c r="BV9" s="3" t="s">
        <v>103</v>
      </c>
      <c r="BW9" s="3"/>
      <c r="BX9" s="3"/>
      <c r="BY9" s="3"/>
      <c r="BZ9" s="3" t="s">
        <v>103</v>
      </c>
      <c r="CA9" s="3"/>
      <c r="CB9" s="3"/>
      <c r="CC9" s="3"/>
      <c r="CD9" s="3" t="s">
        <v>103</v>
      </c>
      <c r="CE9" s="3"/>
      <c r="CF9" s="3"/>
      <c r="CG9" s="3"/>
      <c r="CH9" s="3" t="s">
        <v>103</v>
      </c>
      <c r="CI9" s="3"/>
      <c r="CJ9" s="3"/>
      <c r="CK9" s="3"/>
      <c r="CL9" s="3"/>
      <c r="CM9" s="20" t="s">
        <v>104</v>
      </c>
      <c r="CN9" s="20"/>
      <c r="CO9" s="20"/>
      <c r="CP9" s="20" t="s">
        <v>104</v>
      </c>
      <c r="CQ9" s="20"/>
      <c r="CR9" s="20"/>
      <c r="CS9" s="20" t="s">
        <v>104</v>
      </c>
      <c r="CT9" s="20"/>
      <c r="CU9" s="20"/>
      <c r="CV9" s="20" t="s">
        <v>104</v>
      </c>
      <c r="CW9" s="20"/>
      <c r="CX9" s="20"/>
      <c r="CY9" s="20" t="s">
        <v>104</v>
      </c>
      <c r="CZ9" s="20"/>
      <c r="DA9" s="20"/>
      <c r="DB9" s="20" t="s">
        <v>104</v>
      </c>
      <c r="DC9" s="20"/>
      <c r="DD9" s="20"/>
      <c r="DE9" s="20" t="s">
        <v>104</v>
      </c>
      <c r="DF9" s="20"/>
      <c r="DG9" s="20"/>
      <c r="DH9" s="20" t="s">
        <v>104</v>
      </c>
      <c r="DI9" s="20"/>
      <c r="DJ9" s="20"/>
      <c r="DK9" s="20"/>
      <c r="DL9" s="82">
        <v>4</v>
      </c>
      <c r="DM9" s="83">
        <f>COUNTIF(P13:DK13, 4)</f>
        <v>0</v>
      </c>
      <c r="DN9" s="84"/>
      <c r="DO9" s="13">
        <v>4</v>
      </c>
      <c r="DP9" s="12">
        <v>0</v>
      </c>
      <c r="DQ9" s="12">
        <v>0</v>
      </c>
      <c r="DR9" s="12">
        <v>0</v>
      </c>
      <c r="DS9" s="12">
        <v>0</v>
      </c>
      <c r="DT9" s="12">
        <v>6</v>
      </c>
      <c r="DU9" s="12">
        <v>0</v>
      </c>
      <c r="DV9" s="12">
        <v>0</v>
      </c>
      <c r="DW9" s="12">
        <v>0</v>
      </c>
    </row>
    <row r="10" spans="1:127" ht="14.25" customHeight="1" x14ac:dyDescent="0.25">
      <c r="A10" s="27">
        <v>2.1</v>
      </c>
      <c r="B10" s="39">
        <v>45455</v>
      </c>
      <c r="C10" s="38">
        <v>0.78402777777777777</v>
      </c>
      <c r="D10" s="38">
        <v>0.78680555555555554</v>
      </c>
      <c r="E10" s="38">
        <f>D10-C10</f>
        <v>2.7777777777777679E-3</v>
      </c>
      <c r="F10" s="24" t="s">
        <v>128</v>
      </c>
      <c r="G10" s="48" t="s">
        <v>128</v>
      </c>
      <c r="H10" s="24" t="s">
        <v>129</v>
      </c>
      <c r="I10" s="24" t="s">
        <v>120</v>
      </c>
      <c r="J10" s="28">
        <v>44440</v>
      </c>
      <c r="K10" s="24" t="s">
        <v>130</v>
      </c>
      <c r="L10" s="29" t="s">
        <v>122</v>
      </c>
      <c r="M10" s="24" t="s">
        <v>131</v>
      </c>
      <c r="N10" s="29" t="s">
        <v>132</v>
      </c>
      <c r="O10" s="29" t="s">
        <v>125</v>
      </c>
      <c r="P10" s="5">
        <v>1</v>
      </c>
      <c r="Q10" s="5">
        <v>5</v>
      </c>
      <c r="R10" s="5">
        <v>5</v>
      </c>
      <c r="S10" s="5">
        <v>3</v>
      </c>
      <c r="T10" s="5">
        <v>1</v>
      </c>
      <c r="U10" s="5">
        <v>5</v>
      </c>
      <c r="V10" s="5">
        <v>1</v>
      </c>
      <c r="W10" s="5">
        <v>5</v>
      </c>
      <c r="X10" s="5">
        <v>3</v>
      </c>
      <c r="Y10" s="5">
        <v>5</v>
      </c>
      <c r="Z10" s="5">
        <v>1</v>
      </c>
      <c r="AA10" s="5">
        <v>3</v>
      </c>
      <c r="AB10" s="5">
        <v>1</v>
      </c>
      <c r="AC10" s="5">
        <v>5</v>
      </c>
      <c r="AD10" s="5">
        <v>3</v>
      </c>
      <c r="AE10" s="5">
        <v>5</v>
      </c>
      <c r="AF10" s="5">
        <v>1</v>
      </c>
      <c r="AG10" s="5">
        <v>5</v>
      </c>
      <c r="AH10" s="5">
        <v>3</v>
      </c>
      <c r="AI10" s="5">
        <v>5</v>
      </c>
      <c r="AJ10" s="5">
        <v>1</v>
      </c>
      <c r="AK10" s="5">
        <v>5</v>
      </c>
      <c r="AL10" s="5">
        <v>1</v>
      </c>
      <c r="AM10" s="78">
        <v>3</v>
      </c>
      <c r="AN10" s="5">
        <v>5</v>
      </c>
      <c r="AO10" s="5">
        <v>1</v>
      </c>
      <c r="AP10" s="5">
        <v>5</v>
      </c>
      <c r="AQ10" s="5">
        <v>1</v>
      </c>
      <c r="AR10" s="31">
        <v>4</v>
      </c>
      <c r="AS10" s="5">
        <v>1</v>
      </c>
      <c r="AT10" s="5">
        <v>5</v>
      </c>
      <c r="AU10" s="5">
        <v>1</v>
      </c>
      <c r="AV10" s="5">
        <v>5</v>
      </c>
      <c r="AW10" s="5">
        <v>1</v>
      </c>
      <c r="AX10" s="31">
        <v>3</v>
      </c>
      <c r="AY10" s="5">
        <v>1</v>
      </c>
      <c r="AZ10" s="31">
        <v>4</v>
      </c>
      <c r="BA10" s="5">
        <v>1</v>
      </c>
      <c r="BB10" s="5">
        <v>5</v>
      </c>
      <c r="BC10" s="5">
        <v>2</v>
      </c>
      <c r="BD10" s="31">
        <v>4</v>
      </c>
      <c r="BE10" s="31">
        <v>1</v>
      </c>
      <c r="BF10" s="31">
        <v>2</v>
      </c>
      <c r="BG10" s="5">
        <v>5</v>
      </c>
      <c r="BH10" s="5">
        <v>5</v>
      </c>
      <c r="BI10" s="5">
        <v>1</v>
      </c>
      <c r="BJ10" s="5">
        <v>5</v>
      </c>
      <c r="BK10" s="31">
        <v>1</v>
      </c>
      <c r="BL10" s="5">
        <v>5</v>
      </c>
      <c r="BM10" s="5">
        <v>1</v>
      </c>
      <c r="BN10" s="5">
        <v>1</v>
      </c>
      <c r="BO10" s="5">
        <v>4</v>
      </c>
      <c r="BP10" s="31">
        <v>2</v>
      </c>
      <c r="BQ10" s="74">
        <v>4</v>
      </c>
      <c r="BR10" s="5">
        <v>5</v>
      </c>
      <c r="BS10" s="5">
        <v>2</v>
      </c>
      <c r="BT10" s="5">
        <v>5</v>
      </c>
      <c r="BU10" s="5">
        <v>2</v>
      </c>
      <c r="BV10" s="31">
        <v>5</v>
      </c>
      <c r="BW10" s="31">
        <v>1</v>
      </c>
      <c r="BX10" s="31">
        <v>5</v>
      </c>
      <c r="BY10" s="5">
        <v>3</v>
      </c>
      <c r="BZ10" s="31">
        <v>4</v>
      </c>
      <c r="CA10" s="5">
        <v>4</v>
      </c>
      <c r="CB10" s="31">
        <v>3</v>
      </c>
      <c r="CC10" s="5">
        <v>5</v>
      </c>
      <c r="CD10" s="5">
        <v>5</v>
      </c>
      <c r="CE10" s="5">
        <v>1</v>
      </c>
      <c r="CF10" s="31">
        <v>5</v>
      </c>
      <c r="CG10" s="5">
        <v>2</v>
      </c>
      <c r="CH10" s="5">
        <v>5</v>
      </c>
      <c r="CI10" s="5">
        <v>5</v>
      </c>
      <c r="CJ10" s="5">
        <v>2</v>
      </c>
      <c r="CK10" s="5">
        <v>4</v>
      </c>
      <c r="CL10" s="5">
        <v>3</v>
      </c>
      <c r="CM10" s="31">
        <v>4</v>
      </c>
      <c r="CN10" s="74">
        <v>5</v>
      </c>
      <c r="CO10" s="5">
        <v>4</v>
      </c>
      <c r="CP10" s="5">
        <v>4</v>
      </c>
      <c r="CQ10" s="5">
        <v>5</v>
      </c>
      <c r="CR10" s="31">
        <v>5</v>
      </c>
      <c r="CS10" s="5">
        <v>4</v>
      </c>
      <c r="CT10" s="31">
        <v>4</v>
      </c>
      <c r="CU10" s="77">
        <v>3</v>
      </c>
      <c r="CV10" s="5">
        <v>5</v>
      </c>
      <c r="CW10" s="31">
        <v>5</v>
      </c>
      <c r="CX10" s="5">
        <v>2</v>
      </c>
      <c r="CY10" s="77">
        <v>3</v>
      </c>
      <c r="CZ10" s="31">
        <v>4</v>
      </c>
      <c r="DA10" s="5">
        <v>5</v>
      </c>
      <c r="DB10" s="31">
        <v>5</v>
      </c>
      <c r="DC10" s="31">
        <v>4</v>
      </c>
      <c r="DD10" s="31">
        <v>4</v>
      </c>
      <c r="DE10" s="31">
        <v>4</v>
      </c>
      <c r="DF10" s="31">
        <v>4</v>
      </c>
      <c r="DG10" s="31">
        <v>5</v>
      </c>
      <c r="DH10" s="5">
        <v>5</v>
      </c>
      <c r="DI10" s="31">
        <v>3</v>
      </c>
      <c r="DJ10" s="5">
        <v>5</v>
      </c>
      <c r="DK10" s="31">
        <v>4</v>
      </c>
      <c r="DL10" s="82">
        <v>3</v>
      </c>
      <c r="DM10" s="83">
        <f>COUNTIF(P13:DK13, 3)</f>
        <v>1</v>
      </c>
      <c r="DN10" s="84"/>
      <c r="DO10" s="13">
        <v>3</v>
      </c>
      <c r="DP10" s="12">
        <v>1</v>
      </c>
      <c r="DQ10" s="12">
        <v>1</v>
      </c>
      <c r="DR10" s="12">
        <v>0</v>
      </c>
      <c r="DS10" s="12">
        <v>1</v>
      </c>
      <c r="DT10" s="12">
        <v>26</v>
      </c>
      <c r="DU10" s="12">
        <v>0</v>
      </c>
      <c r="DV10" s="12">
        <v>0</v>
      </c>
      <c r="DW10" s="12">
        <v>0</v>
      </c>
    </row>
    <row r="11" spans="1:127" ht="14.25" customHeight="1" x14ac:dyDescent="0.25">
      <c r="A11" s="27">
        <v>2.2000000000000002</v>
      </c>
      <c r="B11" s="39">
        <v>45456</v>
      </c>
      <c r="C11" s="38">
        <v>0.81458333333333333</v>
      </c>
      <c r="D11" s="38">
        <v>0.81736111111111109</v>
      </c>
      <c r="E11" s="38">
        <f>D11-C11</f>
        <v>2.7777777777777679E-3</v>
      </c>
      <c r="F11" s="24" t="s">
        <v>128</v>
      </c>
      <c r="G11" s="24" t="s">
        <v>128</v>
      </c>
      <c r="H11" s="24" t="s">
        <v>129</v>
      </c>
      <c r="I11" s="24" t="s">
        <v>120</v>
      </c>
      <c r="J11" s="28">
        <v>44440</v>
      </c>
      <c r="K11" s="24" t="s">
        <v>130</v>
      </c>
      <c r="L11" s="29" t="s">
        <v>122</v>
      </c>
      <c r="M11" s="24" t="s">
        <v>131</v>
      </c>
      <c r="N11" s="32" t="s">
        <v>133</v>
      </c>
      <c r="O11" s="29" t="s">
        <v>125</v>
      </c>
      <c r="P11" s="5">
        <v>1</v>
      </c>
      <c r="Q11" s="74">
        <v>5</v>
      </c>
      <c r="R11" s="5">
        <v>5</v>
      </c>
      <c r="S11" s="5">
        <v>3</v>
      </c>
      <c r="T11" s="5">
        <v>1</v>
      </c>
      <c r="U11" s="5">
        <v>5</v>
      </c>
      <c r="V11" s="74">
        <v>1</v>
      </c>
      <c r="W11" s="5">
        <v>5</v>
      </c>
      <c r="X11" s="5">
        <v>3</v>
      </c>
      <c r="Y11" s="5">
        <v>5</v>
      </c>
      <c r="Z11" s="5">
        <v>1</v>
      </c>
      <c r="AA11" s="5">
        <v>3</v>
      </c>
      <c r="AB11" s="5">
        <v>1</v>
      </c>
      <c r="AC11" s="5">
        <v>5</v>
      </c>
      <c r="AD11" s="5">
        <v>3</v>
      </c>
      <c r="AE11" s="5">
        <v>5</v>
      </c>
      <c r="AF11" s="5">
        <v>1</v>
      </c>
      <c r="AG11" s="5">
        <v>5</v>
      </c>
      <c r="AH11" s="5">
        <v>3</v>
      </c>
      <c r="AI11" s="5">
        <v>5</v>
      </c>
      <c r="AJ11" s="5">
        <v>1</v>
      </c>
      <c r="AK11" s="5">
        <v>5</v>
      </c>
      <c r="AL11" s="5">
        <v>1</v>
      </c>
      <c r="AM11" s="78">
        <v>5</v>
      </c>
      <c r="AN11" s="74">
        <v>5</v>
      </c>
      <c r="AO11" s="5">
        <v>1</v>
      </c>
      <c r="AP11" s="5">
        <v>5</v>
      </c>
      <c r="AQ11" s="5">
        <v>1</v>
      </c>
      <c r="AR11" s="31">
        <v>5</v>
      </c>
      <c r="AS11" s="5">
        <v>1</v>
      </c>
      <c r="AT11" s="74">
        <v>5</v>
      </c>
      <c r="AU11" s="5">
        <v>1</v>
      </c>
      <c r="AV11" s="5">
        <v>5</v>
      </c>
      <c r="AW11" s="5">
        <v>1</v>
      </c>
      <c r="AX11" s="31">
        <v>4</v>
      </c>
      <c r="AY11" s="5">
        <v>1</v>
      </c>
      <c r="AZ11" s="31">
        <v>5</v>
      </c>
      <c r="BA11" s="5">
        <v>1</v>
      </c>
      <c r="BB11" s="5">
        <v>5</v>
      </c>
      <c r="BC11" s="5">
        <v>2</v>
      </c>
      <c r="BD11" s="31">
        <v>5</v>
      </c>
      <c r="BE11" s="31">
        <v>2</v>
      </c>
      <c r="BF11" s="31">
        <v>1</v>
      </c>
      <c r="BG11" s="74">
        <v>5</v>
      </c>
      <c r="BH11" s="74">
        <v>5</v>
      </c>
      <c r="BI11" s="74">
        <v>1</v>
      </c>
      <c r="BJ11" s="5">
        <v>5</v>
      </c>
      <c r="BK11" s="31">
        <v>2</v>
      </c>
      <c r="BL11" s="5">
        <v>5</v>
      </c>
      <c r="BM11" s="5">
        <v>1</v>
      </c>
      <c r="BN11" s="5">
        <v>1</v>
      </c>
      <c r="BO11" s="5">
        <v>4</v>
      </c>
      <c r="BP11" s="31">
        <v>1</v>
      </c>
      <c r="BQ11" s="74">
        <v>5</v>
      </c>
      <c r="BR11" s="5">
        <v>5</v>
      </c>
      <c r="BS11" s="5">
        <v>2</v>
      </c>
      <c r="BT11" s="5">
        <v>5</v>
      </c>
      <c r="BU11" s="5">
        <v>2</v>
      </c>
      <c r="BV11" s="31">
        <v>4</v>
      </c>
      <c r="BW11" s="31">
        <v>2</v>
      </c>
      <c r="BX11" s="31">
        <v>4</v>
      </c>
      <c r="BY11" s="5">
        <v>3</v>
      </c>
      <c r="BZ11" s="31">
        <v>3</v>
      </c>
      <c r="CA11" s="5">
        <v>4</v>
      </c>
      <c r="CB11" s="31">
        <v>4</v>
      </c>
      <c r="CC11" s="5">
        <v>5</v>
      </c>
      <c r="CD11" s="5">
        <v>5</v>
      </c>
      <c r="CE11" s="5">
        <v>1</v>
      </c>
      <c r="CF11" s="31">
        <v>4</v>
      </c>
      <c r="CG11" s="5">
        <v>2</v>
      </c>
      <c r="CH11" s="5">
        <v>5</v>
      </c>
      <c r="CI11" s="5">
        <v>5</v>
      </c>
      <c r="CJ11" s="5">
        <v>2</v>
      </c>
      <c r="CK11" s="5">
        <v>4</v>
      </c>
      <c r="CL11" s="5">
        <v>3</v>
      </c>
      <c r="CM11" s="31">
        <v>5</v>
      </c>
      <c r="CN11" s="74">
        <v>4</v>
      </c>
      <c r="CO11" s="74">
        <v>4</v>
      </c>
      <c r="CP11" s="5">
        <v>4</v>
      </c>
      <c r="CQ11" s="5">
        <v>5</v>
      </c>
      <c r="CR11" s="31">
        <v>4</v>
      </c>
      <c r="CS11" s="5">
        <v>4</v>
      </c>
      <c r="CT11" s="31">
        <v>5</v>
      </c>
      <c r="CU11" s="77">
        <v>5</v>
      </c>
      <c r="CV11" s="75">
        <v>5</v>
      </c>
      <c r="CW11" s="31">
        <v>4</v>
      </c>
      <c r="CX11" s="75">
        <v>2</v>
      </c>
      <c r="CY11" s="77">
        <v>5</v>
      </c>
      <c r="CZ11" s="31">
        <v>5</v>
      </c>
      <c r="DA11" s="5">
        <v>5</v>
      </c>
      <c r="DB11" s="31">
        <v>4</v>
      </c>
      <c r="DC11" s="31">
        <v>5</v>
      </c>
      <c r="DD11" s="31">
        <v>5</v>
      </c>
      <c r="DE11" s="31">
        <v>5</v>
      </c>
      <c r="DF11" s="31">
        <v>5</v>
      </c>
      <c r="DG11" s="31">
        <v>4</v>
      </c>
      <c r="DH11" s="75">
        <v>5</v>
      </c>
      <c r="DI11" s="77">
        <v>2</v>
      </c>
      <c r="DJ11" s="5">
        <v>5</v>
      </c>
      <c r="DK11" s="31">
        <v>5</v>
      </c>
      <c r="DL11" s="82">
        <v>2</v>
      </c>
      <c r="DM11" s="83">
        <f>COUNTIF(P13:DK13, 2)</f>
        <v>6</v>
      </c>
      <c r="DN11" s="84"/>
      <c r="DO11" s="13">
        <v>2</v>
      </c>
      <c r="DP11" s="12">
        <v>1</v>
      </c>
      <c r="DQ11" s="12">
        <v>6</v>
      </c>
      <c r="DR11" s="12">
        <v>1</v>
      </c>
      <c r="DS11" s="12">
        <v>2</v>
      </c>
      <c r="DT11" s="12">
        <v>7</v>
      </c>
      <c r="DU11" s="12">
        <v>0</v>
      </c>
      <c r="DV11" s="12">
        <v>2</v>
      </c>
      <c r="DW11" s="12">
        <v>4</v>
      </c>
    </row>
    <row r="12" spans="1:127" ht="14.25" customHeight="1" x14ac:dyDescent="0.25">
      <c r="A12" s="27">
        <v>2.2999999999999998</v>
      </c>
      <c r="B12" s="39">
        <v>45457</v>
      </c>
      <c r="C12" s="38">
        <v>0.86249999999999993</v>
      </c>
      <c r="D12" s="38">
        <v>0.8652777777777777</v>
      </c>
      <c r="E12" s="38">
        <f>D12-C12</f>
        <v>2.7777777777777679E-3</v>
      </c>
      <c r="F12" s="24" t="s">
        <v>128</v>
      </c>
      <c r="G12" s="24" t="s">
        <v>128</v>
      </c>
      <c r="H12" s="24" t="s">
        <v>129</v>
      </c>
      <c r="I12" s="24" t="s">
        <v>120</v>
      </c>
      <c r="J12" s="28">
        <v>44440</v>
      </c>
      <c r="K12" s="24" t="s">
        <v>130</v>
      </c>
      <c r="L12" s="29" t="s">
        <v>122</v>
      </c>
      <c r="M12" s="24" t="s">
        <v>131</v>
      </c>
      <c r="N12" s="32" t="s">
        <v>134</v>
      </c>
      <c r="O12" s="29" t="s">
        <v>125</v>
      </c>
      <c r="P12" s="5">
        <v>1</v>
      </c>
      <c r="Q12" s="74">
        <v>4</v>
      </c>
      <c r="R12" s="5">
        <v>5</v>
      </c>
      <c r="S12" s="5">
        <v>3</v>
      </c>
      <c r="T12" s="5">
        <v>1</v>
      </c>
      <c r="U12" s="5">
        <v>5</v>
      </c>
      <c r="V12" s="74">
        <v>2</v>
      </c>
      <c r="W12" s="5">
        <v>5</v>
      </c>
      <c r="X12" s="5">
        <v>3</v>
      </c>
      <c r="Y12" s="5">
        <v>5</v>
      </c>
      <c r="Z12" s="5">
        <v>1</v>
      </c>
      <c r="AA12" s="5">
        <v>3</v>
      </c>
      <c r="AB12" s="5">
        <v>1</v>
      </c>
      <c r="AC12" s="5">
        <v>5</v>
      </c>
      <c r="AD12" s="5">
        <v>3</v>
      </c>
      <c r="AE12" s="5">
        <v>5</v>
      </c>
      <c r="AF12" s="5">
        <v>1</v>
      </c>
      <c r="AG12" s="5">
        <v>5</v>
      </c>
      <c r="AH12" s="5">
        <v>3</v>
      </c>
      <c r="AI12" s="5">
        <v>5</v>
      </c>
      <c r="AJ12" s="5">
        <v>1</v>
      </c>
      <c r="AK12" s="5">
        <v>5</v>
      </c>
      <c r="AL12" s="5">
        <v>1</v>
      </c>
      <c r="AM12" s="76">
        <v>3</v>
      </c>
      <c r="AN12" s="74">
        <v>4</v>
      </c>
      <c r="AO12" s="5">
        <v>1</v>
      </c>
      <c r="AP12" s="5">
        <v>5</v>
      </c>
      <c r="AQ12" s="5">
        <v>1</v>
      </c>
      <c r="AR12" s="74">
        <v>4</v>
      </c>
      <c r="AS12" s="5">
        <v>1</v>
      </c>
      <c r="AT12" s="74">
        <v>4</v>
      </c>
      <c r="AU12" s="5">
        <v>1</v>
      </c>
      <c r="AV12" s="5">
        <v>5</v>
      </c>
      <c r="AW12" s="5">
        <v>1</v>
      </c>
      <c r="AX12" s="5">
        <v>4</v>
      </c>
      <c r="AY12" s="5">
        <v>1</v>
      </c>
      <c r="AZ12" s="74">
        <v>4</v>
      </c>
      <c r="BA12" s="5">
        <v>1</v>
      </c>
      <c r="BB12" s="5">
        <v>5</v>
      </c>
      <c r="BC12" s="5">
        <v>2</v>
      </c>
      <c r="BD12" s="74">
        <v>4</v>
      </c>
      <c r="BE12" s="74">
        <v>1</v>
      </c>
      <c r="BF12" s="5">
        <v>1</v>
      </c>
      <c r="BG12" s="74">
        <v>4</v>
      </c>
      <c r="BH12" s="74">
        <v>4</v>
      </c>
      <c r="BI12" s="74">
        <v>2</v>
      </c>
      <c r="BJ12" s="5">
        <v>5</v>
      </c>
      <c r="BK12" s="74">
        <v>1</v>
      </c>
      <c r="BL12" s="5">
        <v>5</v>
      </c>
      <c r="BM12" s="5">
        <v>1</v>
      </c>
      <c r="BN12" s="5">
        <v>1</v>
      </c>
      <c r="BO12" s="5">
        <v>4</v>
      </c>
      <c r="BP12" s="5">
        <v>1</v>
      </c>
      <c r="BQ12" s="74">
        <v>4</v>
      </c>
      <c r="BR12" s="5">
        <v>5</v>
      </c>
      <c r="BS12" s="5">
        <v>2</v>
      </c>
      <c r="BT12" s="5">
        <v>5</v>
      </c>
      <c r="BU12" s="5">
        <v>2</v>
      </c>
      <c r="BV12" s="5">
        <v>4</v>
      </c>
      <c r="BW12" s="5">
        <v>2</v>
      </c>
      <c r="BX12" s="74">
        <v>5</v>
      </c>
      <c r="BY12" s="5">
        <v>3</v>
      </c>
      <c r="BZ12" s="5">
        <v>3</v>
      </c>
      <c r="CA12" s="5">
        <v>4</v>
      </c>
      <c r="CB12" s="5">
        <v>4</v>
      </c>
      <c r="CC12" s="5">
        <v>5</v>
      </c>
      <c r="CD12" s="5">
        <v>5</v>
      </c>
      <c r="CE12" s="5">
        <v>1</v>
      </c>
      <c r="CF12" s="5">
        <v>4</v>
      </c>
      <c r="CG12" s="5">
        <v>2</v>
      </c>
      <c r="CH12" s="5">
        <v>5</v>
      </c>
      <c r="CI12" s="5">
        <v>5</v>
      </c>
      <c r="CJ12" s="5">
        <v>2</v>
      </c>
      <c r="CK12" s="5">
        <v>4</v>
      </c>
      <c r="CL12" s="5">
        <v>3</v>
      </c>
      <c r="CM12" s="74">
        <v>4</v>
      </c>
      <c r="CN12" s="74">
        <v>5</v>
      </c>
      <c r="CO12" s="74">
        <v>5</v>
      </c>
      <c r="CP12" s="5">
        <v>4</v>
      </c>
      <c r="CQ12" s="5">
        <v>5</v>
      </c>
      <c r="CR12" s="5">
        <v>4</v>
      </c>
      <c r="CS12" s="5">
        <v>5</v>
      </c>
      <c r="CT12" s="5">
        <v>5</v>
      </c>
      <c r="CU12" s="5">
        <v>4</v>
      </c>
      <c r="CV12" s="75">
        <v>3</v>
      </c>
      <c r="CW12" s="5">
        <v>5</v>
      </c>
      <c r="CX12" s="75">
        <v>4</v>
      </c>
      <c r="CY12" s="74">
        <v>4</v>
      </c>
      <c r="CZ12" s="5">
        <v>5</v>
      </c>
      <c r="DA12" s="5">
        <v>5</v>
      </c>
      <c r="DB12" s="74">
        <v>3</v>
      </c>
      <c r="DC12" s="5">
        <v>5</v>
      </c>
      <c r="DD12" s="74">
        <v>4</v>
      </c>
      <c r="DE12" s="74">
        <v>4</v>
      </c>
      <c r="DF12" s="5">
        <v>5</v>
      </c>
      <c r="DG12" s="74">
        <v>5</v>
      </c>
      <c r="DH12" s="75">
        <v>3</v>
      </c>
      <c r="DI12" s="75">
        <v>5</v>
      </c>
      <c r="DJ12" s="5">
        <v>5</v>
      </c>
      <c r="DK12" s="5">
        <v>5</v>
      </c>
      <c r="DL12" s="82">
        <v>1</v>
      </c>
      <c r="DM12" s="83">
        <f>COUNTIF(P13:DK13, 1)</f>
        <v>36</v>
      </c>
      <c r="DN12" s="84"/>
      <c r="DO12" s="13">
        <v>1</v>
      </c>
      <c r="DP12" s="12">
        <v>38</v>
      </c>
      <c r="DQ12" s="12">
        <v>36</v>
      </c>
      <c r="DR12" s="12">
        <v>34</v>
      </c>
      <c r="DS12" s="12">
        <v>27</v>
      </c>
      <c r="DT12" s="12">
        <v>21</v>
      </c>
      <c r="DU12" s="12">
        <v>10</v>
      </c>
      <c r="DV12" s="12">
        <v>23</v>
      </c>
      <c r="DW12" s="12">
        <v>30</v>
      </c>
    </row>
    <row r="13" spans="1:127" ht="14.25" customHeight="1" x14ac:dyDescent="0.25">
      <c r="A13" s="33"/>
      <c r="B13" s="11"/>
      <c r="C13" s="11"/>
      <c r="D13" s="56" t="s">
        <v>180</v>
      </c>
      <c r="E13" s="40">
        <f>AVERAGE(E10:E12)</f>
        <v>2.7777777777777679E-3</v>
      </c>
      <c r="F13" s="11"/>
      <c r="G13" s="11"/>
      <c r="H13" s="11"/>
      <c r="I13" s="11"/>
      <c r="J13" s="178" t="s">
        <v>128</v>
      </c>
      <c r="K13" s="176" t="s">
        <v>101</v>
      </c>
      <c r="L13" s="176" t="s">
        <v>227</v>
      </c>
      <c r="M13" s="176" t="s">
        <v>228</v>
      </c>
      <c r="N13" s="176" t="s">
        <v>229</v>
      </c>
      <c r="O13" s="11"/>
      <c r="P13" s="11"/>
      <c r="Q13" s="11">
        <v>1</v>
      </c>
      <c r="R13" s="11"/>
      <c r="S13" s="11"/>
      <c r="T13" s="11"/>
      <c r="U13" s="11"/>
      <c r="V13" s="11">
        <v>1</v>
      </c>
      <c r="W13" s="11"/>
      <c r="X13" s="11"/>
      <c r="Y13" s="11"/>
      <c r="Z13" s="11"/>
      <c r="AA13" s="11"/>
      <c r="AB13" s="11"/>
      <c r="AC13" s="11"/>
      <c r="AD13" s="11"/>
      <c r="AE13" s="11"/>
      <c r="AF13" s="11"/>
      <c r="AG13" s="11"/>
      <c r="AH13" s="11"/>
      <c r="AI13" s="11"/>
      <c r="AJ13" s="11"/>
      <c r="AK13" s="11"/>
      <c r="AL13" s="11"/>
      <c r="AM13" s="11">
        <v>2</v>
      </c>
      <c r="AN13" s="11">
        <v>1</v>
      </c>
      <c r="AO13" s="11"/>
      <c r="AP13" s="11"/>
      <c r="AQ13" s="11"/>
      <c r="AR13" s="11">
        <v>1</v>
      </c>
      <c r="AS13" s="11"/>
      <c r="AT13" s="11">
        <v>1</v>
      </c>
      <c r="AU13" s="11"/>
      <c r="AV13" s="11"/>
      <c r="AW13" s="11"/>
      <c r="AX13" s="11">
        <v>1</v>
      </c>
      <c r="AY13" s="11"/>
      <c r="AZ13" s="11">
        <v>1</v>
      </c>
      <c r="BA13" s="11"/>
      <c r="BB13" s="11"/>
      <c r="BC13" s="11"/>
      <c r="BD13" s="11">
        <v>1</v>
      </c>
      <c r="BE13" s="11">
        <v>1</v>
      </c>
      <c r="BF13" s="11">
        <v>1</v>
      </c>
      <c r="BG13" s="11">
        <v>1</v>
      </c>
      <c r="BH13" s="11">
        <v>1</v>
      </c>
      <c r="BI13" s="11">
        <v>1</v>
      </c>
      <c r="BJ13" s="11"/>
      <c r="BK13" s="11">
        <v>1</v>
      </c>
      <c r="BL13" s="11"/>
      <c r="BM13" s="11"/>
      <c r="BN13" s="11"/>
      <c r="BO13" s="11"/>
      <c r="BP13" s="11">
        <v>1</v>
      </c>
      <c r="BQ13" s="11">
        <v>1</v>
      </c>
      <c r="BR13" s="11"/>
      <c r="BS13" s="11"/>
      <c r="BT13" s="11"/>
      <c r="BU13" s="11"/>
      <c r="BV13" s="11">
        <v>1</v>
      </c>
      <c r="BW13" s="11">
        <v>1</v>
      </c>
      <c r="BX13" s="11">
        <v>1</v>
      </c>
      <c r="BY13" s="11"/>
      <c r="BZ13" s="11">
        <v>1</v>
      </c>
      <c r="CA13" s="11"/>
      <c r="CB13" s="11">
        <v>1</v>
      </c>
      <c r="CC13" s="11"/>
      <c r="CD13" s="11"/>
      <c r="CE13" s="11"/>
      <c r="CF13" s="11">
        <v>1</v>
      </c>
      <c r="CG13" s="11"/>
      <c r="CH13" s="11"/>
      <c r="CI13" s="11"/>
      <c r="CJ13" s="11"/>
      <c r="CK13" s="11"/>
      <c r="CL13" s="11"/>
      <c r="CM13" s="11">
        <v>1</v>
      </c>
      <c r="CN13" s="11">
        <v>1</v>
      </c>
      <c r="CO13" s="11">
        <v>1</v>
      </c>
      <c r="CP13" s="11"/>
      <c r="CQ13" s="11"/>
      <c r="CR13" s="11">
        <v>1</v>
      </c>
      <c r="CS13" s="11"/>
      <c r="CT13" s="11">
        <v>1</v>
      </c>
      <c r="CU13" s="11">
        <v>2</v>
      </c>
      <c r="CV13" s="11">
        <v>2</v>
      </c>
      <c r="CW13" s="11">
        <v>1</v>
      </c>
      <c r="CX13" s="11">
        <v>2</v>
      </c>
      <c r="CY13" s="11">
        <v>2</v>
      </c>
      <c r="CZ13" s="11">
        <v>1</v>
      </c>
      <c r="DA13" s="11"/>
      <c r="DB13" s="11">
        <v>1</v>
      </c>
      <c r="DC13" s="11">
        <v>1</v>
      </c>
      <c r="DD13" s="11">
        <v>1</v>
      </c>
      <c r="DE13" s="11">
        <v>1</v>
      </c>
      <c r="DF13" s="11">
        <v>1</v>
      </c>
      <c r="DG13" s="11">
        <v>1</v>
      </c>
      <c r="DH13" s="11">
        <v>2</v>
      </c>
      <c r="DI13" s="11">
        <v>3</v>
      </c>
      <c r="DJ13" s="11"/>
      <c r="DK13" s="11">
        <v>1</v>
      </c>
      <c r="DL13" s="24"/>
      <c r="DO13" s="87" t="s">
        <v>192</v>
      </c>
      <c r="DP13" s="88">
        <f t="shared" ref="DP13:DW13" si="6">SUM(DP12+DP11*2+DP10*3+DP9*4)</f>
        <v>43</v>
      </c>
      <c r="DQ13" s="88">
        <f t="shared" si="6"/>
        <v>51</v>
      </c>
      <c r="DR13" s="88">
        <f t="shared" si="6"/>
        <v>36</v>
      </c>
      <c r="DS13" s="88">
        <f t="shared" si="6"/>
        <v>34</v>
      </c>
      <c r="DT13" s="88">
        <f t="shared" si="6"/>
        <v>137</v>
      </c>
      <c r="DU13" s="88">
        <f t="shared" si="6"/>
        <v>10</v>
      </c>
      <c r="DV13" s="88">
        <f t="shared" si="6"/>
        <v>27</v>
      </c>
      <c r="DW13" s="88">
        <f t="shared" si="6"/>
        <v>38</v>
      </c>
    </row>
    <row r="14" spans="1:127" ht="14.25" customHeight="1" x14ac:dyDescent="0.25">
      <c r="A14" s="33"/>
      <c r="B14" s="11"/>
      <c r="C14" s="11"/>
      <c r="D14" s="56"/>
      <c r="E14" s="40"/>
      <c r="F14" s="11"/>
      <c r="G14" s="11"/>
      <c r="H14" s="11"/>
      <c r="I14" s="11"/>
      <c r="J14" s="177" t="s">
        <v>225</v>
      </c>
      <c r="K14" s="171">
        <f>AVERAGE(P10:AN12)</f>
        <v>3.2533333333333334</v>
      </c>
      <c r="L14" s="171">
        <f>AVERAGE(AO10:BM12)</f>
        <v>2.84</v>
      </c>
      <c r="M14" s="171">
        <f>AVERAGE(BN10:CL12)</f>
        <v>3.4266666666666667</v>
      </c>
      <c r="N14" s="171">
        <f>AVERAGE(CM10:DK12)</f>
        <v>4.3600000000000003</v>
      </c>
      <c r="O14" s="11" t="s">
        <v>225</v>
      </c>
      <c r="P14" s="7">
        <f t="shared" ref="P14:AU14" si="7">AVERAGE(P10:P12)</f>
        <v>1</v>
      </c>
      <c r="Q14" s="7">
        <f t="shared" si="7"/>
        <v>4.666666666666667</v>
      </c>
      <c r="R14" s="7">
        <f t="shared" si="7"/>
        <v>5</v>
      </c>
      <c r="S14" s="7">
        <f t="shared" si="7"/>
        <v>3</v>
      </c>
      <c r="T14" s="7">
        <f t="shared" si="7"/>
        <v>1</v>
      </c>
      <c r="U14" s="7">
        <f t="shared" si="7"/>
        <v>5</v>
      </c>
      <c r="V14" s="7">
        <f t="shared" si="7"/>
        <v>1.3333333333333333</v>
      </c>
      <c r="W14" s="7">
        <f t="shared" si="7"/>
        <v>5</v>
      </c>
      <c r="X14" s="7">
        <f t="shared" si="7"/>
        <v>3</v>
      </c>
      <c r="Y14" s="7">
        <f t="shared" si="7"/>
        <v>5</v>
      </c>
      <c r="Z14" s="7">
        <f t="shared" si="7"/>
        <v>1</v>
      </c>
      <c r="AA14" s="7">
        <f t="shared" si="7"/>
        <v>3</v>
      </c>
      <c r="AB14" s="7">
        <f t="shared" si="7"/>
        <v>1</v>
      </c>
      <c r="AC14" s="7">
        <f t="shared" si="7"/>
        <v>5</v>
      </c>
      <c r="AD14" s="7">
        <f t="shared" si="7"/>
        <v>3</v>
      </c>
      <c r="AE14" s="7">
        <f t="shared" si="7"/>
        <v>5</v>
      </c>
      <c r="AF14" s="7">
        <f t="shared" si="7"/>
        <v>1</v>
      </c>
      <c r="AG14" s="7">
        <f t="shared" si="7"/>
        <v>5</v>
      </c>
      <c r="AH14" s="7">
        <f t="shared" si="7"/>
        <v>3</v>
      </c>
      <c r="AI14" s="7">
        <f t="shared" si="7"/>
        <v>5</v>
      </c>
      <c r="AJ14" s="7">
        <f t="shared" si="7"/>
        <v>1</v>
      </c>
      <c r="AK14" s="7">
        <f t="shared" si="7"/>
        <v>5</v>
      </c>
      <c r="AL14" s="7">
        <f t="shared" si="7"/>
        <v>1</v>
      </c>
      <c r="AM14" s="7">
        <f t="shared" si="7"/>
        <v>3.6666666666666665</v>
      </c>
      <c r="AN14" s="7">
        <f t="shared" si="7"/>
        <v>4.666666666666667</v>
      </c>
      <c r="AO14" s="7">
        <f t="shared" si="7"/>
        <v>1</v>
      </c>
      <c r="AP14" s="7">
        <f t="shared" si="7"/>
        <v>5</v>
      </c>
      <c r="AQ14" s="7">
        <f t="shared" si="7"/>
        <v>1</v>
      </c>
      <c r="AR14" s="7">
        <f t="shared" si="7"/>
        <v>4.333333333333333</v>
      </c>
      <c r="AS14" s="7">
        <f t="shared" si="7"/>
        <v>1</v>
      </c>
      <c r="AT14" s="7">
        <f t="shared" si="7"/>
        <v>4.666666666666667</v>
      </c>
      <c r="AU14" s="7">
        <f t="shared" si="7"/>
        <v>1</v>
      </c>
      <c r="AV14" s="7">
        <f t="shared" ref="AV14:CA14" si="8">AVERAGE(AV10:AV12)</f>
        <v>5</v>
      </c>
      <c r="AW14" s="7">
        <f t="shared" si="8"/>
        <v>1</v>
      </c>
      <c r="AX14" s="7">
        <f t="shared" si="8"/>
        <v>3.6666666666666665</v>
      </c>
      <c r="AY14" s="7">
        <f t="shared" si="8"/>
        <v>1</v>
      </c>
      <c r="AZ14" s="7">
        <f t="shared" si="8"/>
        <v>4.333333333333333</v>
      </c>
      <c r="BA14" s="7">
        <f t="shared" si="8"/>
        <v>1</v>
      </c>
      <c r="BB14" s="7">
        <f t="shared" si="8"/>
        <v>5</v>
      </c>
      <c r="BC14" s="7">
        <f t="shared" si="8"/>
        <v>2</v>
      </c>
      <c r="BD14" s="7">
        <f t="shared" si="8"/>
        <v>4.333333333333333</v>
      </c>
      <c r="BE14" s="7">
        <f t="shared" si="8"/>
        <v>1.3333333333333333</v>
      </c>
      <c r="BF14" s="7">
        <f t="shared" si="8"/>
        <v>1.3333333333333333</v>
      </c>
      <c r="BG14" s="7">
        <f t="shared" si="8"/>
        <v>4.666666666666667</v>
      </c>
      <c r="BH14" s="7">
        <f t="shared" si="8"/>
        <v>4.666666666666667</v>
      </c>
      <c r="BI14" s="7">
        <f t="shared" si="8"/>
        <v>1.3333333333333333</v>
      </c>
      <c r="BJ14" s="7">
        <f t="shared" si="8"/>
        <v>5</v>
      </c>
      <c r="BK14" s="7">
        <f t="shared" si="8"/>
        <v>1.3333333333333333</v>
      </c>
      <c r="BL14" s="7">
        <f t="shared" si="8"/>
        <v>5</v>
      </c>
      <c r="BM14" s="7">
        <f t="shared" si="8"/>
        <v>1</v>
      </c>
      <c r="BN14" s="7">
        <f t="shared" si="8"/>
        <v>1</v>
      </c>
      <c r="BO14" s="7">
        <f t="shared" si="8"/>
        <v>4</v>
      </c>
      <c r="BP14" s="7">
        <f t="shared" si="8"/>
        <v>1.3333333333333333</v>
      </c>
      <c r="BQ14" s="7">
        <f t="shared" si="8"/>
        <v>4.333333333333333</v>
      </c>
      <c r="BR14" s="7">
        <f t="shared" si="8"/>
        <v>5</v>
      </c>
      <c r="BS14" s="7">
        <f t="shared" si="8"/>
        <v>2</v>
      </c>
      <c r="BT14" s="7">
        <f t="shared" si="8"/>
        <v>5</v>
      </c>
      <c r="BU14" s="7">
        <f t="shared" si="8"/>
        <v>2</v>
      </c>
      <c r="BV14" s="7">
        <f t="shared" si="8"/>
        <v>4.333333333333333</v>
      </c>
      <c r="BW14" s="7">
        <f t="shared" si="8"/>
        <v>1.6666666666666667</v>
      </c>
      <c r="BX14" s="7">
        <f t="shared" si="8"/>
        <v>4.666666666666667</v>
      </c>
      <c r="BY14" s="7">
        <f t="shared" si="8"/>
        <v>3</v>
      </c>
      <c r="BZ14" s="7">
        <f t="shared" si="8"/>
        <v>3.3333333333333335</v>
      </c>
      <c r="CA14" s="7">
        <f t="shared" si="8"/>
        <v>4</v>
      </c>
      <c r="CB14" s="7">
        <f t="shared" ref="CB14:DK14" si="9">AVERAGE(CB10:CB12)</f>
        <v>3.6666666666666665</v>
      </c>
      <c r="CC14" s="7">
        <f t="shared" si="9"/>
        <v>5</v>
      </c>
      <c r="CD14" s="7">
        <f t="shared" si="9"/>
        <v>5</v>
      </c>
      <c r="CE14" s="7">
        <f t="shared" si="9"/>
        <v>1</v>
      </c>
      <c r="CF14" s="7">
        <f t="shared" si="9"/>
        <v>4.333333333333333</v>
      </c>
      <c r="CG14" s="7">
        <f t="shared" si="9"/>
        <v>2</v>
      </c>
      <c r="CH14" s="7">
        <f t="shared" si="9"/>
        <v>5</v>
      </c>
      <c r="CI14" s="7">
        <f t="shared" si="9"/>
        <v>5</v>
      </c>
      <c r="CJ14" s="7">
        <f t="shared" si="9"/>
        <v>2</v>
      </c>
      <c r="CK14" s="7">
        <f t="shared" si="9"/>
        <v>4</v>
      </c>
      <c r="CL14" s="7">
        <f t="shared" si="9"/>
        <v>3</v>
      </c>
      <c r="CM14" s="7">
        <f t="shared" si="9"/>
        <v>4.333333333333333</v>
      </c>
      <c r="CN14" s="7">
        <f t="shared" si="9"/>
        <v>4.666666666666667</v>
      </c>
      <c r="CO14" s="7">
        <f t="shared" si="9"/>
        <v>4.333333333333333</v>
      </c>
      <c r="CP14" s="7">
        <f t="shared" si="9"/>
        <v>4</v>
      </c>
      <c r="CQ14" s="7">
        <f t="shared" si="9"/>
        <v>5</v>
      </c>
      <c r="CR14" s="7">
        <f t="shared" si="9"/>
        <v>4.333333333333333</v>
      </c>
      <c r="CS14" s="7">
        <f t="shared" si="9"/>
        <v>4.333333333333333</v>
      </c>
      <c r="CT14" s="7">
        <f t="shared" si="9"/>
        <v>4.666666666666667</v>
      </c>
      <c r="CU14" s="7">
        <f t="shared" si="9"/>
        <v>4</v>
      </c>
      <c r="CV14" s="7">
        <f t="shared" si="9"/>
        <v>4.333333333333333</v>
      </c>
      <c r="CW14" s="7">
        <f t="shared" si="9"/>
        <v>4.666666666666667</v>
      </c>
      <c r="CX14" s="7">
        <f t="shared" si="9"/>
        <v>2.6666666666666665</v>
      </c>
      <c r="CY14" s="7">
        <f t="shared" si="9"/>
        <v>4</v>
      </c>
      <c r="CZ14" s="7">
        <f t="shared" si="9"/>
        <v>4.666666666666667</v>
      </c>
      <c r="DA14" s="7">
        <f t="shared" si="9"/>
        <v>5</v>
      </c>
      <c r="DB14" s="7">
        <f t="shared" si="9"/>
        <v>4</v>
      </c>
      <c r="DC14" s="7">
        <f t="shared" si="9"/>
        <v>4.666666666666667</v>
      </c>
      <c r="DD14" s="7">
        <f t="shared" si="9"/>
        <v>4.333333333333333</v>
      </c>
      <c r="DE14" s="7">
        <f t="shared" si="9"/>
        <v>4.333333333333333</v>
      </c>
      <c r="DF14" s="7">
        <f t="shared" si="9"/>
        <v>4.666666666666667</v>
      </c>
      <c r="DG14" s="7">
        <f t="shared" si="9"/>
        <v>4.666666666666667</v>
      </c>
      <c r="DH14" s="7">
        <f t="shared" si="9"/>
        <v>4.333333333333333</v>
      </c>
      <c r="DI14" s="7">
        <f t="shared" si="9"/>
        <v>3.3333333333333335</v>
      </c>
      <c r="DJ14" s="7">
        <f t="shared" si="9"/>
        <v>5</v>
      </c>
      <c r="DK14" s="7">
        <f t="shared" si="9"/>
        <v>4.666666666666667</v>
      </c>
      <c r="DL14" s="24"/>
      <c r="DO14" s="87"/>
      <c r="DP14" s="88"/>
      <c r="DQ14" s="88"/>
      <c r="DR14" s="88"/>
      <c r="DS14" s="88"/>
      <c r="DT14" s="88"/>
      <c r="DU14" s="88"/>
      <c r="DV14" s="88"/>
      <c r="DW14" s="88"/>
    </row>
    <row r="15" spans="1:127" ht="14.25" customHeight="1" x14ac:dyDescent="0.25">
      <c r="A15" s="33"/>
      <c r="B15" s="11"/>
      <c r="C15" s="11"/>
      <c r="D15" s="56"/>
      <c r="E15" s="40"/>
      <c r="F15" s="11"/>
      <c r="G15" s="11"/>
      <c r="H15" s="11"/>
      <c r="I15" s="11"/>
      <c r="J15" s="177" t="s">
        <v>226</v>
      </c>
      <c r="K15" s="171">
        <f>STDEV(P10:AN12)</f>
        <v>1.7171104997840028</v>
      </c>
      <c r="L15" s="171">
        <f>STDEV(AO10:BM12)</f>
        <v>1.8012008006672451</v>
      </c>
      <c r="M15" s="171">
        <f>STDEV(BN10:CL12)</f>
        <v>1.4158688797641839</v>
      </c>
      <c r="N15" s="171">
        <f>STDEV(CM10:DK12)</f>
        <v>0.79932403874706437</v>
      </c>
      <c r="O15" s="11" t="s">
        <v>226</v>
      </c>
      <c r="P15" s="7">
        <f t="shared" ref="P15:AU15" si="10">STDEV(P10:P12)</f>
        <v>0</v>
      </c>
      <c r="Q15" s="7">
        <f t="shared" si="10"/>
        <v>0.57735026918962784</v>
      </c>
      <c r="R15" s="7">
        <f t="shared" si="10"/>
        <v>0</v>
      </c>
      <c r="S15" s="7">
        <f t="shared" si="10"/>
        <v>0</v>
      </c>
      <c r="T15" s="7">
        <f t="shared" si="10"/>
        <v>0</v>
      </c>
      <c r="U15" s="7">
        <f t="shared" si="10"/>
        <v>0</v>
      </c>
      <c r="V15" s="7">
        <f t="shared" si="10"/>
        <v>0.57735026918962584</v>
      </c>
      <c r="W15" s="7">
        <f t="shared" si="10"/>
        <v>0</v>
      </c>
      <c r="X15" s="7">
        <f t="shared" si="10"/>
        <v>0</v>
      </c>
      <c r="Y15" s="7">
        <f t="shared" si="10"/>
        <v>0</v>
      </c>
      <c r="Z15" s="7">
        <f t="shared" si="10"/>
        <v>0</v>
      </c>
      <c r="AA15" s="7">
        <f t="shared" si="10"/>
        <v>0</v>
      </c>
      <c r="AB15" s="7">
        <f t="shared" si="10"/>
        <v>0</v>
      </c>
      <c r="AC15" s="7">
        <f t="shared" si="10"/>
        <v>0</v>
      </c>
      <c r="AD15" s="7">
        <f t="shared" si="10"/>
        <v>0</v>
      </c>
      <c r="AE15" s="7">
        <f t="shared" si="10"/>
        <v>0</v>
      </c>
      <c r="AF15" s="7">
        <f t="shared" si="10"/>
        <v>0</v>
      </c>
      <c r="AG15" s="7">
        <f t="shared" si="10"/>
        <v>0</v>
      </c>
      <c r="AH15" s="7">
        <f t="shared" si="10"/>
        <v>0</v>
      </c>
      <c r="AI15" s="7">
        <f t="shared" si="10"/>
        <v>0</v>
      </c>
      <c r="AJ15" s="7">
        <f t="shared" si="10"/>
        <v>0</v>
      </c>
      <c r="AK15" s="7">
        <f t="shared" si="10"/>
        <v>0</v>
      </c>
      <c r="AL15" s="7">
        <f t="shared" si="10"/>
        <v>0</v>
      </c>
      <c r="AM15" s="7">
        <f t="shared" si="10"/>
        <v>1.154700538379251</v>
      </c>
      <c r="AN15" s="7">
        <f t="shared" si="10"/>
        <v>0.57735026918962784</v>
      </c>
      <c r="AO15" s="7">
        <f t="shared" si="10"/>
        <v>0</v>
      </c>
      <c r="AP15" s="7">
        <f t="shared" si="10"/>
        <v>0</v>
      </c>
      <c r="AQ15" s="7">
        <f t="shared" si="10"/>
        <v>0</v>
      </c>
      <c r="AR15" s="7">
        <f t="shared" si="10"/>
        <v>0.57735026918962473</v>
      </c>
      <c r="AS15" s="7">
        <f t="shared" si="10"/>
        <v>0</v>
      </c>
      <c r="AT15" s="7">
        <f t="shared" si="10"/>
        <v>0.57735026918962784</v>
      </c>
      <c r="AU15" s="7">
        <f t="shared" si="10"/>
        <v>0</v>
      </c>
      <c r="AV15" s="7">
        <f t="shared" ref="AV15:CA15" si="11">STDEV(AV10:AV12)</f>
        <v>0</v>
      </c>
      <c r="AW15" s="7">
        <f t="shared" si="11"/>
        <v>0</v>
      </c>
      <c r="AX15" s="7">
        <f t="shared" si="11"/>
        <v>0.57735026918962473</v>
      </c>
      <c r="AY15" s="7">
        <f t="shared" si="11"/>
        <v>0</v>
      </c>
      <c r="AZ15" s="7">
        <f t="shared" si="11"/>
        <v>0.57735026918962473</v>
      </c>
      <c r="BA15" s="7">
        <f t="shared" si="11"/>
        <v>0</v>
      </c>
      <c r="BB15" s="7">
        <f t="shared" si="11"/>
        <v>0</v>
      </c>
      <c r="BC15" s="7">
        <f t="shared" si="11"/>
        <v>0</v>
      </c>
      <c r="BD15" s="7">
        <f t="shared" si="11"/>
        <v>0.57735026918962473</v>
      </c>
      <c r="BE15" s="7">
        <f t="shared" si="11"/>
        <v>0.57735026918962584</v>
      </c>
      <c r="BF15" s="7">
        <f t="shared" si="11"/>
        <v>0.57735026918962584</v>
      </c>
      <c r="BG15" s="7">
        <f t="shared" si="11"/>
        <v>0.57735026918962784</v>
      </c>
      <c r="BH15" s="7">
        <f t="shared" si="11"/>
        <v>0.57735026918962784</v>
      </c>
      <c r="BI15" s="7">
        <f t="shared" si="11"/>
        <v>0.57735026918962584</v>
      </c>
      <c r="BJ15" s="7">
        <f t="shared" si="11"/>
        <v>0</v>
      </c>
      <c r="BK15" s="7">
        <f t="shared" si="11"/>
        <v>0.57735026918962584</v>
      </c>
      <c r="BL15" s="7">
        <f t="shared" si="11"/>
        <v>0</v>
      </c>
      <c r="BM15" s="7">
        <f t="shared" si="11"/>
        <v>0</v>
      </c>
      <c r="BN15" s="7">
        <f t="shared" si="11"/>
        <v>0</v>
      </c>
      <c r="BO15" s="7">
        <f t="shared" si="11"/>
        <v>0</v>
      </c>
      <c r="BP15" s="7">
        <f t="shared" si="11"/>
        <v>0.57735026918962584</v>
      </c>
      <c r="BQ15" s="7">
        <f t="shared" si="11"/>
        <v>0.57735026918962473</v>
      </c>
      <c r="BR15" s="7">
        <f t="shared" si="11"/>
        <v>0</v>
      </c>
      <c r="BS15" s="7">
        <f t="shared" si="11"/>
        <v>0</v>
      </c>
      <c r="BT15" s="7">
        <f t="shared" si="11"/>
        <v>0</v>
      </c>
      <c r="BU15" s="7">
        <f t="shared" si="11"/>
        <v>0</v>
      </c>
      <c r="BV15" s="7">
        <f t="shared" si="11"/>
        <v>0.57735026918962473</v>
      </c>
      <c r="BW15" s="7">
        <f t="shared" si="11"/>
        <v>0.57735026918962551</v>
      </c>
      <c r="BX15" s="7">
        <f t="shared" si="11"/>
        <v>0.57735026918962784</v>
      </c>
      <c r="BY15" s="7">
        <f t="shared" si="11"/>
        <v>0</v>
      </c>
      <c r="BZ15" s="7">
        <f t="shared" si="11"/>
        <v>0.57735026918962473</v>
      </c>
      <c r="CA15" s="7">
        <f t="shared" si="11"/>
        <v>0</v>
      </c>
      <c r="CB15" s="7">
        <f t="shared" ref="CB15:DK15" si="12">STDEV(CB10:CB12)</f>
        <v>0.57735026918962473</v>
      </c>
      <c r="CC15" s="7">
        <f t="shared" si="12"/>
        <v>0</v>
      </c>
      <c r="CD15" s="7">
        <f t="shared" si="12"/>
        <v>0</v>
      </c>
      <c r="CE15" s="7">
        <f t="shared" si="12"/>
        <v>0</v>
      </c>
      <c r="CF15" s="7">
        <f t="shared" si="12"/>
        <v>0.57735026918962473</v>
      </c>
      <c r="CG15" s="7">
        <f t="shared" si="12"/>
        <v>0</v>
      </c>
      <c r="CH15" s="7">
        <f t="shared" si="12"/>
        <v>0</v>
      </c>
      <c r="CI15" s="7">
        <f t="shared" si="12"/>
        <v>0</v>
      </c>
      <c r="CJ15" s="7">
        <f t="shared" si="12"/>
        <v>0</v>
      </c>
      <c r="CK15" s="7">
        <f t="shared" si="12"/>
        <v>0</v>
      </c>
      <c r="CL15" s="7">
        <f t="shared" si="12"/>
        <v>0</v>
      </c>
      <c r="CM15" s="7">
        <f t="shared" si="12"/>
        <v>0.57735026918962473</v>
      </c>
      <c r="CN15" s="7">
        <f t="shared" si="12"/>
        <v>0.57735026918962784</v>
      </c>
      <c r="CO15" s="7">
        <f t="shared" si="12"/>
        <v>0.57735026918962473</v>
      </c>
      <c r="CP15" s="7">
        <f t="shared" si="12"/>
        <v>0</v>
      </c>
      <c r="CQ15" s="7">
        <f t="shared" si="12"/>
        <v>0</v>
      </c>
      <c r="CR15" s="7">
        <f t="shared" si="12"/>
        <v>0.57735026918962473</v>
      </c>
      <c r="CS15" s="7">
        <f t="shared" si="12"/>
        <v>0.57735026918962473</v>
      </c>
      <c r="CT15" s="7">
        <f t="shared" si="12"/>
        <v>0.57735026918962784</v>
      </c>
      <c r="CU15" s="7">
        <f t="shared" si="12"/>
        <v>1</v>
      </c>
      <c r="CV15" s="7">
        <f t="shared" si="12"/>
        <v>1.154700538379251</v>
      </c>
      <c r="CW15" s="7">
        <f t="shared" si="12"/>
        <v>0.57735026918962784</v>
      </c>
      <c r="CX15" s="7">
        <f t="shared" si="12"/>
        <v>1.1547005383792517</v>
      </c>
      <c r="CY15" s="7">
        <f t="shared" si="12"/>
        <v>1</v>
      </c>
      <c r="CZ15" s="7">
        <f t="shared" si="12"/>
        <v>0.57735026918962784</v>
      </c>
      <c r="DA15" s="7">
        <f t="shared" si="12"/>
        <v>0</v>
      </c>
      <c r="DB15" s="7">
        <f t="shared" si="12"/>
        <v>1</v>
      </c>
      <c r="DC15" s="7">
        <f t="shared" si="12"/>
        <v>0.57735026918962784</v>
      </c>
      <c r="DD15" s="7">
        <f t="shared" si="12"/>
        <v>0.57735026918962473</v>
      </c>
      <c r="DE15" s="7">
        <f t="shared" si="12"/>
        <v>0.57735026918962473</v>
      </c>
      <c r="DF15" s="7">
        <f t="shared" si="12"/>
        <v>0.57735026918962784</v>
      </c>
      <c r="DG15" s="7">
        <f t="shared" si="12"/>
        <v>0.57735026918962784</v>
      </c>
      <c r="DH15" s="7">
        <f t="shared" si="12"/>
        <v>1.154700538379251</v>
      </c>
      <c r="DI15" s="7">
        <f t="shared" si="12"/>
        <v>1.5275252316519463</v>
      </c>
      <c r="DJ15" s="7">
        <f t="shared" si="12"/>
        <v>0</v>
      </c>
      <c r="DK15" s="7">
        <f t="shared" si="12"/>
        <v>0.57735026918962784</v>
      </c>
      <c r="DL15" s="24"/>
      <c r="DO15" s="87"/>
      <c r="DP15" s="88"/>
      <c r="DQ15" s="88"/>
      <c r="DR15" s="88"/>
      <c r="DS15" s="88"/>
      <c r="DT15" s="88"/>
      <c r="DU15" s="88"/>
      <c r="DV15" s="88"/>
      <c r="DW15" s="88"/>
    </row>
    <row r="16" spans="1:127" ht="14.25" customHeight="1" x14ac:dyDescent="0.25">
      <c r="A16" s="25"/>
      <c r="B16" s="26"/>
      <c r="C16" s="26"/>
      <c r="D16" s="26"/>
      <c r="E16" s="26"/>
      <c r="F16" s="26"/>
      <c r="G16" s="26"/>
      <c r="H16" s="26"/>
      <c r="I16" s="26"/>
      <c r="J16" s="25"/>
      <c r="K16" s="26"/>
      <c r="L16" s="26"/>
      <c r="M16" s="26"/>
      <c r="N16" s="26"/>
      <c r="O16" s="26"/>
      <c r="P16" s="1" t="s">
        <v>101</v>
      </c>
      <c r="Q16" s="1"/>
      <c r="R16" s="1" t="s">
        <v>101</v>
      </c>
      <c r="S16" s="1"/>
      <c r="T16" s="1" t="s">
        <v>101</v>
      </c>
      <c r="U16" s="1"/>
      <c r="V16" s="1" t="s">
        <v>101</v>
      </c>
      <c r="W16" s="1"/>
      <c r="X16" s="1" t="s">
        <v>101</v>
      </c>
      <c r="Y16" s="1"/>
      <c r="Z16" s="1" t="s">
        <v>101</v>
      </c>
      <c r="AA16" s="1"/>
      <c r="AB16" s="1" t="s">
        <v>101</v>
      </c>
      <c r="AC16" s="1"/>
      <c r="AD16" s="1" t="s">
        <v>101</v>
      </c>
      <c r="AE16" s="1"/>
      <c r="AF16" s="1" t="s">
        <v>101</v>
      </c>
      <c r="AG16" s="1"/>
      <c r="AH16" s="1" t="s">
        <v>101</v>
      </c>
      <c r="AI16" s="1"/>
      <c r="AJ16" s="1" t="s">
        <v>101</v>
      </c>
      <c r="AK16" s="1"/>
      <c r="AL16" s="1" t="s">
        <v>101</v>
      </c>
      <c r="AM16" s="1"/>
      <c r="AN16" s="1"/>
      <c r="AO16" s="2" t="s">
        <v>102</v>
      </c>
      <c r="AP16" s="2"/>
      <c r="AQ16" s="2"/>
      <c r="AR16" s="2" t="s">
        <v>102</v>
      </c>
      <c r="AS16" s="2"/>
      <c r="AT16" s="2"/>
      <c r="AU16" s="2" t="s">
        <v>102</v>
      </c>
      <c r="AV16" s="2"/>
      <c r="AW16" s="2"/>
      <c r="AX16" s="2" t="s">
        <v>102</v>
      </c>
      <c r="AY16" s="2"/>
      <c r="AZ16" s="2"/>
      <c r="BA16" s="2" t="s">
        <v>102</v>
      </c>
      <c r="BB16" s="2"/>
      <c r="BC16" s="2"/>
      <c r="BD16" s="2" t="s">
        <v>102</v>
      </c>
      <c r="BE16" s="2"/>
      <c r="BF16" s="2"/>
      <c r="BG16" s="2" t="s">
        <v>102</v>
      </c>
      <c r="BH16" s="2"/>
      <c r="BI16" s="2"/>
      <c r="BJ16" s="2" t="s">
        <v>102</v>
      </c>
      <c r="BK16" s="2"/>
      <c r="BL16" s="2"/>
      <c r="BM16" s="2"/>
      <c r="BN16" s="3" t="s">
        <v>103</v>
      </c>
      <c r="BO16" s="3"/>
      <c r="BP16" s="3"/>
      <c r="BQ16" s="3"/>
      <c r="BR16" s="3" t="s">
        <v>103</v>
      </c>
      <c r="BS16" s="3"/>
      <c r="BT16" s="3"/>
      <c r="BU16" s="3"/>
      <c r="BV16" s="3" t="s">
        <v>103</v>
      </c>
      <c r="BW16" s="3"/>
      <c r="BX16" s="3"/>
      <c r="BY16" s="3"/>
      <c r="BZ16" s="3" t="s">
        <v>103</v>
      </c>
      <c r="CA16" s="3"/>
      <c r="CB16" s="3"/>
      <c r="CC16" s="3"/>
      <c r="CD16" s="3" t="s">
        <v>103</v>
      </c>
      <c r="CE16" s="3"/>
      <c r="CF16" s="3"/>
      <c r="CG16" s="3"/>
      <c r="CH16" s="3" t="s">
        <v>103</v>
      </c>
      <c r="CI16" s="3"/>
      <c r="CJ16" s="3"/>
      <c r="CK16" s="3"/>
      <c r="CL16" s="3"/>
      <c r="CM16" s="20" t="s">
        <v>104</v>
      </c>
      <c r="CN16" s="20"/>
      <c r="CO16" s="20"/>
      <c r="CP16" s="20" t="s">
        <v>104</v>
      </c>
      <c r="CQ16" s="20"/>
      <c r="CR16" s="20"/>
      <c r="CS16" s="20" t="s">
        <v>104</v>
      </c>
      <c r="CT16" s="20"/>
      <c r="CU16" s="20"/>
      <c r="CV16" s="20" t="s">
        <v>104</v>
      </c>
      <c r="CW16" s="20"/>
      <c r="CX16" s="20"/>
      <c r="CY16" s="20" t="s">
        <v>104</v>
      </c>
      <c r="CZ16" s="20"/>
      <c r="DA16" s="20"/>
      <c r="DB16" s="20" t="s">
        <v>104</v>
      </c>
      <c r="DC16" s="20"/>
      <c r="DD16" s="20"/>
      <c r="DE16" s="20" t="s">
        <v>104</v>
      </c>
      <c r="DF16" s="20"/>
      <c r="DG16" s="20"/>
      <c r="DH16" s="20" t="s">
        <v>104</v>
      </c>
      <c r="DI16" s="20"/>
      <c r="DJ16" s="20"/>
      <c r="DK16" s="20"/>
      <c r="DL16" s="82">
        <v>4</v>
      </c>
      <c r="DM16" s="83">
        <f>COUNTIF(P20:DK20, 4)</f>
        <v>0</v>
      </c>
      <c r="DN16" s="84"/>
      <c r="DO16" s="87" t="s">
        <v>191</v>
      </c>
      <c r="DP16" s="88">
        <f t="shared" ref="DP16:DW16" si="13">SUM(DP11*2+DP10*3+DP9*4)</f>
        <v>5</v>
      </c>
      <c r="DQ16" s="88">
        <f t="shared" si="13"/>
        <v>15</v>
      </c>
      <c r="DR16" s="88">
        <f t="shared" si="13"/>
        <v>2</v>
      </c>
      <c r="DS16" s="88">
        <f t="shared" si="13"/>
        <v>7</v>
      </c>
      <c r="DT16" s="88">
        <f t="shared" si="13"/>
        <v>116</v>
      </c>
      <c r="DU16" s="88">
        <f t="shared" si="13"/>
        <v>0</v>
      </c>
      <c r="DV16" s="88">
        <f t="shared" si="13"/>
        <v>4</v>
      </c>
      <c r="DW16" s="88">
        <f t="shared" si="13"/>
        <v>8</v>
      </c>
    </row>
    <row r="17" spans="1:118" ht="14.25" customHeight="1" x14ac:dyDescent="0.25">
      <c r="A17" s="27">
        <v>3.1</v>
      </c>
      <c r="B17" s="39">
        <v>45455</v>
      </c>
      <c r="C17" s="41">
        <v>0.75</v>
      </c>
      <c r="D17" s="38">
        <v>0.75277777777777777</v>
      </c>
      <c r="E17" s="38">
        <f>D17-C17</f>
        <v>2.7777777777777679E-3</v>
      </c>
      <c r="F17" s="48" t="s">
        <v>135</v>
      </c>
      <c r="G17" s="24" t="s">
        <v>135</v>
      </c>
      <c r="H17" s="24" t="s">
        <v>136</v>
      </c>
      <c r="I17" s="24" t="s">
        <v>137</v>
      </c>
      <c r="J17" s="28">
        <v>45200</v>
      </c>
      <c r="K17" s="24" t="s">
        <v>138</v>
      </c>
      <c r="L17" s="29" t="s">
        <v>122</v>
      </c>
      <c r="M17" s="24" t="s">
        <v>131</v>
      </c>
      <c r="N17" s="29" t="s">
        <v>139</v>
      </c>
      <c r="O17" s="29" t="s">
        <v>125</v>
      </c>
      <c r="P17" s="5">
        <v>1</v>
      </c>
      <c r="Q17" s="5">
        <v>4</v>
      </c>
      <c r="R17" s="5">
        <v>5</v>
      </c>
      <c r="S17" s="5">
        <v>3</v>
      </c>
      <c r="T17" s="5">
        <v>1</v>
      </c>
      <c r="U17" s="5">
        <v>5</v>
      </c>
      <c r="V17" s="5">
        <v>2</v>
      </c>
      <c r="W17" s="5">
        <v>5</v>
      </c>
      <c r="X17" s="5">
        <v>3</v>
      </c>
      <c r="Y17" s="5">
        <v>5</v>
      </c>
      <c r="Z17" s="5">
        <v>1</v>
      </c>
      <c r="AA17" s="5">
        <v>3</v>
      </c>
      <c r="AB17" s="5">
        <v>1</v>
      </c>
      <c r="AC17" s="5">
        <v>4</v>
      </c>
      <c r="AD17" s="5">
        <v>3</v>
      </c>
      <c r="AE17" s="5">
        <v>5</v>
      </c>
      <c r="AF17" s="5">
        <v>2</v>
      </c>
      <c r="AG17" s="5">
        <v>5</v>
      </c>
      <c r="AH17" s="5">
        <v>3</v>
      </c>
      <c r="AI17" s="31">
        <v>4</v>
      </c>
      <c r="AJ17" s="5">
        <v>1</v>
      </c>
      <c r="AK17" s="5">
        <v>5</v>
      </c>
      <c r="AL17" s="5">
        <v>1</v>
      </c>
      <c r="AM17" s="31">
        <v>3</v>
      </c>
      <c r="AN17" s="5">
        <v>4</v>
      </c>
      <c r="AO17" s="5">
        <v>1</v>
      </c>
      <c r="AP17" s="31">
        <v>4</v>
      </c>
      <c r="AQ17" s="5">
        <v>1</v>
      </c>
      <c r="AR17" s="31">
        <v>5</v>
      </c>
      <c r="AS17" s="5">
        <v>1</v>
      </c>
      <c r="AT17" s="31">
        <v>5</v>
      </c>
      <c r="AU17" s="5">
        <v>1</v>
      </c>
      <c r="AV17" s="5">
        <v>5</v>
      </c>
      <c r="AW17" s="5">
        <v>1</v>
      </c>
      <c r="AX17" s="5">
        <v>4</v>
      </c>
      <c r="AY17" s="5">
        <v>1</v>
      </c>
      <c r="AZ17" s="31">
        <v>5</v>
      </c>
      <c r="BA17" s="5">
        <v>1</v>
      </c>
      <c r="BB17" s="5">
        <v>5</v>
      </c>
      <c r="BC17" s="5">
        <v>1</v>
      </c>
      <c r="BD17" s="5">
        <v>5</v>
      </c>
      <c r="BE17" s="5">
        <v>1</v>
      </c>
      <c r="BF17" s="5">
        <v>2</v>
      </c>
      <c r="BG17" s="5">
        <v>5</v>
      </c>
      <c r="BH17" s="5">
        <v>5</v>
      </c>
      <c r="BI17" s="31">
        <v>1</v>
      </c>
      <c r="BJ17" s="5">
        <v>5</v>
      </c>
      <c r="BK17" s="31">
        <v>2</v>
      </c>
      <c r="BL17" s="5">
        <v>5</v>
      </c>
      <c r="BM17" s="5">
        <v>1</v>
      </c>
      <c r="BN17" s="5">
        <v>1</v>
      </c>
      <c r="BO17" s="5">
        <v>4</v>
      </c>
      <c r="BP17" s="31">
        <v>2</v>
      </c>
      <c r="BQ17" s="5">
        <v>3</v>
      </c>
      <c r="BR17" s="5">
        <v>5</v>
      </c>
      <c r="BS17" s="5">
        <v>2</v>
      </c>
      <c r="BT17" s="5">
        <v>5</v>
      </c>
      <c r="BU17" s="5">
        <v>2</v>
      </c>
      <c r="BV17" s="5">
        <v>4</v>
      </c>
      <c r="BW17" s="31">
        <v>1</v>
      </c>
      <c r="BX17" s="31">
        <v>4</v>
      </c>
      <c r="BY17" s="5">
        <v>3</v>
      </c>
      <c r="BZ17" s="5">
        <v>3</v>
      </c>
      <c r="CA17" s="5">
        <v>4</v>
      </c>
      <c r="CB17" s="5">
        <v>3</v>
      </c>
      <c r="CC17" s="5">
        <v>5</v>
      </c>
      <c r="CD17" s="31">
        <v>4</v>
      </c>
      <c r="CE17" s="5">
        <v>1</v>
      </c>
      <c r="CF17" s="5">
        <v>4</v>
      </c>
      <c r="CG17" s="74">
        <v>1</v>
      </c>
      <c r="CH17" s="5">
        <v>5</v>
      </c>
      <c r="CI17" s="5">
        <v>5</v>
      </c>
      <c r="CJ17" s="5">
        <v>1</v>
      </c>
      <c r="CK17" s="31">
        <v>3</v>
      </c>
      <c r="CL17" s="31">
        <v>2</v>
      </c>
      <c r="CM17" s="5">
        <v>4</v>
      </c>
      <c r="CN17" s="5">
        <v>4</v>
      </c>
      <c r="CO17" s="5">
        <v>4</v>
      </c>
      <c r="CP17" s="5">
        <v>4</v>
      </c>
      <c r="CQ17" s="5">
        <v>5</v>
      </c>
      <c r="CR17" s="31">
        <v>5</v>
      </c>
      <c r="CS17" s="5">
        <v>4</v>
      </c>
      <c r="CT17" s="5">
        <v>4</v>
      </c>
      <c r="CU17" s="5">
        <v>3</v>
      </c>
      <c r="CV17" s="5">
        <v>4</v>
      </c>
      <c r="CW17" s="31">
        <v>4</v>
      </c>
      <c r="CX17" s="5">
        <v>3</v>
      </c>
      <c r="CY17" s="31">
        <v>4</v>
      </c>
      <c r="CZ17" s="5">
        <v>4</v>
      </c>
      <c r="DA17" s="5">
        <v>4</v>
      </c>
      <c r="DB17" s="5">
        <v>4</v>
      </c>
      <c r="DC17" s="5">
        <v>4</v>
      </c>
      <c r="DD17" s="31">
        <v>4</v>
      </c>
      <c r="DE17" s="31">
        <v>5</v>
      </c>
      <c r="DF17" s="5">
        <v>4</v>
      </c>
      <c r="DG17" s="5">
        <v>4</v>
      </c>
      <c r="DH17" s="31">
        <v>5</v>
      </c>
      <c r="DI17" s="5">
        <v>5</v>
      </c>
      <c r="DJ17" s="5">
        <v>4</v>
      </c>
      <c r="DK17" s="5">
        <v>4</v>
      </c>
      <c r="DL17" s="82">
        <v>3</v>
      </c>
      <c r="DM17" s="83">
        <f>COUNTIF(P20:DK20, 3)</f>
        <v>0</v>
      </c>
      <c r="DN17" s="84"/>
    </row>
    <row r="18" spans="1:118" ht="14.25" customHeight="1" x14ac:dyDescent="0.25">
      <c r="A18" s="27">
        <v>3.2</v>
      </c>
      <c r="B18" s="39">
        <v>45456</v>
      </c>
      <c r="C18" s="38">
        <v>0.81736111111111109</v>
      </c>
      <c r="D18" s="38">
        <v>0.82013888888888886</v>
      </c>
      <c r="E18" s="38">
        <f>D18-C18</f>
        <v>2.7777777777777679E-3</v>
      </c>
      <c r="F18" s="24" t="s">
        <v>135</v>
      </c>
      <c r="G18" s="24" t="s">
        <v>135</v>
      </c>
      <c r="H18" s="24" t="s">
        <v>136</v>
      </c>
      <c r="I18" s="24" t="s">
        <v>137</v>
      </c>
      <c r="J18" s="28">
        <v>45200</v>
      </c>
      <c r="K18" s="24" t="s">
        <v>138</v>
      </c>
      <c r="L18" s="29" t="s">
        <v>122</v>
      </c>
      <c r="M18" s="24" t="s">
        <v>131</v>
      </c>
      <c r="N18" s="32" t="s">
        <v>140</v>
      </c>
      <c r="O18" s="29" t="s">
        <v>125</v>
      </c>
      <c r="P18" s="5">
        <v>1</v>
      </c>
      <c r="Q18" s="5">
        <v>4</v>
      </c>
      <c r="R18" s="5">
        <v>5</v>
      </c>
      <c r="S18" s="5">
        <v>3</v>
      </c>
      <c r="T18" s="5">
        <v>1</v>
      </c>
      <c r="U18" s="5">
        <v>5</v>
      </c>
      <c r="V18" s="5">
        <v>2</v>
      </c>
      <c r="W18" s="5">
        <v>5</v>
      </c>
      <c r="X18" s="5">
        <v>3</v>
      </c>
      <c r="Y18" s="5">
        <v>5</v>
      </c>
      <c r="Z18" s="5">
        <v>1</v>
      </c>
      <c r="AA18" s="5">
        <v>3</v>
      </c>
      <c r="AB18" s="5">
        <v>1</v>
      </c>
      <c r="AC18" s="5">
        <v>4</v>
      </c>
      <c r="AD18" s="74">
        <v>3</v>
      </c>
      <c r="AE18" s="5">
        <v>5</v>
      </c>
      <c r="AF18" s="74">
        <v>2</v>
      </c>
      <c r="AG18" s="5">
        <v>5</v>
      </c>
      <c r="AH18" s="5">
        <v>3</v>
      </c>
      <c r="AI18" s="31">
        <v>5</v>
      </c>
      <c r="AJ18" s="5">
        <v>1</v>
      </c>
      <c r="AK18" s="5">
        <v>5</v>
      </c>
      <c r="AL18" s="5">
        <v>1</v>
      </c>
      <c r="AM18" s="31">
        <v>4</v>
      </c>
      <c r="AN18" s="5">
        <v>4</v>
      </c>
      <c r="AO18" s="5">
        <v>1</v>
      </c>
      <c r="AP18" s="31">
        <v>5</v>
      </c>
      <c r="AQ18" s="5">
        <v>1</v>
      </c>
      <c r="AR18" s="31">
        <v>4</v>
      </c>
      <c r="AS18" s="5">
        <v>1</v>
      </c>
      <c r="AT18" s="31">
        <v>4</v>
      </c>
      <c r="AU18" s="74">
        <v>1</v>
      </c>
      <c r="AV18" s="5">
        <v>5</v>
      </c>
      <c r="AW18" s="5">
        <v>1</v>
      </c>
      <c r="AX18" s="5">
        <v>4</v>
      </c>
      <c r="AY18" s="74">
        <v>1</v>
      </c>
      <c r="AZ18" s="31">
        <v>4</v>
      </c>
      <c r="BA18" s="5">
        <v>1</v>
      </c>
      <c r="BB18" s="5">
        <v>5</v>
      </c>
      <c r="BC18" s="74">
        <v>1</v>
      </c>
      <c r="BD18" s="74">
        <v>5</v>
      </c>
      <c r="BE18" s="74">
        <v>1</v>
      </c>
      <c r="BF18" s="5">
        <v>2</v>
      </c>
      <c r="BG18" s="74">
        <v>5</v>
      </c>
      <c r="BH18" s="5">
        <v>5</v>
      </c>
      <c r="BI18" s="31">
        <v>2</v>
      </c>
      <c r="BJ18" s="5">
        <v>5</v>
      </c>
      <c r="BK18" s="31">
        <v>1</v>
      </c>
      <c r="BL18" s="5">
        <v>5</v>
      </c>
      <c r="BM18" s="5">
        <v>1</v>
      </c>
      <c r="BN18" s="5">
        <v>1</v>
      </c>
      <c r="BO18" s="5">
        <v>4</v>
      </c>
      <c r="BP18" s="31">
        <v>1</v>
      </c>
      <c r="BQ18" s="74">
        <v>3</v>
      </c>
      <c r="BR18" s="5">
        <v>5</v>
      </c>
      <c r="BS18" s="5">
        <v>2</v>
      </c>
      <c r="BT18" s="5">
        <v>5</v>
      </c>
      <c r="BU18" s="5">
        <v>2</v>
      </c>
      <c r="BV18" s="74">
        <v>4</v>
      </c>
      <c r="BW18" s="31">
        <v>2</v>
      </c>
      <c r="BX18" s="31">
        <v>5</v>
      </c>
      <c r="BY18" s="5">
        <v>3</v>
      </c>
      <c r="BZ18" s="5">
        <v>3</v>
      </c>
      <c r="CA18" s="5">
        <v>4</v>
      </c>
      <c r="CB18" s="5">
        <v>3</v>
      </c>
      <c r="CC18" s="5">
        <v>5</v>
      </c>
      <c r="CD18" s="31">
        <v>5</v>
      </c>
      <c r="CE18" s="5">
        <v>1</v>
      </c>
      <c r="CF18" s="5">
        <v>4</v>
      </c>
      <c r="CG18" s="74">
        <v>2</v>
      </c>
      <c r="CH18" s="5">
        <v>5</v>
      </c>
      <c r="CI18" s="5">
        <v>5</v>
      </c>
      <c r="CJ18" s="5">
        <v>1</v>
      </c>
      <c r="CK18" s="31">
        <v>4</v>
      </c>
      <c r="CL18" s="31">
        <v>3</v>
      </c>
      <c r="CM18" s="5">
        <v>4</v>
      </c>
      <c r="CN18" s="74">
        <v>4</v>
      </c>
      <c r="CO18" s="5">
        <v>4</v>
      </c>
      <c r="CP18" s="5">
        <v>4</v>
      </c>
      <c r="CQ18" s="5">
        <v>5</v>
      </c>
      <c r="CR18" s="31">
        <v>4</v>
      </c>
      <c r="CS18" s="5">
        <v>4</v>
      </c>
      <c r="CT18" s="5">
        <v>4</v>
      </c>
      <c r="CU18" s="74">
        <v>3</v>
      </c>
      <c r="CV18" s="5">
        <v>4</v>
      </c>
      <c r="CW18" s="31">
        <v>3</v>
      </c>
      <c r="CX18" s="75">
        <v>3</v>
      </c>
      <c r="CY18" s="31">
        <v>3</v>
      </c>
      <c r="CZ18" s="5">
        <v>4</v>
      </c>
      <c r="DA18" s="5">
        <v>4</v>
      </c>
      <c r="DB18" s="74">
        <v>4</v>
      </c>
      <c r="DC18" s="5">
        <v>4</v>
      </c>
      <c r="DD18" s="31">
        <v>3</v>
      </c>
      <c r="DE18" s="31">
        <v>4</v>
      </c>
      <c r="DF18" s="5">
        <v>4</v>
      </c>
      <c r="DG18" s="5">
        <v>4</v>
      </c>
      <c r="DH18" s="31">
        <v>4</v>
      </c>
      <c r="DI18" s="5">
        <v>5</v>
      </c>
      <c r="DJ18" s="5">
        <v>4</v>
      </c>
      <c r="DK18" s="5">
        <v>4</v>
      </c>
      <c r="DL18" s="82">
        <v>2</v>
      </c>
      <c r="DM18" s="83">
        <f>COUNTIF(P20:DK20, 2)</f>
        <v>1</v>
      </c>
      <c r="DN18" s="84"/>
    </row>
    <row r="19" spans="1:118" ht="14.25" customHeight="1" x14ac:dyDescent="0.25">
      <c r="A19" s="27">
        <v>3.3</v>
      </c>
      <c r="B19" s="39">
        <v>45457</v>
      </c>
      <c r="C19" s="38">
        <v>0.8652777777777777</v>
      </c>
      <c r="D19" s="38">
        <v>0.86736111111111114</v>
      </c>
      <c r="E19" s="38">
        <f>D19-C19</f>
        <v>2.083333333333437E-3</v>
      </c>
      <c r="F19" s="24" t="s">
        <v>135</v>
      </c>
      <c r="G19" s="24" t="s">
        <v>135</v>
      </c>
      <c r="H19" s="24" t="s">
        <v>136</v>
      </c>
      <c r="I19" s="24" t="s">
        <v>137</v>
      </c>
      <c r="J19" s="28">
        <v>45200</v>
      </c>
      <c r="K19" s="24" t="s">
        <v>138</v>
      </c>
      <c r="L19" s="29" t="s">
        <v>122</v>
      </c>
      <c r="M19" s="24" t="s">
        <v>131</v>
      </c>
      <c r="N19" s="32" t="s">
        <v>141</v>
      </c>
      <c r="O19" s="29" t="s">
        <v>125</v>
      </c>
      <c r="P19" s="5">
        <v>1</v>
      </c>
      <c r="Q19" s="5">
        <v>4</v>
      </c>
      <c r="R19" s="5">
        <v>5</v>
      </c>
      <c r="S19" s="5">
        <v>3</v>
      </c>
      <c r="T19" s="5">
        <v>1</v>
      </c>
      <c r="U19" s="5">
        <v>5</v>
      </c>
      <c r="V19" s="5">
        <v>1</v>
      </c>
      <c r="W19" s="5">
        <v>5</v>
      </c>
      <c r="X19" s="5">
        <v>3</v>
      </c>
      <c r="Y19" s="5">
        <v>5</v>
      </c>
      <c r="Z19" s="5">
        <v>1</v>
      </c>
      <c r="AA19" s="5">
        <v>3</v>
      </c>
      <c r="AB19" s="5">
        <v>1</v>
      </c>
      <c r="AC19" s="5">
        <v>4</v>
      </c>
      <c r="AD19" s="74">
        <v>2</v>
      </c>
      <c r="AE19" s="5">
        <v>5</v>
      </c>
      <c r="AF19" s="74">
        <v>1</v>
      </c>
      <c r="AG19" s="5">
        <v>5</v>
      </c>
      <c r="AH19" s="5">
        <v>3</v>
      </c>
      <c r="AI19" s="5">
        <v>5</v>
      </c>
      <c r="AJ19" s="5">
        <v>1</v>
      </c>
      <c r="AK19" s="5">
        <v>5</v>
      </c>
      <c r="AL19" s="5">
        <v>1</v>
      </c>
      <c r="AM19" s="74">
        <v>3</v>
      </c>
      <c r="AN19" s="5">
        <v>4</v>
      </c>
      <c r="AO19" s="5">
        <v>1</v>
      </c>
      <c r="AP19" s="5">
        <v>5</v>
      </c>
      <c r="AQ19" s="5">
        <v>1</v>
      </c>
      <c r="AR19" s="74">
        <v>5</v>
      </c>
      <c r="AS19" s="5">
        <v>1</v>
      </c>
      <c r="AT19" s="5">
        <v>4</v>
      </c>
      <c r="AU19" s="74">
        <v>2</v>
      </c>
      <c r="AV19" s="5">
        <v>5</v>
      </c>
      <c r="AW19" s="5">
        <v>1</v>
      </c>
      <c r="AX19" s="5">
        <v>4</v>
      </c>
      <c r="AY19" s="74">
        <v>2</v>
      </c>
      <c r="AZ19" s="5">
        <v>4</v>
      </c>
      <c r="BA19" s="5">
        <v>1</v>
      </c>
      <c r="BB19" s="5">
        <v>5</v>
      </c>
      <c r="BC19" s="74">
        <v>2</v>
      </c>
      <c r="BD19" s="74">
        <v>4</v>
      </c>
      <c r="BE19" s="74">
        <v>2</v>
      </c>
      <c r="BF19" s="5">
        <v>2</v>
      </c>
      <c r="BG19" s="74">
        <v>4</v>
      </c>
      <c r="BH19" s="5">
        <v>5</v>
      </c>
      <c r="BI19" s="5">
        <v>2</v>
      </c>
      <c r="BJ19" s="5">
        <v>5</v>
      </c>
      <c r="BK19" s="5">
        <v>1</v>
      </c>
      <c r="BL19" s="5">
        <v>5</v>
      </c>
      <c r="BM19" s="5">
        <v>1</v>
      </c>
      <c r="BN19" s="5">
        <v>1</v>
      </c>
      <c r="BO19" s="5">
        <v>4</v>
      </c>
      <c r="BP19" s="5">
        <v>2</v>
      </c>
      <c r="BQ19" s="74">
        <v>4</v>
      </c>
      <c r="BR19" s="5">
        <v>5</v>
      </c>
      <c r="BS19" s="5">
        <v>2</v>
      </c>
      <c r="BT19" s="5">
        <v>5</v>
      </c>
      <c r="BU19" s="5">
        <v>2</v>
      </c>
      <c r="BV19" s="74">
        <v>5</v>
      </c>
      <c r="BW19" s="5">
        <v>2</v>
      </c>
      <c r="BX19" s="74">
        <v>4</v>
      </c>
      <c r="BY19" s="5">
        <v>3</v>
      </c>
      <c r="BZ19" s="5">
        <v>3</v>
      </c>
      <c r="CA19" s="5">
        <v>4</v>
      </c>
      <c r="CB19" s="5">
        <v>3</v>
      </c>
      <c r="CC19" s="5">
        <v>5</v>
      </c>
      <c r="CD19" s="5">
        <v>5</v>
      </c>
      <c r="CE19" s="5">
        <v>1</v>
      </c>
      <c r="CF19" s="5">
        <v>4</v>
      </c>
      <c r="CG19" s="5">
        <v>2</v>
      </c>
      <c r="CH19" s="5">
        <v>5</v>
      </c>
      <c r="CI19" s="5">
        <v>5</v>
      </c>
      <c r="CJ19" s="5">
        <v>1</v>
      </c>
      <c r="CK19" s="5">
        <v>4</v>
      </c>
      <c r="CL19" s="5">
        <v>3</v>
      </c>
      <c r="CM19" s="5">
        <v>4</v>
      </c>
      <c r="CN19" s="74">
        <v>5</v>
      </c>
      <c r="CO19" s="5">
        <v>4</v>
      </c>
      <c r="CP19" s="5">
        <v>4</v>
      </c>
      <c r="CQ19" s="5">
        <v>5</v>
      </c>
      <c r="CR19" s="5">
        <v>4</v>
      </c>
      <c r="CS19" s="5">
        <v>4</v>
      </c>
      <c r="CT19" s="5">
        <v>4</v>
      </c>
      <c r="CU19" s="74">
        <v>4</v>
      </c>
      <c r="CV19" s="5">
        <v>4</v>
      </c>
      <c r="CW19" s="74">
        <v>4</v>
      </c>
      <c r="CX19" s="75">
        <v>5</v>
      </c>
      <c r="CY19" s="5">
        <v>3</v>
      </c>
      <c r="CZ19" s="5">
        <v>4</v>
      </c>
      <c r="DA19" s="5">
        <v>4</v>
      </c>
      <c r="DB19" s="74">
        <v>5</v>
      </c>
      <c r="DC19" s="5">
        <v>4</v>
      </c>
      <c r="DD19" s="74">
        <v>4</v>
      </c>
      <c r="DE19" s="5">
        <v>4</v>
      </c>
      <c r="DF19" s="5">
        <v>4</v>
      </c>
      <c r="DG19" s="5">
        <v>4</v>
      </c>
      <c r="DH19" s="74">
        <v>5</v>
      </c>
      <c r="DI19" s="5">
        <v>5</v>
      </c>
      <c r="DJ19" s="5">
        <v>4</v>
      </c>
      <c r="DK19" s="5">
        <v>4</v>
      </c>
      <c r="DL19" s="82">
        <v>1</v>
      </c>
      <c r="DM19" s="83">
        <f>COUNTIF(P20:DK20, 1)</f>
        <v>34</v>
      </c>
      <c r="DN19" s="84"/>
    </row>
    <row r="20" spans="1:118" ht="14.25" customHeight="1" x14ac:dyDescent="0.25">
      <c r="A20" s="33"/>
      <c r="B20" s="11"/>
      <c r="C20" s="11"/>
      <c r="D20" s="56" t="s">
        <v>181</v>
      </c>
      <c r="E20" s="40">
        <f>AVERAGE(E17:E19)</f>
        <v>2.5462962962963243E-3</v>
      </c>
      <c r="F20" s="11"/>
      <c r="G20" s="11"/>
      <c r="H20" s="11"/>
      <c r="I20" s="11"/>
      <c r="J20" s="178" t="s">
        <v>135</v>
      </c>
      <c r="K20" s="176" t="s">
        <v>101</v>
      </c>
      <c r="L20" s="176" t="s">
        <v>227</v>
      </c>
      <c r="M20" s="176" t="s">
        <v>228</v>
      </c>
      <c r="N20" s="176" t="s">
        <v>229</v>
      </c>
      <c r="O20" s="11"/>
      <c r="P20" s="11"/>
      <c r="Q20" s="11"/>
      <c r="R20" s="11"/>
      <c r="S20" s="11"/>
      <c r="T20" s="11"/>
      <c r="U20" s="11"/>
      <c r="V20" s="11"/>
      <c r="W20" s="11"/>
      <c r="X20" s="11"/>
      <c r="Y20" s="11"/>
      <c r="Z20" s="11"/>
      <c r="AA20" s="11"/>
      <c r="AB20" s="11"/>
      <c r="AC20" s="11"/>
      <c r="AD20" s="11">
        <v>1</v>
      </c>
      <c r="AE20" s="11"/>
      <c r="AF20" s="11">
        <v>1</v>
      </c>
      <c r="AG20" s="11"/>
      <c r="AH20" s="11"/>
      <c r="AI20" s="11">
        <v>1</v>
      </c>
      <c r="AJ20" s="11"/>
      <c r="AK20" s="11"/>
      <c r="AL20" s="11"/>
      <c r="AM20" s="11">
        <v>1</v>
      </c>
      <c r="AN20" s="11"/>
      <c r="AO20" s="11"/>
      <c r="AP20" s="11">
        <v>1</v>
      </c>
      <c r="AQ20" s="11"/>
      <c r="AR20" s="11">
        <v>1</v>
      </c>
      <c r="AS20" s="11"/>
      <c r="AT20" s="11">
        <v>1</v>
      </c>
      <c r="AU20" s="11">
        <v>1</v>
      </c>
      <c r="AV20" s="11"/>
      <c r="AW20" s="11"/>
      <c r="AX20" s="11"/>
      <c r="AY20" s="11">
        <v>1</v>
      </c>
      <c r="AZ20" s="11">
        <v>1</v>
      </c>
      <c r="BA20" s="11"/>
      <c r="BB20" s="11"/>
      <c r="BC20" s="11">
        <v>1</v>
      </c>
      <c r="BD20" s="11">
        <v>1</v>
      </c>
      <c r="BE20" s="11">
        <v>1</v>
      </c>
      <c r="BF20" s="11"/>
      <c r="BG20" s="11">
        <v>1</v>
      </c>
      <c r="BH20" s="11"/>
      <c r="BI20" s="11">
        <v>1</v>
      </c>
      <c r="BJ20" s="11"/>
      <c r="BK20" s="11">
        <v>1</v>
      </c>
      <c r="BL20" s="11"/>
      <c r="BM20" s="11"/>
      <c r="BN20" s="11"/>
      <c r="BO20" s="11"/>
      <c r="BP20" s="11">
        <v>1</v>
      </c>
      <c r="BQ20" s="11">
        <v>1</v>
      </c>
      <c r="BR20" s="11"/>
      <c r="BS20" s="11"/>
      <c r="BT20" s="11"/>
      <c r="BU20" s="11"/>
      <c r="BV20" s="11">
        <v>1</v>
      </c>
      <c r="BW20" s="11">
        <v>1</v>
      </c>
      <c r="BX20" s="11">
        <v>1</v>
      </c>
      <c r="BY20" s="11"/>
      <c r="BZ20" s="11"/>
      <c r="CA20" s="11"/>
      <c r="CB20" s="11"/>
      <c r="CC20" s="11"/>
      <c r="CD20" s="11">
        <v>1</v>
      </c>
      <c r="CE20" s="11"/>
      <c r="CF20" s="11"/>
      <c r="CG20" s="11">
        <v>1</v>
      </c>
      <c r="CH20" s="11"/>
      <c r="CI20" s="11"/>
      <c r="CJ20" s="11"/>
      <c r="CK20" s="11">
        <v>1</v>
      </c>
      <c r="CL20" s="11">
        <v>1</v>
      </c>
      <c r="CM20" s="11"/>
      <c r="CN20" s="11">
        <v>1</v>
      </c>
      <c r="CO20" s="11"/>
      <c r="CP20" s="11"/>
      <c r="CQ20" s="11"/>
      <c r="CR20" s="11">
        <v>1</v>
      </c>
      <c r="CS20" s="11"/>
      <c r="CT20" s="11"/>
      <c r="CU20" s="11">
        <v>1</v>
      </c>
      <c r="CV20" s="11"/>
      <c r="CW20" s="11">
        <v>1</v>
      </c>
      <c r="CX20" s="11">
        <v>2</v>
      </c>
      <c r="CY20" s="11">
        <v>1</v>
      </c>
      <c r="CZ20" s="11"/>
      <c r="DA20" s="11"/>
      <c r="DB20" s="11">
        <v>1</v>
      </c>
      <c r="DC20" s="11"/>
      <c r="DD20" s="11">
        <v>1</v>
      </c>
      <c r="DE20" s="11">
        <v>1</v>
      </c>
      <c r="DF20" s="11"/>
      <c r="DG20" s="11"/>
      <c r="DH20" s="11">
        <v>1</v>
      </c>
      <c r="DI20" s="11"/>
      <c r="DJ20" s="11"/>
      <c r="DK20" s="11"/>
      <c r="DL20" s="24"/>
    </row>
    <row r="21" spans="1:118" ht="14.25" customHeight="1" x14ac:dyDescent="0.25">
      <c r="A21" s="33"/>
      <c r="B21" s="11"/>
      <c r="C21" s="11"/>
      <c r="D21" s="56"/>
      <c r="E21" s="40"/>
      <c r="F21" s="11"/>
      <c r="G21" s="11"/>
      <c r="H21" s="11"/>
      <c r="I21" s="11"/>
      <c r="J21" s="177" t="s">
        <v>225</v>
      </c>
      <c r="K21" s="171">
        <f>AVERAGE(P17:AN19)</f>
        <v>3.16</v>
      </c>
      <c r="L21" s="171">
        <f>AVERAGE(AO17:BM19)</f>
        <v>2.9066666666666667</v>
      </c>
      <c r="M21" s="171">
        <f>AVERAGE(BN17:CL19)</f>
        <v>3.24</v>
      </c>
      <c r="N21" s="171">
        <f>AVERAGE(CM17:DK19)</f>
        <v>4.0666666666666664</v>
      </c>
      <c r="O21" s="11" t="s">
        <v>225</v>
      </c>
      <c r="P21" s="7">
        <f t="shared" ref="P21:AU21" si="14">AVERAGE(P17:P19)</f>
        <v>1</v>
      </c>
      <c r="Q21" s="7">
        <f t="shared" si="14"/>
        <v>4</v>
      </c>
      <c r="R21" s="7">
        <f t="shared" si="14"/>
        <v>5</v>
      </c>
      <c r="S21" s="7">
        <f t="shared" si="14"/>
        <v>3</v>
      </c>
      <c r="T21" s="7">
        <f t="shared" si="14"/>
        <v>1</v>
      </c>
      <c r="U21" s="7">
        <f t="shared" si="14"/>
        <v>5</v>
      </c>
      <c r="V21" s="7">
        <f t="shared" si="14"/>
        <v>1.6666666666666667</v>
      </c>
      <c r="W21" s="7">
        <f t="shared" si="14"/>
        <v>5</v>
      </c>
      <c r="X21" s="7">
        <f t="shared" si="14"/>
        <v>3</v>
      </c>
      <c r="Y21" s="7">
        <f t="shared" si="14"/>
        <v>5</v>
      </c>
      <c r="Z21" s="7">
        <f t="shared" si="14"/>
        <v>1</v>
      </c>
      <c r="AA21" s="7">
        <f t="shared" si="14"/>
        <v>3</v>
      </c>
      <c r="AB21" s="7">
        <f t="shared" si="14"/>
        <v>1</v>
      </c>
      <c r="AC21" s="7">
        <f t="shared" si="14"/>
        <v>4</v>
      </c>
      <c r="AD21" s="7">
        <f t="shared" si="14"/>
        <v>2.6666666666666665</v>
      </c>
      <c r="AE21" s="7">
        <f t="shared" si="14"/>
        <v>5</v>
      </c>
      <c r="AF21" s="7">
        <f t="shared" si="14"/>
        <v>1.6666666666666667</v>
      </c>
      <c r="AG21" s="7">
        <f t="shared" si="14"/>
        <v>5</v>
      </c>
      <c r="AH21" s="7">
        <f t="shared" si="14"/>
        <v>3</v>
      </c>
      <c r="AI21" s="7">
        <f t="shared" si="14"/>
        <v>4.666666666666667</v>
      </c>
      <c r="AJ21" s="7">
        <f t="shared" si="14"/>
        <v>1</v>
      </c>
      <c r="AK21" s="7">
        <f t="shared" si="14"/>
        <v>5</v>
      </c>
      <c r="AL21" s="7">
        <f t="shared" si="14"/>
        <v>1</v>
      </c>
      <c r="AM21" s="7">
        <f t="shared" si="14"/>
        <v>3.3333333333333335</v>
      </c>
      <c r="AN21" s="7">
        <f t="shared" si="14"/>
        <v>4</v>
      </c>
      <c r="AO21" s="7">
        <f t="shared" si="14"/>
        <v>1</v>
      </c>
      <c r="AP21" s="7">
        <f t="shared" si="14"/>
        <v>4.666666666666667</v>
      </c>
      <c r="AQ21" s="7">
        <f t="shared" si="14"/>
        <v>1</v>
      </c>
      <c r="AR21" s="7">
        <f t="shared" si="14"/>
        <v>4.666666666666667</v>
      </c>
      <c r="AS21" s="7">
        <f t="shared" si="14"/>
        <v>1</v>
      </c>
      <c r="AT21" s="7">
        <f t="shared" si="14"/>
        <v>4.333333333333333</v>
      </c>
      <c r="AU21" s="7">
        <f t="shared" si="14"/>
        <v>1.3333333333333333</v>
      </c>
      <c r="AV21" s="7">
        <f t="shared" ref="AV21:CA21" si="15">AVERAGE(AV17:AV19)</f>
        <v>5</v>
      </c>
      <c r="AW21" s="7">
        <f t="shared" si="15"/>
        <v>1</v>
      </c>
      <c r="AX21" s="7">
        <f t="shared" si="15"/>
        <v>4</v>
      </c>
      <c r="AY21" s="7">
        <f t="shared" si="15"/>
        <v>1.3333333333333333</v>
      </c>
      <c r="AZ21" s="7">
        <f t="shared" si="15"/>
        <v>4.333333333333333</v>
      </c>
      <c r="BA21" s="7">
        <f t="shared" si="15"/>
        <v>1</v>
      </c>
      <c r="BB21" s="7">
        <f t="shared" si="15"/>
        <v>5</v>
      </c>
      <c r="BC21" s="7">
        <f t="shared" si="15"/>
        <v>1.3333333333333333</v>
      </c>
      <c r="BD21" s="7">
        <f t="shared" si="15"/>
        <v>4.666666666666667</v>
      </c>
      <c r="BE21" s="7">
        <f t="shared" si="15"/>
        <v>1.3333333333333333</v>
      </c>
      <c r="BF21" s="7">
        <f t="shared" si="15"/>
        <v>2</v>
      </c>
      <c r="BG21" s="7">
        <f t="shared" si="15"/>
        <v>4.666666666666667</v>
      </c>
      <c r="BH21" s="7">
        <f t="shared" si="15"/>
        <v>5</v>
      </c>
      <c r="BI21" s="7">
        <f t="shared" si="15"/>
        <v>1.6666666666666667</v>
      </c>
      <c r="BJ21" s="7">
        <f t="shared" si="15"/>
        <v>5</v>
      </c>
      <c r="BK21" s="7">
        <f t="shared" si="15"/>
        <v>1.3333333333333333</v>
      </c>
      <c r="BL21" s="7">
        <f t="shared" si="15"/>
        <v>5</v>
      </c>
      <c r="BM21" s="7">
        <f t="shared" si="15"/>
        <v>1</v>
      </c>
      <c r="BN21" s="7">
        <f t="shared" si="15"/>
        <v>1</v>
      </c>
      <c r="BO21" s="7">
        <f t="shared" si="15"/>
        <v>4</v>
      </c>
      <c r="BP21" s="7">
        <f t="shared" si="15"/>
        <v>1.6666666666666667</v>
      </c>
      <c r="BQ21" s="7">
        <f t="shared" si="15"/>
        <v>3.3333333333333335</v>
      </c>
      <c r="BR21" s="7">
        <f t="shared" si="15"/>
        <v>5</v>
      </c>
      <c r="BS21" s="7">
        <f t="shared" si="15"/>
        <v>2</v>
      </c>
      <c r="BT21" s="7">
        <f t="shared" si="15"/>
        <v>5</v>
      </c>
      <c r="BU21" s="7">
        <f t="shared" si="15"/>
        <v>2</v>
      </c>
      <c r="BV21" s="7">
        <f t="shared" si="15"/>
        <v>4.333333333333333</v>
      </c>
      <c r="BW21" s="7">
        <f t="shared" si="15"/>
        <v>1.6666666666666667</v>
      </c>
      <c r="BX21" s="7">
        <f t="shared" si="15"/>
        <v>4.333333333333333</v>
      </c>
      <c r="BY21" s="7">
        <f t="shared" si="15"/>
        <v>3</v>
      </c>
      <c r="BZ21" s="7">
        <f t="shared" si="15"/>
        <v>3</v>
      </c>
      <c r="CA21" s="7">
        <f t="shared" si="15"/>
        <v>4</v>
      </c>
      <c r="CB21" s="7">
        <f t="shared" ref="CB21:DK21" si="16">AVERAGE(CB17:CB19)</f>
        <v>3</v>
      </c>
      <c r="CC21" s="7">
        <f t="shared" si="16"/>
        <v>5</v>
      </c>
      <c r="CD21" s="7">
        <f t="shared" si="16"/>
        <v>4.666666666666667</v>
      </c>
      <c r="CE21" s="7">
        <f t="shared" si="16"/>
        <v>1</v>
      </c>
      <c r="CF21" s="7">
        <f t="shared" si="16"/>
        <v>4</v>
      </c>
      <c r="CG21" s="7">
        <f t="shared" si="16"/>
        <v>1.6666666666666667</v>
      </c>
      <c r="CH21" s="7">
        <f t="shared" si="16"/>
        <v>5</v>
      </c>
      <c r="CI21" s="7">
        <f t="shared" si="16"/>
        <v>5</v>
      </c>
      <c r="CJ21" s="7">
        <f t="shared" si="16"/>
        <v>1</v>
      </c>
      <c r="CK21" s="7">
        <f t="shared" si="16"/>
        <v>3.6666666666666665</v>
      </c>
      <c r="CL21" s="7">
        <f t="shared" si="16"/>
        <v>2.6666666666666665</v>
      </c>
      <c r="CM21" s="7">
        <f t="shared" si="16"/>
        <v>4</v>
      </c>
      <c r="CN21" s="7">
        <f t="shared" si="16"/>
        <v>4.333333333333333</v>
      </c>
      <c r="CO21" s="7">
        <f t="shared" si="16"/>
        <v>4</v>
      </c>
      <c r="CP21" s="7">
        <f t="shared" si="16"/>
        <v>4</v>
      </c>
      <c r="CQ21" s="7">
        <f t="shared" si="16"/>
        <v>5</v>
      </c>
      <c r="CR21" s="7">
        <f t="shared" si="16"/>
        <v>4.333333333333333</v>
      </c>
      <c r="CS21" s="7">
        <f t="shared" si="16"/>
        <v>4</v>
      </c>
      <c r="CT21" s="7">
        <f t="shared" si="16"/>
        <v>4</v>
      </c>
      <c r="CU21" s="7">
        <f t="shared" si="16"/>
        <v>3.3333333333333335</v>
      </c>
      <c r="CV21" s="7">
        <f t="shared" si="16"/>
        <v>4</v>
      </c>
      <c r="CW21" s="7">
        <f t="shared" si="16"/>
        <v>3.6666666666666665</v>
      </c>
      <c r="CX21" s="7">
        <f t="shared" si="16"/>
        <v>3.6666666666666665</v>
      </c>
      <c r="CY21" s="7">
        <f t="shared" si="16"/>
        <v>3.3333333333333335</v>
      </c>
      <c r="CZ21" s="7">
        <f t="shared" si="16"/>
        <v>4</v>
      </c>
      <c r="DA21" s="7">
        <f t="shared" si="16"/>
        <v>4</v>
      </c>
      <c r="DB21" s="7">
        <f t="shared" si="16"/>
        <v>4.333333333333333</v>
      </c>
      <c r="DC21" s="7">
        <f t="shared" si="16"/>
        <v>4</v>
      </c>
      <c r="DD21" s="7">
        <f t="shared" si="16"/>
        <v>3.6666666666666665</v>
      </c>
      <c r="DE21" s="7">
        <f t="shared" si="16"/>
        <v>4.333333333333333</v>
      </c>
      <c r="DF21" s="7">
        <f t="shared" si="16"/>
        <v>4</v>
      </c>
      <c r="DG21" s="7">
        <f t="shared" si="16"/>
        <v>4</v>
      </c>
      <c r="DH21" s="7">
        <f t="shared" si="16"/>
        <v>4.666666666666667</v>
      </c>
      <c r="DI21" s="7">
        <f t="shared" si="16"/>
        <v>5</v>
      </c>
      <c r="DJ21" s="7">
        <f t="shared" si="16"/>
        <v>4</v>
      </c>
      <c r="DK21" s="7">
        <f t="shared" si="16"/>
        <v>4</v>
      </c>
      <c r="DL21" s="24"/>
    </row>
    <row r="22" spans="1:118" ht="14.25" customHeight="1" x14ac:dyDescent="0.25">
      <c r="A22" s="33"/>
      <c r="B22" s="11"/>
      <c r="C22" s="11"/>
      <c r="D22" s="56"/>
      <c r="E22" s="40"/>
      <c r="F22" s="11"/>
      <c r="G22" s="11"/>
      <c r="H22" s="11"/>
      <c r="I22" s="11"/>
      <c r="J22" s="177" t="s">
        <v>226</v>
      </c>
      <c r="K22" s="171">
        <f>STDEV(P17:AN19)</f>
        <v>1.5857473299976246</v>
      </c>
      <c r="L22" s="171">
        <f>STDEV(AO17:BM19)</f>
        <v>1.78714125739234</v>
      </c>
      <c r="M22" s="171">
        <f>STDEV(BN17:CL19)</f>
        <v>1.4222175300222895</v>
      </c>
      <c r="N22" s="171">
        <f>STDEV(CM17:DK19)</f>
        <v>0.52846880634459426</v>
      </c>
      <c r="O22" s="11" t="s">
        <v>226</v>
      </c>
      <c r="P22" s="7">
        <f t="shared" ref="P22:AU22" si="17">STDEV(P17:P19)</f>
        <v>0</v>
      </c>
      <c r="Q22" s="7">
        <f t="shared" si="17"/>
        <v>0</v>
      </c>
      <c r="R22" s="7">
        <f t="shared" si="17"/>
        <v>0</v>
      </c>
      <c r="S22" s="7">
        <f t="shared" si="17"/>
        <v>0</v>
      </c>
      <c r="T22" s="7">
        <f t="shared" si="17"/>
        <v>0</v>
      </c>
      <c r="U22" s="7">
        <f t="shared" si="17"/>
        <v>0</v>
      </c>
      <c r="V22" s="7">
        <f t="shared" si="17"/>
        <v>0.57735026918962551</v>
      </c>
      <c r="W22" s="7">
        <f t="shared" si="17"/>
        <v>0</v>
      </c>
      <c r="X22" s="7">
        <f t="shared" si="17"/>
        <v>0</v>
      </c>
      <c r="Y22" s="7">
        <f t="shared" si="17"/>
        <v>0</v>
      </c>
      <c r="Z22" s="7">
        <f t="shared" si="17"/>
        <v>0</v>
      </c>
      <c r="AA22" s="7">
        <f t="shared" si="17"/>
        <v>0</v>
      </c>
      <c r="AB22" s="7">
        <f t="shared" si="17"/>
        <v>0</v>
      </c>
      <c r="AC22" s="7">
        <f t="shared" si="17"/>
        <v>0</v>
      </c>
      <c r="AD22" s="7">
        <f t="shared" si="17"/>
        <v>0.57735026918962629</v>
      </c>
      <c r="AE22" s="7">
        <f t="shared" si="17"/>
        <v>0</v>
      </c>
      <c r="AF22" s="7">
        <f t="shared" si="17"/>
        <v>0.57735026918962551</v>
      </c>
      <c r="AG22" s="7">
        <f t="shared" si="17"/>
        <v>0</v>
      </c>
      <c r="AH22" s="7">
        <f t="shared" si="17"/>
        <v>0</v>
      </c>
      <c r="AI22" s="7">
        <f t="shared" si="17"/>
        <v>0.57735026918962784</v>
      </c>
      <c r="AJ22" s="7">
        <f t="shared" si="17"/>
        <v>0</v>
      </c>
      <c r="AK22" s="7">
        <f t="shared" si="17"/>
        <v>0</v>
      </c>
      <c r="AL22" s="7">
        <f t="shared" si="17"/>
        <v>0</v>
      </c>
      <c r="AM22" s="7">
        <f t="shared" si="17"/>
        <v>0.57735026918962473</v>
      </c>
      <c r="AN22" s="7">
        <f t="shared" si="17"/>
        <v>0</v>
      </c>
      <c r="AO22" s="7">
        <f t="shared" si="17"/>
        <v>0</v>
      </c>
      <c r="AP22" s="7">
        <f t="shared" si="17"/>
        <v>0.57735026918962784</v>
      </c>
      <c r="AQ22" s="7">
        <f t="shared" si="17"/>
        <v>0</v>
      </c>
      <c r="AR22" s="7">
        <f t="shared" si="17"/>
        <v>0.57735026918962784</v>
      </c>
      <c r="AS22" s="7">
        <f t="shared" si="17"/>
        <v>0</v>
      </c>
      <c r="AT22" s="7">
        <f t="shared" si="17"/>
        <v>0.57735026918962473</v>
      </c>
      <c r="AU22" s="7">
        <f t="shared" si="17"/>
        <v>0.57735026918962584</v>
      </c>
      <c r="AV22" s="7">
        <f t="shared" ref="AV22:CA22" si="18">STDEV(AV17:AV19)</f>
        <v>0</v>
      </c>
      <c r="AW22" s="7">
        <f t="shared" si="18"/>
        <v>0</v>
      </c>
      <c r="AX22" s="7">
        <f t="shared" si="18"/>
        <v>0</v>
      </c>
      <c r="AY22" s="7">
        <f t="shared" si="18"/>
        <v>0.57735026918962584</v>
      </c>
      <c r="AZ22" s="7">
        <f t="shared" si="18"/>
        <v>0.57735026918962473</v>
      </c>
      <c r="BA22" s="7">
        <f t="shared" si="18"/>
        <v>0</v>
      </c>
      <c r="BB22" s="7">
        <f t="shared" si="18"/>
        <v>0</v>
      </c>
      <c r="BC22" s="7">
        <f t="shared" si="18"/>
        <v>0.57735026918962584</v>
      </c>
      <c r="BD22" s="7">
        <f t="shared" si="18"/>
        <v>0.57735026918962784</v>
      </c>
      <c r="BE22" s="7">
        <f t="shared" si="18"/>
        <v>0.57735026918962584</v>
      </c>
      <c r="BF22" s="7">
        <f t="shared" si="18"/>
        <v>0</v>
      </c>
      <c r="BG22" s="7">
        <f t="shared" si="18"/>
        <v>0.57735026918962784</v>
      </c>
      <c r="BH22" s="7">
        <f t="shared" si="18"/>
        <v>0</v>
      </c>
      <c r="BI22" s="7">
        <f t="shared" si="18"/>
        <v>0.57735026918962551</v>
      </c>
      <c r="BJ22" s="7">
        <f t="shared" si="18"/>
        <v>0</v>
      </c>
      <c r="BK22" s="7">
        <f t="shared" si="18"/>
        <v>0.57735026918962584</v>
      </c>
      <c r="BL22" s="7">
        <f t="shared" si="18"/>
        <v>0</v>
      </c>
      <c r="BM22" s="7">
        <f t="shared" si="18"/>
        <v>0</v>
      </c>
      <c r="BN22" s="7">
        <f t="shared" si="18"/>
        <v>0</v>
      </c>
      <c r="BO22" s="7">
        <f t="shared" si="18"/>
        <v>0</v>
      </c>
      <c r="BP22" s="7">
        <f t="shared" si="18"/>
        <v>0.57735026918962551</v>
      </c>
      <c r="BQ22" s="7">
        <f t="shared" si="18"/>
        <v>0.57735026918962473</v>
      </c>
      <c r="BR22" s="7">
        <f t="shared" si="18"/>
        <v>0</v>
      </c>
      <c r="BS22" s="7">
        <f t="shared" si="18"/>
        <v>0</v>
      </c>
      <c r="BT22" s="7">
        <f t="shared" si="18"/>
        <v>0</v>
      </c>
      <c r="BU22" s="7">
        <f t="shared" si="18"/>
        <v>0</v>
      </c>
      <c r="BV22" s="7">
        <f t="shared" si="18"/>
        <v>0.57735026918962473</v>
      </c>
      <c r="BW22" s="7">
        <f t="shared" si="18"/>
        <v>0.57735026918962551</v>
      </c>
      <c r="BX22" s="7">
        <f t="shared" si="18"/>
        <v>0.57735026918962473</v>
      </c>
      <c r="BY22" s="7">
        <f t="shared" si="18"/>
        <v>0</v>
      </c>
      <c r="BZ22" s="7">
        <f t="shared" si="18"/>
        <v>0</v>
      </c>
      <c r="CA22" s="7">
        <f t="shared" si="18"/>
        <v>0</v>
      </c>
      <c r="CB22" s="7">
        <f t="shared" ref="CB22:DK22" si="19">STDEV(CB17:CB19)</f>
        <v>0</v>
      </c>
      <c r="CC22" s="7">
        <f t="shared" si="19"/>
        <v>0</v>
      </c>
      <c r="CD22" s="7">
        <f t="shared" si="19"/>
        <v>0.57735026918962784</v>
      </c>
      <c r="CE22" s="7">
        <f t="shared" si="19"/>
        <v>0</v>
      </c>
      <c r="CF22" s="7">
        <f t="shared" si="19"/>
        <v>0</v>
      </c>
      <c r="CG22" s="7">
        <f t="shared" si="19"/>
        <v>0.57735026918962551</v>
      </c>
      <c r="CH22" s="7">
        <f t="shared" si="19"/>
        <v>0</v>
      </c>
      <c r="CI22" s="7">
        <f t="shared" si="19"/>
        <v>0</v>
      </c>
      <c r="CJ22" s="7">
        <f t="shared" si="19"/>
        <v>0</v>
      </c>
      <c r="CK22" s="7">
        <f t="shared" si="19"/>
        <v>0.57735026918962473</v>
      </c>
      <c r="CL22" s="7">
        <f t="shared" si="19"/>
        <v>0.57735026918962629</v>
      </c>
      <c r="CM22" s="7">
        <f t="shared" si="19"/>
        <v>0</v>
      </c>
      <c r="CN22" s="7">
        <f t="shared" si="19"/>
        <v>0.57735026918962473</v>
      </c>
      <c r="CO22" s="7">
        <f t="shared" si="19"/>
        <v>0</v>
      </c>
      <c r="CP22" s="7">
        <f t="shared" si="19"/>
        <v>0</v>
      </c>
      <c r="CQ22" s="7">
        <f t="shared" si="19"/>
        <v>0</v>
      </c>
      <c r="CR22" s="7">
        <f t="shared" si="19"/>
        <v>0.57735026918962473</v>
      </c>
      <c r="CS22" s="7">
        <f t="shared" si="19"/>
        <v>0</v>
      </c>
      <c r="CT22" s="7">
        <f t="shared" si="19"/>
        <v>0</v>
      </c>
      <c r="CU22" s="7">
        <f t="shared" si="19"/>
        <v>0.57735026918962473</v>
      </c>
      <c r="CV22" s="7">
        <f t="shared" si="19"/>
        <v>0</v>
      </c>
      <c r="CW22" s="7">
        <f t="shared" si="19"/>
        <v>0.57735026918962473</v>
      </c>
      <c r="CX22" s="7">
        <f t="shared" si="19"/>
        <v>1.154700538379251</v>
      </c>
      <c r="CY22" s="7">
        <f t="shared" si="19"/>
        <v>0.57735026918962473</v>
      </c>
      <c r="CZ22" s="7">
        <f t="shared" si="19"/>
        <v>0</v>
      </c>
      <c r="DA22" s="7">
        <f t="shared" si="19"/>
        <v>0</v>
      </c>
      <c r="DB22" s="7">
        <f t="shared" si="19"/>
        <v>0.57735026918962473</v>
      </c>
      <c r="DC22" s="7">
        <f t="shared" si="19"/>
        <v>0</v>
      </c>
      <c r="DD22" s="7">
        <f t="shared" si="19"/>
        <v>0.57735026918962473</v>
      </c>
      <c r="DE22" s="7">
        <f t="shared" si="19"/>
        <v>0.57735026918962473</v>
      </c>
      <c r="DF22" s="7">
        <f t="shared" si="19"/>
        <v>0</v>
      </c>
      <c r="DG22" s="7">
        <f t="shared" si="19"/>
        <v>0</v>
      </c>
      <c r="DH22" s="7">
        <f t="shared" si="19"/>
        <v>0.57735026918962784</v>
      </c>
      <c r="DI22" s="7">
        <f t="shared" si="19"/>
        <v>0</v>
      </c>
      <c r="DJ22" s="7">
        <f t="shared" si="19"/>
        <v>0</v>
      </c>
      <c r="DK22" s="7">
        <f t="shared" si="19"/>
        <v>0</v>
      </c>
      <c r="DL22" s="24"/>
    </row>
    <row r="23" spans="1:118" ht="14.25" customHeight="1" x14ac:dyDescent="0.25">
      <c r="A23" s="25"/>
      <c r="B23" s="26"/>
      <c r="C23" s="26"/>
      <c r="D23" s="26"/>
      <c r="E23" s="26"/>
      <c r="F23" s="26"/>
      <c r="G23" s="26"/>
      <c r="H23" s="26"/>
      <c r="I23" s="26"/>
      <c r="J23" s="25"/>
      <c r="K23" s="26"/>
      <c r="L23" s="26"/>
      <c r="M23" s="26"/>
      <c r="N23" s="26"/>
      <c r="O23" s="26"/>
      <c r="P23" s="1" t="s">
        <v>101</v>
      </c>
      <c r="Q23" s="1"/>
      <c r="R23" s="1" t="s">
        <v>101</v>
      </c>
      <c r="S23" s="1"/>
      <c r="T23" s="1" t="s">
        <v>101</v>
      </c>
      <c r="U23" s="1"/>
      <c r="V23" s="1" t="s">
        <v>101</v>
      </c>
      <c r="W23" s="1"/>
      <c r="X23" s="1" t="s">
        <v>101</v>
      </c>
      <c r="Y23" s="1"/>
      <c r="Z23" s="1" t="s">
        <v>101</v>
      </c>
      <c r="AA23" s="1"/>
      <c r="AB23" s="1" t="s">
        <v>101</v>
      </c>
      <c r="AC23" s="1"/>
      <c r="AD23" s="1" t="s">
        <v>101</v>
      </c>
      <c r="AE23" s="1"/>
      <c r="AF23" s="1" t="s">
        <v>101</v>
      </c>
      <c r="AG23" s="1"/>
      <c r="AH23" s="1" t="s">
        <v>101</v>
      </c>
      <c r="AI23" s="1"/>
      <c r="AJ23" s="1" t="s">
        <v>101</v>
      </c>
      <c r="AK23" s="1"/>
      <c r="AL23" s="1" t="s">
        <v>101</v>
      </c>
      <c r="AM23" s="1"/>
      <c r="AN23" s="1"/>
      <c r="AO23" s="2" t="s">
        <v>102</v>
      </c>
      <c r="AP23" s="2"/>
      <c r="AQ23" s="2"/>
      <c r="AR23" s="2" t="s">
        <v>102</v>
      </c>
      <c r="AS23" s="2"/>
      <c r="AT23" s="2"/>
      <c r="AU23" s="2" t="s">
        <v>102</v>
      </c>
      <c r="AV23" s="2"/>
      <c r="AW23" s="2"/>
      <c r="AX23" s="2" t="s">
        <v>102</v>
      </c>
      <c r="AY23" s="2"/>
      <c r="AZ23" s="2"/>
      <c r="BA23" s="2" t="s">
        <v>102</v>
      </c>
      <c r="BB23" s="2"/>
      <c r="BC23" s="2"/>
      <c r="BD23" s="2" t="s">
        <v>102</v>
      </c>
      <c r="BE23" s="2"/>
      <c r="BF23" s="2"/>
      <c r="BG23" s="2" t="s">
        <v>102</v>
      </c>
      <c r="BH23" s="2"/>
      <c r="BI23" s="2"/>
      <c r="BJ23" s="2" t="s">
        <v>102</v>
      </c>
      <c r="BK23" s="2"/>
      <c r="BL23" s="2"/>
      <c r="BM23" s="2"/>
      <c r="BN23" s="3" t="s">
        <v>103</v>
      </c>
      <c r="BO23" s="3"/>
      <c r="BP23" s="3"/>
      <c r="BQ23" s="3"/>
      <c r="BR23" s="3" t="s">
        <v>103</v>
      </c>
      <c r="BS23" s="3"/>
      <c r="BT23" s="3"/>
      <c r="BU23" s="3"/>
      <c r="BV23" s="3" t="s">
        <v>103</v>
      </c>
      <c r="BW23" s="3"/>
      <c r="BX23" s="3"/>
      <c r="BY23" s="3"/>
      <c r="BZ23" s="3" t="s">
        <v>103</v>
      </c>
      <c r="CA23" s="3"/>
      <c r="CB23" s="3"/>
      <c r="CC23" s="3"/>
      <c r="CD23" s="3" t="s">
        <v>103</v>
      </c>
      <c r="CE23" s="3"/>
      <c r="CF23" s="3"/>
      <c r="CG23" s="3"/>
      <c r="CH23" s="3" t="s">
        <v>103</v>
      </c>
      <c r="CI23" s="3"/>
      <c r="CJ23" s="3"/>
      <c r="CK23" s="3"/>
      <c r="CL23" s="3"/>
      <c r="CM23" s="20" t="s">
        <v>104</v>
      </c>
      <c r="CN23" s="20"/>
      <c r="CO23" s="20"/>
      <c r="CP23" s="20" t="s">
        <v>104</v>
      </c>
      <c r="CQ23" s="20"/>
      <c r="CR23" s="20"/>
      <c r="CS23" s="20" t="s">
        <v>104</v>
      </c>
      <c r="CT23" s="20"/>
      <c r="CU23" s="20"/>
      <c r="CV23" s="20" t="s">
        <v>104</v>
      </c>
      <c r="CW23" s="20"/>
      <c r="CX23" s="20"/>
      <c r="CY23" s="20" t="s">
        <v>104</v>
      </c>
      <c r="CZ23" s="20"/>
      <c r="DA23" s="20"/>
      <c r="DB23" s="20" t="s">
        <v>104</v>
      </c>
      <c r="DC23" s="20"/>
      <c r="DD23" s="20"/>
      <c r="DE23" s="20" t="s">
        <v>104</v>
      </c>
      <c r="DF23" s="20"/>
      <c r="DG23" s="20"/>
      <c r="DH23" s="20" t="s">
        <v>104</v>
      </c>
      <c r="DI23" s="20"/>
      <c r="DJ23" s="20"/>
      <c r="DK23" s="20"/>
      <c r="DL23" s="82">
        <v>4</v>
      </c>
      <c r="DM23" s="83">
        <f>COUNTIF(P27:DK27, 4)</f>
        <v>0</v>
      </c>
      <c r="DN23" s="84"/>
    </row>
    <row r="24" spans="1:118" ht="14.25" customHeight="1" x14ac:dyDescent="0.25">
      <c r="A24" s="27">
        <v>4.0999999999999996</v>
      </c>
      <c r="B24" s="39">
        <v>45455</v>
      </c>
      <c r="C24" s="38">
        <v>0.76944444444444438</v>
      </c>
      <c r="D24" s="38">
        <v>0.77083333333333337</v>
      </c>
      <c r="E24" s="38">
        <f>D24-C24</f>
        <v>1.388888888888995E-3</v>
      </c>
      <c r="F24" s="48" t="s">
        <v>142</v>
      </c>
      <c r="G24" s="24" t="s">
        <v>142</v>
      </c>
      <c r="H24" s="24" t="s">
        <v>136</v>
      </c>
      <c r="I24" s="24" t="s">
        <v>137</v>
      </c>
      <c r="J24" s="28">
        <v>45200</v>
      </c>
      <c r="K24" s="24" t="s">
        <v>143</v>
      </c>
      <c r="L24" s="29" t="s">
        <v>122</v>
      </c>
      <c r="M24" s="24" t="s">
        <v>131</v>
      </c>
      <c r="N24" s="29" t="s">
        <v>144</v>
      </c>
      <c r="O24" s="29" t="s">
        <v>125</v>
      </c>
      <c r="P24" s="5">
        <v>1</v>
      </c>
      <c r="Q24" s="31">
        <v>5</v>
      </c>
      <c r="R24" s="5">
        <v>5</v>
      </c>
      <c r="S24" s="5">
        <v>3</v>
      </c>
      <c r="T24" s="5">
        <v>1</v>
      </c>
      <c r="U24" s="5">
        <v>5</v>
      </c>
      <c r="V24" s="5">
        <v>1</v>
      </c>
      <c r="W24" s="5">
        <v>5</v>
      </c>
      <c r="X24" s="5">
        <v>3</v>
      </c>
      <c r="Y24" s="5">
        <v>5</v>
      </c>
      <c r="Z24" s="5">
        <v>1</v>
      </c>
      <c r="AA24" s="5">
        <v>3</v>
      </c>
      <c r="AB24" s="5">
        <v>1</v>
      </c>
      <c r="AC24" s="31">
        <v>5</v>
      </c>
      <c r="AD24" s="31">
        <v>3</v>
      </c>
      <c r="AE24" s="5">
        <v>5</v>
      </c>
      <c r="AF24" s="5">
        <v>1</v>
      </c>
      <c r="AG24" s="5">
        <v>5</v>
      </c>
      <c r="AH24" s="5">
        <v>3</v>
      </c>
      <c r="AI24" s="5">
        <v>5</v>
      </c>
      <c r="AJ24" s="5">
        <v>1</v>
      </c>
      <c r="AK24" s="5">
        <v>5</v>
      </c>
      <c r="AL24" s="5">
        <v>1</v>
      </c>
      <c r="AM24" s="5">
        <v>3</v>
      </c>
      <c r="AN24" s="31">
        <v>5</v>
      </c>
      <c r="AO24" s="5">
        <v>1</v>
      </c>
      <c r="AP24" s="5">
        <v>4</v>
      </c>
      <c r="AQ24" s="5">
        <v>1</v>
      </c>
      <c r="AR24" s="5">
        <v>4</v>
      </c>
      <c r="AS24" s="5">
        <v>1</v>
      </c>
      <c r="AT24" s="5">
        <v>4</v>
      </c>
      <c r="AU24" s="31">
        <v>2</v>
      </c>
      <c r="AV24" s="5">
        <v>5</v>
      </c>
      <c r="AW24" s="5">
        <v>1</v>
      </c>
      <c r="AX24" s="5">
        <v>3</v>
      </c>
      <c r="AY24" s="31">
        <v>2</v>
      </c>
      <c r="AZ24" s="31">
        <v>3</v>
      </c>
      <c r="BA24" s="5">
        <v>1</v>
      </c>
      <c r="BB24" s="5">
        <v>5</v>
      </c>
      <c r="BC24" s="5">
        <v>1</v>
      </c>
      <c r="BD24" s="5">
        <v>4</v>
      </c>
      <c r="BE24" s="5">
        <v>2</v>
      </c>
      <c r="BF24" s="5">
        <v>2</v>
      </c>
      <c r="BG24" s="5">
        <v>4</v>
      </c>
      <c r="BH24" s="5">
        <v>5</v>
      </c>
      <c r="BI24" s="31">
        <v>2</v>
      </c>
      <c r="BJ24" s="5">
        <v>5</v>
      </c>
      <c r="BK24" s="5">
        <v>1</v>
      </c>
      <c r="BL24" s="31">
        <v>5</v>
      </c>
      <c r="BM24" s="5">
        <v>1</v>
      </c>
      <c r="BN24" s="5">
        <v>1</v>
      </c>
      <c r="BO24" s="5">
        <v>4</v>
      </c>
      <c r="BP24" s="5">
        <v>1</v>
      </c>
      <c r="BQ24" s="5">
        <v>4</v>
      </c>
      <c r="BR24" s="5">
        <v>5</v>
      </c>
      <c r="BS24" s="5">
        <v>2</v>
      </c>
      <c r="BT24" s="5">
        <v>5</v>
      </c>
      <c r="BU24" s="5">
        <v>2</v>
      </c>
      <c r="BV24" s="5">
        <v>4</v>
      </c>
      <c r="BW24" s="5">
        <v>2</v>
      </c>
      <c r="BX24" s="5">
        <v>4</v>
      </c>
      <c r="BY24" s="5">
        <v>3</v>
      </c>
      <c r="BZ24" s="5">
        <v>3</v>
      </c>
      <c r="CA24" s="5">
        <v>4</v>
      </c>
      <c r="CB24" s="5">
        <v>3</v>
      </c>
      <c r="CC24" s="5">
        <v>5</v>
      </c>
      <c r="CD24" s="5">
        <v>5</v>
      </c>
      <c r="CE24" s="5">
        <v>1</v>
      </c>
      <c r="CF24" s="5">
        <v>4</v>
      </c>
      <c r="CG24" s="5">
        <v>2</v>
      </c>
      <c r="CH24" s="5">
        <v>5</v>
      </c>
      <c r="CI24" s="5">
        <v>5</v>
      </c>
      <c r="CJ24" s="5">
        <v>1</v>
      </c>
      <c r="CK24" s="5">
        <v>4</v>
      </c>
      <c r="CL24" s="31">
        <v>3</v>
      </c>
      <c r="CM24" s="5">
        <v>4</v>
      </c>
      <c r="CN24" s="5">
        <v>4</v>
      </c>
      <c r="CO24" s="31">
        <v>4</v>
      </c>
      <c r="CP24" s="77">
        <v>5</v>
      </c>
      <c r="CQ24" s="5">
        <v>5</v>
      </c>
      <c r="CR24" s="31">
        <v>3</v>
      </c>
      <c r="CS24" s="5">
        <v>4</v>
      </c>
      <c r="CT24" s="5">
        <v>5</v>
      </c>
      <c r="CU24" s="31">
        <v>4</v>
      </c>
      <c r="CV24" s="31">
        <v>3</v>
      </c>
      <c r="CW24" s="31">
        <v>3</v>
      </c>
      <c r="CX24" s="5">
        <v>3</v>
      </c>
      <c r="CY24" s="31">
        <v>4</v>
      </c>
      <c r="CZ24" s="5">
        <v>4</v>
      </c>
      <c r="DA24" s="5">
        <v>4</v>
      </c>
      <c r="DB24" s="31">
        <v>4</v>
      </c>
      <c r="DC24" s="5">
        <v>5</v>
      </c>
      <c r="DD24" s="31">
        <v>5</v>
      </c>
      <c r="DE24" s="31">
        <v>4</v>
      </c>
      <c r="DF24" s="31">
        <v>5</v>
      </c>
      <c r="DG24" s="5">
        <v>5</v>
      </c>
      <c r="DH24" s="31">
        <v>4</v>
      </c>
      <c r="DI24" s="5">
        <v>4</v>
      </c>
      <c r="DJ24" s="31">
        <v>5</v>
      </c>
      <c r="DK24" s="31">
        <v>5</v>
      </c>
      <c r="DL24" s="82">
        <v>3</v>
      </c>
      <c r="DM24" s="83">
        <f>COUNTIF(P27:DK27, 3)</f>
        <v>1</v>
      </c>
      <c r="DN24" s="84"/>
    </row>
    <row r="25" spans="1:118" ht="14.25" customHeight="1" x14ac:dyDescent="0.25">
      <c r="A25" s="27">
        <v>4.2</v>
      </c>
      <c r="B25" s="39">
        <v>45456</v>
      </c>
      <c r="C25" s="38">
        <v>0.82013888888888886</v>
      </c>
      <c r="D25" s="38">
        <v>0.82152777777777775</v>
      </c>
      <c r="E25" s="38">
        <f>D25-C25</f>
        <v>1.388888888888884E-3</v>
      </c>
      <c r="F25" s="24" t="s">
        <v>142</v>
      </c>
      <c r="G25" s="24" t="s">
        <v>142</v>
      </c>
      <c r="H25" s="24" t="s">
        <v>136</v>
      </c>
      <c r="I25" s="24" t="s">
        <v>137</v>
      </c>
      <c r="J25" s="28">
        <v>45200</v>
      </c>
      <c r="K25" s="24" t="s">
        <v>143</v>
      </c>
      <c r="L25" s="29" t="s">
        <v>122</v>
      </c>
      <c r="M25" s="24" t="s">
        <v>131</v>
      </c>
      <c r="N25" s="32" t="s">
        <v>145</v>
      </c>
      <c r="O25" s="29" t="s">
        <v>125</v>
      </c>
      <c r="P25" s="5">
        <v>1</v>
      </c>
      <c r="Q25" s="31">
        <v>4</v>
      </c>
      <c r="R25" s="5">
        <v>5</v>
      </c>
      <c r="S25" s="5">
        <v>3</v>
      </c>
      <c r="T25" s="5">
        <v>1</v>
      </c>
      <c r="U25" s="5">
        <v>5</v>
      </c>
      <c r="V25" s="5">
        <v>1</v>
      </c>
      <c r="W25" s="5">
        <v>5</v>
      </c>
      <c r="X25" s="5">
        <v>3</v>
      </c>
      <c r="Y25" s="5">
        <v>5</v>
      </c>
      <c r="Z25" s="5">
        <v>1</v>
      </c>
      <c r="AA25" s="5">
        <v>3</v>
      </c>
      <c r="AB25" s="5">
        <v>1</v>
      </c>
      <c r="AC25" s="31">
        <v>4</v>
      </c>
      <c r="AD25" s="31">
        <v>2</v>
      </c>
      <c r="AE25" s="5">
        <v>5</v>
      </c>
      <c r="AF25" s="5">
        <v>1</v>
      </c>
      <c r="AG25" s="5">
        <v>5</v>
      </c>
      <c r="AH25" s="5">
        <v>3</v>
      </c>
      <c r="AI25" s="5">
        <v>5</v>
      </c>
      <c r="AJ25" s="5">
        <v>1</v>
      </c>
      <c r="AK25" s="5">
        <v>5</v>
      </c>
      <c r="AL25" s="5">
        <v>1</v>
      </c>
      <c r="AM25" s="5">
        <v>3</v>
      </c>
      <c r="AN25" s="31">
        <v>4</v>
      </c>
      <c r="AO25" s="5">
        <v>1</v>
      </c>
      <c r="AP25" s="5">
        <v>4</v>
      </c>
      <c r="AQ25" s="5">
        <v>1</v>
      </c>
      <c r="AR25" s="5">
        <v>4</v>
      </c>
      <c r="AS25" s="5">
        <v>1</v>
      </c>
      <c r="AT25" s="5">
        <v>4</v>
      </c>
      <c r="AU25" s="31">
        <v>1</v>
      </c>
      <c r="AV25" s="5">
        <v>5</v>
      </c>
      <c r="AW25" s="5">
        <v>1</v>
      </c>
      <c r="AX25" s="74">
        <v>3</v>
      </c>
      <c r="AY25" s="31">
        <v>1</v>
      </c>
      <c r="AZ25" s="31">
        <v>4</v>
      </c>
      <c r="BA25" s="5">
        <v>1</v>
      </c>
      <c r="BB25" s="5">
        <v>5</v>
      </c>
      <c r="BC25" s="5">
        <v>1</v>
      </c>
      <c r="BD25" s="5">
        <v>4</v>
      </c>
      <c r="BE25" s="74">
        <v>2</v>
      </c>
      <c r="BF25" s="5">
        <v>2</v>
      </c>
      <c r="BG25" s="5">
        <v>4</v>
      </c>
      <c r="BH25" s="5">
        <v>5</v>
      </c>
      <c r="BI25" s="31">
        <v>1</v>
      </c>
      <c r="BJ25" s="5">
        <v>5</v>
      </c>
      <c r="BK25" s="5">
        <v>1</v>
      </c>
      <c r="BL25" s="31">
        <v>4</v>
      </c>
      <c r="BM25" s="5">
        <v>1</v>
      </c>
      <c r="BN25" s="5">
        <v>1</v>
      </c>
      <c r="BO25" s="5">
        <v>4</v>
      </c>
      <c r="BP25" s="5">
        <v>1</v>
      </c>
      <c r="BQ25" s="5">
        <v>4</v>
      </c>
      <c r="BR25" s="5">
        <v>5</v>
      </c>
      <c r="BS25" s="5">
        <v>2</v>
      </c>
      <c r="BT25" s="5">
        <v>5</v>
      </c>
      <c r="BU25" s="5">
        <v>2</v>
      </c>
      <c r="BV25" s="5">
        <v>4</v>
      </c>
      <c r="BW25" s="5">
        <v>2</v>
      </c>
      <c r="BX25" s="5">
        <v>4</v>
      </c>
      <c r="BY25" s="5">
        <v>3</v>
      </c>
      <c r="BZ25" s="5">
        <v>3</v>
      </c>
      <c r="CA25" s="5">
        <v>4</v>
      </c>
      <c r="CB25" s="5">
        <v>3</v>
      </c>
      <c r="CC25" s="5">
        <v>5</v>
      </c>
      <c r="CD25" s="5">
        <v>5</v>
      </c>
      <c r="CE25" s="5">
        <v>1</v>
      </c>
      <c r="CF25" s="5">
        <v>4</v>
      </c>
      <c r="CG25" s="5">
        <v>2</v>
      </c>
      <c r="CH25" s="5">
        <v>5</v>
      </c>
      <c r="CI25" s="5">
        <v>5</v>
      </c>
      <c r="CJ25" s="74">
        <v>1</v>
      </c>
      <c r="CK25" s="5">
        <v>4</v>
      </c>
      <c r="CL25" s="31">
        <v>2</v>
      </c>
      <c r="CM25" s="5">
        <v>4</v>
      </c>
      <c r="CN25" s="5">
        <v>4</v>
      </c>
      <c r="CO25" s="31">
        <v>5</v>
      </c>
      <c r="CP25" s="31">
        <v>4</v>
      </c>
      <c r="CQ25" s="5">
        <v>5</v>
      </c>
      <c r="CR25" s="31">
        <v>4</v>
      </c>
      <c r="CS25" s="5">
        <v>4</v>
      </c>
      <c r="CT25" s="74">
        <v>5</v>
      </c>
      <c r="CU25" s="31">
        <v>3</v>
      </c>
      <c r="CV25" s="78">
        <v>4</v>
      </c>
      <c r="CW25" s="78">
        <v>4</v>
      </c>
      <c r="CX25" s="5">
        <v>3</v>
      </c>
      <c r="CY25" s="31">
        <v>3</v>
      </c>
      <c r="CZ25" s="5">
        <v>4</v>
      </c>
      <c r="DA25" s="5">
        <v>4</v>
      </c>
      <c r="DB25" s="31">
        <v>5</v>
      </c>
      <c r="DC25" s="5">
        <v>5</v>
      </c>
      <c r="DD25" s="31">
        <v>4</v>
      </c>
      <c r="DE25" s="31">
        <v>5</v>
      </c>
      <c r="DF25" s="31">
        <v>4</v>
      </c>
      <c r="DG25" s="74">
        <v>5</v>
      </c>
      <c r="DH25" s="31">
        <v>5</v>
      </c>
      <c r="DI25" s="74">
        <v>4</v>
      </c>
      <c r="DJ25" s="31">
        <v>4</v>
      </c>
      <c r="DK25" s="31">
        <v>4</v>
      </c>
      <c r="DL25" s="82">
        <v>2</v>
      </c>
      <c r="DM25" s="83">
        <f>COUNTIF(P27:DK27, 2)</f>
        <v>2</v>
      </c>
      <c r="DN25" s="84"/>
    </row>
    <row r="26" spans="1:118" ht="14.25" customHeight="1" x14ac:dyDescent="0.25">
      <c r="A26" s="27">
        <v>4.3</v>
      </c>
      <c r="B26" s="39">
        <v>45457</v>
      </c>
      <c r="C26" s="38">
        <v>0.86736111111111114</v>
      </c>
      <c r="D26" s="38">
        <v>0.86875000000000002</v>
      </c>
      <c r="E26" s="38">
        <f>D26-C26</f>
        <v>1.388888888888884E-3</v>
      </c>
      <c r="F26" s="24" t="s">
        <v>142</v>
      </c>
      <c r="G26" s="24" t="s">
        <v>142</v>
      </c>
      <c r="H26" s="24" t="s">
        <v>136</v>
      </c>
      <c r="I26" s="24" t="s">
        <v>137</v>
      </c>
      <c r="J26" s="28">
        <v>45200</v>
      </c>
      <c r="K26" s="24" t="s">
        <v>143</v>
      </c>
      <c r="L26" s="29" t="s">
        <v>122</v>
      </c>
      <c r="M26" s="24" t="s">
        <v>131</v>
      </c>
      <c r="N26" s="32" t="s">
        <v>146</v>
      </c>
      <c r="O26" s="29" t="s">
        <v>125</v>
      </c>
      <c r="P26" s="5">
        <v>1</v>
      </c>
      <c r="Q26" s="74">
        <v>5</v>
      </c>
      <c r="R26" s="5">
        <v>5</v>
      </c>
      <c r="S26" s="5">
        <v>3</v>
      </c>
      <c r="T26" s="5">
        <v>1</v>
      </c>
      <c r="U26" s="5">
        <v>5</v>
      </c>
      <c r="V26" s="5">
        <v>1</v>
      </c>
      <c r="W26" s="5">
        <v>5</v>
      </c>
      <c r="X26" s="5">
        <v>3</v>
      </c>
      <c r="Y26" s="5">
        <v>5</v>
      </c>
      <c r="Z26" s="5">
        <v>1</v>
      </c>
      <c r="AA26" s="5">
        <v>3</v>
      </c>
      <c r="AB26" s="5">
        <v>1</v>
      </c>
      <c r="AC26" s="74">
        <v>5</v>
      </c>
      <c r="AD26" s="74">
        <v>3</v>
      </c>
      <c r="AE26" s="5">
        <v>5</v>
      </c>
      <c r="AF26" s="5">
        <v>1</v>
      </c>
      <c r="AG26" s="5">
        <v>5</v>
      </c>
      <c r="AH26" s="5">
        <v>3</v>
      </c>
      <c r="AI26" s="5">
        <v>5</v>
      </c>
      <c r="AJ26" s="5">
        <v>1</v>
      </c>
      <c r="AK26" s="5">
        <v>5</v>
      </c>
      <c r="AL26" s="5">
        <v>1</v>
      </c>
      <c r="AM26" s="5">
        <v>3</v>
      </c>
      <c r="AN26" s="74">
        <v>5</v>
      </c>
      <c r="AO26" s="5">
        <v>1</v>
      </c>
      <c r="AP26" s="5">
        <v>4</v>
      </c>
      <c r="AQ26" s="5">
        <v>1</v>
      </c>
      <c r="AR26" s="5">
        <v>4</v>
      </c>
      <c r="AS26" s="5">
        <v>1</v>
      </c>
      <c r="AT26" s="5">
        <v>4</v>
      </c>
      <c r="AU26" s="5">
        <v>1</v>
      </c>
      <c r="AV26" s="5">
        <v>5</v>
      </c>
      <c r="AW26" s="5">
        <v>1</v>
      </c>
      <c r="AX26" s="74">
        <v>4</v>
      </c>
      <c r="AY26" s="5">
        <v>1</v>
      </c>
      <c r="AZ26" s="5">
        <v>4</v>
      </c>
      <c r="BA26" s="5">
        <v>1</v>
      </c>
      <c r="BB26" s="5">
        <v>5</v>
      </c>
      <c r="BC26" s="5">
        <v>1</v>
      </c>
      <c r="BD26" s="5">
        <v>4</v>
      </c>
      <c r="BE26" s="74">
        <v>1</v>
      </c>
      <c r="BF26" s="5">
        <v>2</v>
      </c>
      <c r="BG26" s="5">
        <v>4</v>
      </c>
      <c r="BH26" s="5">
        <v>5</v>
      </c>
      <c r="BI26" s="5">
        <v>1</v>
      </c>
      <c r="BJ26" s="5">
        <v>5</v>
      </c>
      <c r="BK26" s="5">
        <v>1</v>
      </c>
      <c r="BL26" s="74">
        <v>5</v>
      </c>
      <c r="BM26" s="5">
        <v>1</v>
      </c>
      <c r="BN26" s="5">
        <v>1</v>
      </c>
      <c r="BO26" s="5">
        <v>4</v>
      </c>
      <c r="BP26" s="5">
        <v>1</v>
      </c>
      <c r="BQ26" s="5">
        <v>4</v>
      </c>
      <c r="BR26" s="5">
        <v>5</v>
      </c>
      <c r="BS26" s="5">
        <v>2</v>
      </c>
      <c r="BT26" s="5">
        <v>5</v>
      </c>
      <c r="BU26" s="5">
        <v>2</v>
      </c>
      <c r="BV26" s="5">
        <v>4</v>
      </c>
      <c r="BW26" s="5">
        <v>2</v>
      </c>
      <c r="BX26" s="5">
        <v>4</v>
      </c>
      <c r="BY26" s="5">
        <v>3</v>
      </c>
      <c r="BZ26" s="5">
        <v>3</v>
      </c>
      <c r="CA26" s="5">
        <v>4</v>
      </c>
      <c r="CB26" s="5">
        <v>3</v>
      </c>
      <c r="CC26" s="5">
        <v>5</v>
      </c>
      <c r="CD26" s="5">
        <v>5</v>
      </c>
      <c r="CE26" s="5">
        <v>1</v>
      </c>
      <c r="CF26" s="5">
        <v>4</v>
      </c>
      <c r="CG26" s="5">
        <v>2</v>
      </c>
      <c r="CH26" s="5">
        <v>5</v>
      </c>
      <c r="CI26" s="5">
        <v>5</v>
      </c>
      <c r="CJ26" s="74">
        <v>2</v>
      </c>
      <c r="CK26" s="5">
        <v>4</v>
      </c>
      <c r="CL26" s="74">
        <v>3</v>
      </c>
      <c r="CM26" s="5">
        <v>4</v>
      </c>
      <c r="CN26" s="5">
        <v>4</v>
      </c>
      <c r="CO26" s="74">
        <v>4</v>
      </c>
      <c r="CP26" s="75">
        <v>3</v>
      </c>
      <c r="CQ26" s="5">
        <v>5</v>
      </c>
      <c r="CR26" s="74">
        <v>3</v>
      </c>
      <c r="CS26" s="5">
        <v>4</v>
      </c>
      <c r="CT26" s="74">
        <v>4</v>
      </c>
      <c r="CU26" s="5">
        <v>3</v>
      </c>
      <c r="CV26" s="76">
        <v>2</v>
      </c>
      <c r="CW26" s="76">
        <v>1</v>
      </c>
      <c r="CX26" s="5">
        <v>3</v>
      </c>
      <c r="CY26" s="74">
        <v>4</v>
      </c>
      <c r="CZ26" s="5">
        <v>4</v>
      </c>
      <c r="DA26" s="5">
        <v>4</v>
      </c>
      <c r="DB26" s="74">
        <v>4</v>
      </c>
      <c r="DC26" s="5">
        <v>5</v>
      </c>
      <c r="DD26" s="5">
        <v>4</v>
      </c>
      <c r="DE26" s="74">
        <v>4</v>
      </c>
      <c r="DF26" s="5">
        <v>4</v>
      </c>
      <c r="DG26" s="74">
        <v>4</v>
      </c>
      <c r="DH26" s="5">
        <v>5</v>
      </c>
      <c r="DI26" s="74">
        <v>3</v>
      </c>
      <c r="DJ26" s="5">
        <v>4</v>
      </c>
      <c r="DK26" s="5">
        <v>4</v>
      </c>
      <c r="DL26" s="82">
        <v>1</v>
      </c>
      <c r="DM26" s="83">
        <f>COUNTIF(P27:DK27, 1)</f>
        <v>27</v>
      </c>
      <c r="DN26" s="84"/>
    </row>
    <row r="27" spans="1:118" ht="14.25" customHeight="1" x14ac:dyDescent="0.25">
      <c r="A27" s="33"/>
      <c r="B27" s="11"/>
      <c r="C27" s="11"/>
      <c r="D27" s="56" t="s">
        <v>182</v>
      </c>
      <c r="E27" s="40">
        <f>AVERAGE(E24:E26)</f>
        <v>1.388888888888921E-3</v>
      </c>
      <c r="F27" s="11"/>
      <c r="G27" s="11"/>
      <c r="H27" s="11"/>
      <c r="I27" s="11"/>
      <c r="J27" s="178" t="s">
        <v>142</v>
      </c>
      <c r="K27" s="176" t="s">
        <v>101</v>
      </c>
      <c r="L27" s="176" t="s">
        <v>227</v>
      </c>
      <c r="M27" s="176" t="s">
        <v>228</v>
      </c>
      <c r="N27" s="176" t="s">
        <v>229</v>
      </c>
      <c r="O27" s="11"/>
      <c r="P27" s="11"/>
      <c r="Q27" s="11">
        <v>1</v>
      </c>
      <c r="R27" s="11"/>
      <c r="S27" s="11"/>
      <c r="T27" s="11"/>
      <c r="U27" s="11"/>
      <c r="V27" s="11"/>
      <c r="W27" s="11"/>
      <c r="X27" s="11"/>
      <c r="Y27" s="11"/>
      <c r="Z27" s="11"/>
      <c r="AA27" s="11"/>
      <c r="AB27" s="11"/>
      <c r="AC27" s="11">
        <v>1</v>
      </c>
      <c r="AD27" s="11">
        <v>1</v>
      </c>
      <c r="AE27" s="11"/>
      <c r="AF27" s="11"/>
      <c r="AG27" s="11"/>
      <c r="AH27" s="11"/>
      <c r="AI27" s="11"/>
      <c r="AJ27" s="11"/>
      <c r="AK27" s="11"/>
      <c r="AL27" s="11"/>
      <c r="AM27" s="11"/>
      <c r="AN27" s="11">
        <v>1</v>
      </c>
      <c r="AO27" s="11"/>
      <c r="AP27" s="11"/>
      <c r="AQ27" s="11"/>
      <c r="AR27" s="11"/>
      <c r="AS27" s="11"/>
      <c r="AT27" s="11"/>
      <c r="AU27" s="11">
        <v>1</v>
      </c>
      <c r="AV27" s="11"/>
      <c r="AW27" s="11"/>
      <c r="AX27" s="11">
        <v>1</v>
      </c>
      <c r="AY27" s="11">
        <v>1</v>
      </c>
      <c r="AZ27" s="11">
        <v>1</v>
      </c>
      <c r="BA27" s="11"/>
      <c r="BB27" s="11"/>
      <c r="BC27" s="11"/>
      <c r="BD27" s="11"/>
      <c r="BE27" s="11">
        <v>1</v>
      </c>
      <c r="BF27" s="11"/>
      <c r="BG27" s="11"/>
      <c r="BH27" s="11"/>
      <c r="BI27" s="11">
        <v>1</v>
      </c>
      <c r="BJ27" s="11"/>
      <c r="BK27" s="11"/>
      <c r="BL27" s="11">
        <v>1</v>
      </c>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v>1</v>
      </c>
      <c r="CK27" s="11"/>
      <c r="CL27" s="11">
        <v>1</v>
      </c>
      <c r="CM27" s="11"/>
      <c r="CN27" s="11"/>
      <c r="CO27" s="11">
        <v>1</v>
      </c>
      <c r="CP27" s="11">
        <v>2</v>
      </c>
      <c r="CQ27" s="11"/>
      <c r="CR27" s="11">
        <v>1</v>
      </c>
      <c r="CS27" s="11"/>
      <c r="CT27" s="11">
        <v>1</v>
      </c>
      <c r="CU27" s="11">
        <v>1</v>
      </c>
      <c r="CV27" s="11">
        <v>2</v>
      </c>
      <c r="CW27" s="11">
        <v>3</v>
      </c>
      <c r="CX27" s="11"/>
      <c r="CY27" s="11">
        <v>1</v>
      </c>
      <c r="CZ27" s="11"/>
      <c r="DA27" s="11"/>
      <c r="DB27" s="11">
        <v>1</v>
      </c>
      <c r="DC27" s="11"/>
      <c r="DD27" s="11">
        <v>1</v>
      </c>
      <c r="DE27" s="11">
        <v>1</v>
      </c>
      <c r="DF27" s="11">
        <v>1</v>
      </c>
      <c r="DG27" s="11">
        <v>1</v>
      </c>
      <c r="DH27" s="11">
        <v>1</v>
      </c>
      <c r="DI27" s="11">
        <v>1</v>
      </c>
      <c r="DJ27" s="11">
        <v>1</v>
      </c>
      <c r="DK27" s="11">
        <v>1</v>
      </c>
      <c r="DL27" s="24"/>
    </row>
    <row r="28" spans="1:118" ht="14.25" customHeight="1" x14ac:dyDescent="0.25">
      <c r="A28" s="33"/>
      <c r="B28" s="11"/>
      <c r="C28" s="11"/>
      <c r="D28" s="56"/>
      <c r="E28" s="40"/>
      <c r="F28" s="11"/>
      <c r="G28" s="11"/>
      <c r="H28" s="11"/>
      <c r="I28" s="11"/>
      <c r="J28" s="177" t="s">
        <v>225</v>
      </c>
      <c r="K28" s="171">
        <f>AVERAGE(P24:AN26)</f>
        <v>3.1866666666666665</v>
      </c>
      <c r="L28" s="171">
        <f>AVERAGE(AO24:BM26)</f>
        <v>2.6933333333333334</v>
      </c>
      <c r="M28" s="171">
        <f>AVERAGE(BN24:CL26)</f>
        <v>3.28</v>
      </c>
      <c r="N28" s="171">
        <f>AVERAGE(CM24:DK26)</f>
        <v>4.04</v>
      </c>
      <c r="O28" s="11" t="s">
        <v>225</v>
      </c>
      <c r="P28" s="7">
        <f t="shared" ref="P28:AU28" si="20">AVERAGE(P24:P26)</f>
        <v>1</v>
      </c>
      <c r="Q28" s="7">
        <f t="shared" si="20"/>
        <v>4.666666666666667</v>
      </c>
      <c r="R28" s="7">
        <f t="shared" si="20"/>
        <v>5</v>
      </c>
      <c r="S28" s="7">
        <f t="shared" si="20"/>
        <v>3</v>
      </c>
      <c r="T28" s="7">
        <f t="shared" si="20"/>
        <v>1</v>
      </c>
      <c r="U28" s="7">
        <f t="shared" si="20"/>
        <v>5</v>
      </c>
      <c r="V28" s="7">
        <f t="shared" si="20"/>
        <v>1</v>
      </c>
      <c r="W28" s="7">
        <f t="shared" si="20"/>
        <v>5</v>
      </c>
      <c r="X28" s="7">
        <f t="shared" si="20"/>
        <v>3</v>
      </c>
      <c r="Y28" s="7">
        <f t="shared" si="20"/>
        <v>5</v>
      </c>
      <c r="Z28" s="7">
        <f t="shared" si="20"/>
        <v>1</v>
      </c>
      <c r="AA28" s="7">
        <f t="shared" si="20"/>
        <v>3</v>
      </c>
      <c r="AB28" s="7">
        <f t="shared" si="20"/>
        <v>1</v>
      </c>
      <c r="AC28" s="7">
        <f t="shared" si="20"/>
        <v>4.666666666666667</v>
      </c>
      <c r="AD28" s="7">
        <f t="shared" si="20"/>
        <v>2.6666666666666665</v>
      </c>
      <c r="AE28" s="7">
        <f t="shared" si="20"/>
        <v>5</v>
      </c>
      <c r="AF28" s="7">
        <f t="shared" si="20"/>
        <v>1</v>
      </c>
      <c r="AG28" s="7">
        <f t="shared" si="20"/>
        <v>5</v>
      </c>
      <c r="AH28" s="7">
        <f t="shared" si="20"/>
        <v>3</v>
      </c>
      <c r="AI28" s="7">
        <f t="shared" si="20"/>
        <v>5</v>
      </c>
      <c r="AJ28" s="7">
        <f t="shared" si="20"/>
        <v>1</v>
      </c>
      <c r="AK28" s="7">
        <f t="shared" si="20"/>
        <v>5</v>
      </c>
      <c r="AL28" s="7">
        <f t="shared" si="20"/>
        <v>1</v>
      </c>
      <c r="AM28" s="7">
        <f t="shared" si="20"/>
        <v>3</v>
      </c>
      <c r="AN28" s="7">
        <f t="shared" si="20"/>
        <v>4.666666666666667</v>
      </c>
      <c r="AO28" s="7">
        <f t="shared" si="20"/>
        <v>1</v>
      </c>
      <c r="AP28" s="7">
        <f t="shared" si="20"/>
        <v>4</v>
      </c>
      <c r="AQ28" s="7">
        <f t="shared" si="20"/>
        <v>1</v>
      </c>
      <c r="AR28" s="7">
        <f t="shared" si="20"/>
        <v>4</v>
      </c>
      <c r="AS28" s="7">
        <f t="shared" si="20"/>
        <v>1</v>
      </c>
      <c r="AT28" s="7">
        <f t="shared" si="20"/>
        <v>4</v>
      </c>
      <c r="AU28" s="7">
        <f t="shared" si="20"/>
        <v>1.3333333333333333</v>
      </c>
      <c r="AV28" s="7">
        <f t="shared" ref="AV28:CA28" si="21">AVERAGE(AV24:AV26)</f>
        <v>5</v>
      </c>
      <c r="AW28" s="7">
        <f t="shared" si="21"/>
        <v>1</v>
      </c>
      <c r="AX28" s="7">
        <f t="shared" si="21"/>
        <v>3.3333333333333335</v>
      </c>
      <c r="AY28" s="7">
        <f t="shared" si="21"/>
        <v>1.3333333333333333</v>
      </c>
      <c r="AZ28" s="7">
        <f t="shared" si="21"/>
        <v>3.6666666666666665</v>
      </c>
      <c r="BA28" s="7">
        <f t="shared" si="21"/>
        <v>1</v>
      </c>
      <c r="BB28" s="7">
        <f t="shared" si="21"/>
        <v>5</v>
      </c>
      <c r="BC28" s="7">
        <f t="shared" si="21"/>
        <v>1</v>
      </c>
      <c r="BD28" s="7">
        <f t="shared" si="21"/>
        <v>4</v>
      </c>
      <c r="BE28" s="7">
        <f t="shared" si="21"/>
        <v>1.6666666666666667</v>
      </c>
      <c r="BF28" s="7">
        <f t="shared" si="21"/>
        <v>2</v>
      </c>
      <c r="BG28" s="7">
        <f t="shared" si="21"/>
        <v>4</v>
      </c>
      <c r="BH28" s="7">
        <f t="shared" si="21"/>
        <v>5</v>
      </c>
      <c r="BI28" s="7">
        <f t="shared" si="21"/>
        <v>1.3333333333333333</v>
      </c>
      <c r="BJ28" s="7">
        <f t="shared" si="21"/>
        <v>5</v>
      </c>
      <c r="BK28" s="7">
        <f t="shared" si="21"/>
        <v>1</v>
      </c>
      <c r="BL28" s="7">
        <f t="shared" si="21"/>
        <v>4.666666666666667</v>
      </c>
      <c r="BM28" s="7">
        <f t="shared" si="21"/>
        <v>1</v>
      </c>
      <c r="BN28" s="7">
        <f t="shared" si="21"/>
        <v>1</v>
      </c>
      <c r="BO28" s="7">
        <f t="shared" si="21"/>
        <v>4</v>
      </c>
      <c r="BP28" s="7">
        <f t="shared" si="21"/>
        <v>1</v>
      </c>
      <c r="BQ28" s="7">
        <f t="shared" si="21"/>
        <v>4</v>
      </c>
      <c r="BR28" s="7">
        <f t="shared" si="21"/>
        <v>5</v>
      </c>
      <c r="BS28" s="7">
        <f t="shared" si="21"/>
        <v>2</v>
      </c>
      <c r="BT28" s="7">
        <f t="shared" si="21"/>
        <v>5</v>
      </c>
      <c r="BU28" s="7">
        <f t="shared" si="21"/>
        <v>2</v>
      </c>
      <c r="BV28" s="7">
        <f t="shared" si="21"/>
        <v>4</v>
      </c>
      <c r="BW28" s="7">
        <f t="shared" si="21"/>
        <v>2</v>
      </c>
      <c r="BX28" s="7">
        <f t="shared" si="21"/>
        <v>4</v>
      </c>
      <c r="BY28" s="7">
        <f t="shared" si="21"/>
        <v>3</v>
      </c>
      <c r="BZ28" s="7">
        <f t="shared" si="21"/>
        <v>3</v>
      </c>
      <c r="CA28" s="7">
        <f t="shared" si="21"/>
        <v>4</v>
      </c>
      <c r="CB28" s="7">
        <f t="shared" ref="CB28:DK28" si="22">AVERAGE(CB24:CB26)</f>
        <v>3</v>
      </c>
      <c r="CC28" s="7">
        <f t="shared" si="22"/>
        <v>5</v>
      </c>
      <c r="CD28" s="7">
        <f t="shared" si="22"/>
        <v>5</v>
      </c>
      <c r="CE28" s="7">
        <f t="shared" si="22"/>
        <v>1</v>
      </c>
      <c r="CF28" s="7">
        <f t="shared" si="22"/>
        <v>4</v>
      </c>
      <c r="CG28" s="7">
        <f t="shared" si="22"/>
        <v>2</v>
      </c>
      <c r="CH28" s="7">
        <f t="shared" si="22"/>
        <v>5</v>
      </c>
      <c r="CI28" s="7">
        <f t="shared" si="22"/>
        <v>5</v>
      </c>
      <c r="CJ28" s="7">
        <f t="shared" si="22"/>
        <v>1.3333333333333333</v>
      </c>
      <c r="CK28" s="7">
        <f t="shared" si="22"/>
        <v>4</v>
      </c>
      <c r="CL28" s="7">
        <f t="shared" si="22"/>
        <v>2.6666666666666665</v>
      </c>
      <c r="CM28" s="7">
        <f t="shared" si="22"/>
        <v>4</v>
      </c>
      <c r="CN28" s="7">
        <f t="shared" si="22"/>
        <v>4</v>
      </c>
      <c r="CO28" s="7">
        <f t="shared" si="22"/>
        <v>4.333333333333333</v>
      </c>
      <c r="CP28" s="7">
        <f t="shared" si="22"/>
        <v>4</v>
      </c>
      <c r="CQ28" s="7">
        <f t="shared" si="22"/>
        <v>5</v>
      </c>
      <c r="CR28" s="7">
        <f t="shared" si="22"/>
        <v>3.3333333333333335</v>
      </c>
      <c r="CS28" s="7">
        <f t="shared" si="22"/>
        <v>4</v>
      </c>
      <c r="CT28" s="7">
        <f t="shared" si="22"/>
        <v>4.666666666666667</v>
      </c>
      <c r="CU28" s="7">
        <f t="shared" si="22"/>
        <v>3.3333333333333335</v>
      </c>
      <c r="CV28" s="7">
        <f t="shared" si="22"/>
        <v>3</v>
      </c>
      <c r="CW28" s="7">
        <f t="shared" si="22"/>
        <v>2.6666666666666665</v>
      </c>
      <c r="CX28" s="7">
        <f t="shared" si="22"/>
        <v>3</v>
      </c>
      <c r="CY28" s="7">
        <f t="shared" si="22"/>
        <v>3.6666666666666665</v>
      </c>
      <c r="CZ28" s="7">
        <f t="shared" si="22"/>
        <v>4</v>
      </c>
      <c r="DA28" s="7">
        <f t="shared" si="22"/>
        <v>4</v>
      </c>
      <c r="DB28" s="7">
        <f t="shared" si="22"/>
        <v>4.333333333333333</v>
      </c>
      <c r="DC28" s="7">
        <f t="shared" si="22"/>
        <v>5</v>
      </c>
      <c r="DD28" s="7">
        <f t="shared" si="22"/>
        <v>4.333333333333333</v>
      </c>
      <c r="DE28" s="7">
        <f t="shared" si="22"/>
        <v>4.333333333333333</v>
      </c>
      <c r="DF28" s="7">
        <f t="shared" si="22"/>
        <v>4.333333333333333</v>
      </c>
      <c r="DG28" s="7">
        <f t="shared" si="22"/>
        <v>4.666666666666667</v>
      </c>
      <c r="DH28" s="7">
        <f t="shared" si="22"/>
        <v>4.666666666666667</v>
      </c>
      <c r="DI28" s="7">
        <f t="shared" si="22"/>
        <v>3.6666666666666665</v>
      </c>
      <c r="DJ28" s="7">
        <f t="shared" si="22"/>
        <v>4.333333333333333</v>
      </c>
      <c r="DK28" s="7">
        <f t="shared" si="22"/>
        <v>4.333333333333333</v>
      </c>
      <c r="DL28" s="24"/>
    </row>
    <row r="29" spans="1:118" ht="14.25" customHeight="1" x14ac:dyDescent="0.25">
      <c r="A29" s="33"/>
      <c r="B29" s="11"/>
      <c r="C29" s="11"/>
      <c r="D29" s="56"/>
      <c r="E29" s="40"/>
      <c r="F29" s="11"/>
      <c r="G29" s="11"/>
      <c r="H29" s="11"/>
      <c r="I29" s="11"/>
      <c r="J29" s="177" t="s">
        <v>226</v>
      </c>
      <c r="K29" s="171">
        <f>STDEV(P24:AN26)</f>
        <v>1.7139596429489399</v>
      </c>
      <c r="L29" s="171">
        <f>STDEV(AO24:BM26)</f>
        <v>1.6437706597886406</v>
      </c>
      <c r="M29" s="171">
        <f>STDEV(BN24:CL26)</f>
        <v>1.4003860471602396</v>
      </c>
      <c r="N29" s="171">
        <f>STDEV(CM24:DK26)</f>
        <v>0.77877242278247627</v>
      </c>
      <c r="O29" s="11" t="s">
        <v>226</v>
      </c>
      <c r="P29" s="7">
        <f t="shared" ref="P29:AU29" si="23">STDEV(P24:P26)</f>
        <v>0</v>
      </c>
      <c r="Q29" s="7">
        <f t="shared" si="23"/>
        <v>0.57735026918962784</v>
      </c>
      <c r="R29" s="7">
        <f t="shared" si="23"/>
        <v>0</v>
      </c>
      <c r="S29" s="7">
        <f t="shared" si="23"/>
        <v>0</v>
      </c>
      <c r="T29" s="7">
        <f t="shared" si="23"/>
        <v>0</v>
      </c>
      <c r="U29" s="7">
        <f t="shared" si="23"/>
        <v>0</v>
      </c>
      <c r="V29" s="7">
        <f t="shared" si="23"/>
        <v>0</v>
      </c>
      <c r="W29" s="7">
        <f t="shared" si="23"/>
        <v>0</v>
      </c>
      <c r="X29" s="7">
        <f t="shared" si="23"/>
        <v>0</v>
      </c>
      <c r="Y29" s="7">
        <f t="shared" si="23"/>
        <v>0</v>
      </c>
      <c r="Z29" s="7">
        <f t="shared" si="23"/>
        <v>0</v>
      </c>
      <c r="AA29" s="7">
        <f t="shared" si="23"/>
        <v>0</v>
      </c>
      <c r="AB29" s="7">
        <f t="shared" si="23"/>
        <v>0</v>
      </c>
      <c r="AC29" s="7">
        <f t="shared" si="23"/>
        <v>0.57735026918962784</v>
      </c>
      <c r="AD29" s="7">
        <f t="shared" si="23"/>
        <v>0.57735026918962629</v>
      </c>
      <c r="AE29" s="7">
        <f t="shared" si="23"/>
        <v>0</v>
      </c>
      <c r="AF29" s="7">
        <f t="shared" si="23"/>
        <v>0</v>
      </c>
      <c r="AG29" s="7">
        <f t="shared" si="23"/>
        <v>0</v>
      </c>
      <c r="AH29" s="7">
        <f t="shared" si="23"/>
        <v>0</v>
      </c>
      <c r="AI29" s="7">
        <f t="shared" si="23"/>
        <v>0</v>
      </c>
      <c r="AJ29" s="7">
        <f t="shared" si="23"/>
        <v>0</v>
      </c>
      <c r="AK29" s="7">
        <f t="shared" si="23"/>
        <v>0</v>
      </c>
      <c r="AL29" s="7">
        <f t="shared" si="23"/>
        <v>0</v>
      </c>
      <c r="AM29" s="7">
        <f t="shared" si="23"/>
        <v>0</v>
      </c>
      <c r="AN29" s="7">
        <f t="shared" si="23"/>
        <v>0.57735026918962784</v>
      </c>
      <c r="AO29" s="7">
        <f t="shared" si="23"/>
        <v>0</v>
      </c>
      <c r="AP29" s="7">
        <f t="shared" si="23"/>
        <v>0</v>
      </c>
      <c r="AQ29" s="7">
        <f t="shared" si="23"/>
        <v>0</v>
      </c>
      <c r="AR29" s="7">
        <f t="shared" si="23"/>
        <v>0</v>
      </c>
      <c r="AS29" s="7">
        <f t="shared" si="23"/>
        <v>0</v>
      </c>
      <c r="AT29" s="7">
        <f t="shared" si="23"/>
        <v>0</v>
      </c>
      <c r="AU29" s="7">
        <f t="shared" si="23"/>
        <v>0.57735026918962584</v>
      </c>
      <c r="AV29" s="7">
        <f t="shared" ref="AV29:CA29" si="24">STDEV(AV24:AV26)</f>
        <v>0</v>
      </c>
      <c r="AW29" s="7">
        <f t="shared" si="24"/>
        <v>0</v>
      </c>
      <c r="AX29" s="7">
        <f t="shared" si="24"/>
        <v>0.57735026918962473</v>
      </c>
      <c r="AY29" s="7">
        <f t="shared" si="24"/>
        <v>0.57735026918962584</v>
      </c>
      <c r="AZ29" s="7">
        <f t="shared" si="24"/>
        <v>0.57735026918962473</v>
      </c>
      <c r="BA29" s="7">
        <f t="shared" si="24"/>
        <v>0</v>
      </c>
      <c r="BB29" s="7">
        <f t="shared" si="24"/>
        <v>0</v>
      </c>
      <c r="BC29" s="7">
        <f t="shared" si="24"/>
        <v>0</v>
      </c>
      <c r="BD29" s="7">
        <f t="shared" si="24"/>
        <v>0</v>
      </c>
      <c r="BE29" s="7">
        <f t="shared" si="24"/>
        <v>0.57735026918962551</v>
      </c>
      <c r="BF29" s="7">
        <f t="shared" si="24"/>
        <v>0</v>
      </c>
      <c r="BG29" s="7">
        <f t="shared" si="24"/>
        <v>0</v>
      </c>
      <c r="BH29" s="7">
        <f t="shared" si="24"/>
        <v>0</v>
      </c>
      <c r="BI29" s="7">
        <f t="shared" si="24"/>
        <v>0.57735026918962584</v>
      </c>
      <c r="BJ29" s="7">
        <f t="shared" si="24"/>
        <v>0</v>
      </c>
      <c r="BK29" s="7">
        <f t="shared" si="24"/>
        <v>0</v>
      </c>
      <c r="BL29" s="7">
        <f t="shared" si="24"/>
        <v>0.57735026918962784</v>
      </c>
      <c r="BM29" s="7">
        <f t="shared" si="24"/>
        <v>0</v>
      </c>
      <c r="BN29" s="7">
        <f t="shared" si="24"/>
        <v>0</v>
      </c>
      <c r="BO29" s="7">
        <f t="shared" si="24"/>
        <v>0</v>
      </c>
      <c r="BP29" s="7">
        <f t="shared" si="24"/>
        <v>0</v>
      </c>
      <c r="BQ29" s="7">
        <f t="shared" si="24"/>
        <v>0</v>
      </c>
      <c r="BR29" s="7">
        <f t="shared" si="24"/>
        <v>0</v>
      </c>
      <c r="BS29" s="7">
        <f t="shared" si="24"/>
        <v>0</v>
      </c>
      <c r="BT29" s="7">
        <f t="shared" si="24"/>
        <v>0</v>
      </c>
      <c r="BU29" s="7">
        <f t="shared" si="24"/>
        <v>0</v>
      </c>
      <c r="BV29" s="7">
        <f t="shared" si="24"/>
        <v>0</v>
      </c>
      <c r="BW29" s="7">
        <f t="shared" si="24"/>
        <v>0</v>
      </c>
      <c r="BX29" s="7">
        <f t="shared" si="24"/>
        <v>0</v>
      </c>
      <c r="BY29" s="7">
        <f t="shared" si="24"/>
        <v>0</v>
      </c>
      <c r="BZ29" s="7">
        <f t="shared" si="24"/>
        <v>0</v>
      </c>
      <c r="CA29" s="7">
        <f t="shared" si="24"/>
        <v>0</v>
      </c>
      <c r="CB29" s="7">
        <f t="shared" ref="CB29:DK29" si="25">STDEV(CB24:CB26)</f>
        <v>0</v>
      </c>
      <c r="CC29" s="7">
        <f t="shared" si="25"/>
        <v>0</v>
      </c>
      <c r="CD29" s="7">
        <f t="shared" si="25"/>
        <v>0</v>
      </c>
      <c r="CE29" s="7">
        <f t="shared" si="25"/>
        <v>0</v>
      </c>
      <c r="CF29" s="7">
        <f t="shared" si="25"/>
        <v>0</v>
      </c>
      <c r="CG29" s="7">
        <f t="shared" si="25"/>
        <v>0</v>
      </c>
      <c r="CH29" s="7">
        <f t="shared" si="25"/>
        <v>0</v>
      </c>
      <c r="CI29" s="7">
        <f t="shared" si="25"/>
        <v>0</v>
      </c>
      <c r="CJ29" s="7">
        <f t="shared" si="25"/>
        <v>0.57735026918962584</v>
      </c>
      <c r="CK29" s="7">
        <f t="shared" si="25"/>
        <v>0</v>
      </c>
      <c r="CL29" s="7">
        <f t="shared" si="25"/>
        <v>0.57735026918962629</v>
      </c>
      <c r="CM29" s="7">
        <f t="shared" si="25"/>
        <v>0</v>
      </c>
      <c r="CN29" s="7">
        <f t="shared" si="25"/>
        <v>0</v>
      </c>
      <c r="CO29" s="7">
        <f t="shared" si="25"/>
        <v>0.57735026918962473</v>
      </c>
      <c r="CP29" s="7">
        <f t="shared" si="25"/>
        <v>1</v>
      </c>
      <c r="CQ29" s="7">
        <f t="shared" si="25"/>
        <v>0</v>
      </c>
      <c r="CR29" s="7">
        <f t="shared" si="25"/>
        <v>0.57735026918962473</v>
      </c>
      <c r="CS29" s="7">
        <f t="shared" si="25"/>
        <v>0</v>
      </c>
      <c r="CT29" s="7">
        <f t="shared" si="25"/>
        <v>0.57735026918962784</v>
      </c>
      <c r="CU29" s="7">
        <f t="shared" si="25"/>
        <v>0.57735026918962473</v>
      </c>
      <c r="CV29" s="7">
        <f t="shared" si="25"/>
        <v>1</v>
      </c>
      <c r="CW29" s="7">
        <f t="shared" si="25"/>
        <v>1.5275252316519468</v>
      </c>
      <c r="CX29" s="7">
        <f t="shared" si="25"/>
        <v>0</v>
      </c>
      <c r="CY29" s="7">
        <f t="shared" si="25"/>
        <v>0.57735026918962473</v>
      </c>
      <c r="CZ29" s="7">
        <f t="shared" si="25"/>
        <v>0</v>
      </c>
      <c r="DA29" s="7">
        <f t="shared" si="25"/>
        <v>0</v>
      </c>
      <c r="DB29" s="7">
        <f t="shared" si="25"/>
        <v>0.57735026918962473</v>
      </c>
      <c r="DC29" s="7">
        <f t="shared" si="25"/>
        <v>0</v>
      </c>
      <c r="DD29" s="7">
        <f t="shared" si="25"/>
        <v>0.57735026918962473</v>
      </c>
      <c r="DE29" s="7">
        <f t="shared" si="25"/>
        <v>0.57735026918962473</v>
      </c>
      <c r="DF29" s="7">
        <f t="shared" si="25"/>
        <v>0.57735026918962473</v>
      </c>
      <c r="DG29" s="7">
        <f t="shared" si="25"/>
        <v>0.57735026918962784</v>
      </c>
      <c r="DH29" s="7">
        <f t="shared" si="25"/>
        <v>0.57735026918962784</v>
      </c>
      <c r="DI29" s="7">
        <f t="shared" si="25"/>
        <v>0.57735026918962473</v>
      </c>
      <c r="DJ29" s="7">
        <f t="shared" si="25"/>
        <v>0.57735026918962473</v>
      </c>
      <c r="DK29" s="7">
        <f t="shared" si="25"/>
        <v>0.57735026918962473</v>
      </c>
      <c r="DL29" s="24"/>
    </row>
    <row r="30" spans="1:118" ht="14.25" customHeight="1" x14ac:dyDescent="0.25">
      <c r="A30" s="25"/>
      <c r="B30" s="26"/>
      <c r="C30" s="26"/>
      <c r="D30" s="26"/>
      <c r="E30" s="26"/>
      <c r="F30" s="26"/>
      <c r="G30" s="26"/>
      <c r="H30" s="26"/>
      <c r="I30" s="26"/>
      <c r="J30" s="25"/>
      <c r="K30" s="26"/>
      <c r="L30" s="26"/>
      <c r="M30" s="26"/>
      <c r="N30" s="26"/>
      <c r="O30" s="26"/>
      <c r="P30" s="1" t="s">
        <v>101</v>
      </c>
      <c r="Q30" s="1"/>
      <c r="R30" s="1" t="s">
        <v>101</v>
      </c>
      <c r="S30" s="1"/>
      <c r="T30" s="1" t="s">
        <v>101</v>
      </c>
      <c r="U30" s="1"/>
      <c r="V30" s="1" t="s">
        <v>101</v>
      </c>
      <c r="W30" s="1"/>
      <c r="X30" s="1" t="s">
        <v>101</v>
      </c>
      <c r="Y30" s="1"/>
      <c r="Z30" s="1" t="s">
        <v>101</v>
      </c>
      <c r="AA30" s="1"/>
      <c r="AB30" s="1" t="s">
        <v>101</v>
      </c>
      <c r="AC30" s="1"/>
      <c r="AD30" s="1" t="s">
        <v>101</v>
      </c>
      <c r="AE30" s="1"/>
      <c r="AF30" s="1" t="s">
        <v>101</v>
      </c>
      <c r="AG30" s="1"/>
      <c r="AH30" s="1" t="s">
        <v>101</v>
      </c>
      <c r="AI30" s="1"/>
      <c r="AJ30" s="1" t="s">
        <v>101</v>
      </c>
      <c r="AK30" s="1"/>
      <c r="AL30" s="1" t="s">
        <v>101</v>
      </c>
      <c r="AM30" s="1"/>
      <c r="AN30" s="1"/>
      <c r="AO30" s="2" t="s">
        <v>102</v>
      </c>
      <c r="AP30" s="2"/>
      <c r="AQ30" s="2"/>
      <c r="AR30" s="2" t="s">
        <v>102</v>
      </c>
      <c r="AS30" s="2"/>
      <c r="AT30" s="2"/>
      <c r="AU30" s="2" t="s">
        <v>102</v>
      </c>
      <c r="AV30" s="2"/>
      <c r="AW30" s="2"/>
      <c r="AX30" s="2" t="s">
        <v>102</v>
      </c>
      <c r="AY30" s="2"/>
      <c r="AZ30" s="2"/>
      <c r="BA30" s="2" t="s">
        <v>102</v>
      </c>
      <c r="BB30" s="2"/>
      <c r="BC30" s="2"/>
      <c r="BD30" s="2" t="s">
        <v>102</v>
      </c>
      <c r="BE30" s="2"/>
      <c r="BF30" s="2"/>
      <c r="BG30" s="2" t="s">
        <v>102</v>
      </c>
      <c r="BH30" s="2"/>
      <c r="BI30" s="2"/>
      <c r="BJ30" s="2" t="s">
        <v>102</v>
      </c>
      <c r="BK30" s="2"/>
      <c r="BL30" s="2"/>
      <c r="BM30" s="2"/>
      <c r="BN30" s="3" t="s">
        <v>103</v>
      </c>
      <c r="BO30" s="3"/>
      <c r="BP30" s="3"/>
      <c r="BQ30" s="3"/>
      <c r="BR30" s="3" t="s">
        <v>103</v>
      </c>
      <c r="BS30" s="3"/>
      <c r="BT30" s="3"/>
      <c r="BU30" s="3"/>
      <c r="BV30" s="3" t="s">
        <v>103</v>
      </c>
      <c r="BW30" s="3"/>
      <c r="BX30" s="3"/>
      <c r="BY30" s="3"/>
      <c r="BZ30" s="3" t="s">
        <v>103</v>
      </c>
      <c r="CA30" s="3"/>
      <c r="CB30" s="3"/>
      <c r="CC30" s="3"/>
      <c r="CD30" s="3" t="s">
        <v>103</v>
      </c>
      <c r="CE30" s="3"/>
      <c r="CF30" s="3"/>
      <c r="CG30" s="3"/>
      <c r="CH30" s="3" t="s">
        <v>103</v>
      </c>
      <c r="CI30" s="3"/>
      <c r="CJ30" s="3"/>
      <c r="CK30" s="3"/>
      <c r="CL30" s="3"/>
      <c r="CM30" s="20" t="s">
        <v>104</v>
      </c>
      <c r="CN30" s="20"/>
      <c r="CO30" s="20"/>
      <c r="CP30" s="20" t="s">
        <v>104</v>
      </c>
      <c r="CQ30" s="20"/>
      <c r="CR30" s="20"/>
      <c r="CS30" s="20" t="s">
        <v>104</v>
      </c>
      <c r="CT30" s="20"/>
      <c r="CU30" s="20"/>
      <c r="CV30" s="20" t="s">
        <v>104</v>
      </c>
      <c r="CW30" s="20"/>
      <c r="CX30" s="20"/>
      <c r="CY30" s="20" t="s">
        <v>104</v>
      </c>
      <c r="CZ30" s="20"/>
      <c r="DA30" s="20"/>
      <c r="DB30" s="20" t="s">
        <v>104</v>
      </c>
      <c r="DC30" s="20"/>
      <c r="DD30" s="20"/>
      <c r="DE30" s="20" t="s">
        <v>104</v>
      </c>
      <c r="DF30" s="20"/>
      <c r="DG30" s="20"/>
      <c r="DH30" s="20" t="s">
        <v>104</v>
      </c>
      <c r="DI30" s="20"/>
      <c r="DJ30" s="20"/>
      <c r="DK30" s="20"/>
      <c r="DL30" s="82">
        <v>4</v>
      </c>
      <c r="DM30" s="83">
        <f>COUNTIF(P34:DK34, 4)</f>
        <v>6</v>
      </c>
      <c r="DN30" s="84"/>
    </row>
    <row r="31" spans="1:118" ht="14.25" customHeight="1" x14ac:dyDescent="0.25">
      <c r="A31" s="27">
        <v>5.0999999999999996</v>
      </c>
      <c r="B31" s="39">
        <v>45455</v>
      </c>
      <c r="C31" s="38">
        <v>0.75624999999999998</v>
      </c>
      <c r="D31" s="38">
        <v>0.75902777777777775</v>
      </c>
      <c r="E31" s="38">
        <f>D31-C31</f>
        <v>2.7777777777777679E-3</v>
      </c>
      <c r="F31" s="48" t="s">
        <v>147</v>
      </c>
      <c r="G31" s="48" t="s">
        <v>148</v>
      </c>
      <c r="H31" s="34" t="s">
        <v>149</v>
      </c>
      <c r="I31" s="24" t="s">
        <v>150</v>
      </c>
      <c r="J31" s="28">
        <v>45231</v>
      </c>
      <c r="K31" s="24" t="s">
        <v>151</v>
      </c>
      <c r="L31" s="29" t="s">
        <v>122</v>
      </c>
      <c r="M31" s="24" t="s">
        <v>152</v>
      </c>
      <c r="N31" s="35" t="s">
        <v>153</v>
      </c>
      <c r="O31" s="29" t="s">
        <v>125</v>
      </c>
      <c r="P31" s="5">
        <v>1</v>
      </c>
      <c r="Q31" s="31">
        <v>4</v>
      </c>
      <c r="R31" s="5">
        <v>5</v>
      </c>
      <c r="S31" s="5">
        <v>3</v>
      </c>
      <c r="T31" s="5">
        <v>1</v>
      </c>
      <c r="U31" s="5">
        <v>5</v>
      </c>
      <c r="V31" s="5">
        <v>1</v>
      </c>
      <c r="W31" s="5">
        <v>5</v>
      </c>
      <c r="X31" s="5">
        <v>3</v>
      </c>
      <c r="Y31" s="5">
        <v>5</v>
      </c>
      <c r="Z31" s="5">
        <v>1</v>
      </c>
      <c r="AA31" s="5">
        <v>3</v>
      </c>
      <c r="AB31" s="5">
        <v>1</v>
      </c>
      <c r="AC31" s="5">
        <v>5</v>
      </c>
      <c r="AD31" s="5">
        <v>3</v>
      </c>
      <c r="AE31" s="5">
        <v>5</v>
      </c>
      <c r="AF31" s="5">
        <v>1</v>
      </c>
      <c r="AG31" s="5">
        <v>5</v>
      </c>
      <c r="AH31" s="5">
        <v>3</v>
      </c>
      <c r="AI31" s="5">
        <v>5</v>
      </c>
      <c r="AJ31" s="5">
        <v>1</v>
      </c>
      <c r="AK31" s="5">
        <v>5</v>
      </c>
      <c r="AL31" s="5">
        <v>1</v>
      </c>
      <c r="AM31" s="31">
        <v>4</v>
      </c>
      <c r="AN31" s="5">
        <v>5</v>
      </c>
      <c r="AO31" s="30">
        <v>1</v>
      </c>
      <c r="AP31" s="30">
        <v>4</v>
      </c>
      <c r="AQ31" s="30">
        <v>1</v>
      </c>
      <c r="AR31" s="30">
        <v>4</v>
      </c>
      <c r="AS31" s="30">
        <v>1</v>
      </c>
      <c r="AT31" s="30">
        <v>4</v>
      </c>
      <c r="AU31" s="30">
        <v>2</v>
      </c>
      <c r="AV31" s="30">
        <v>4</v>
      </c>
      <c r="AW31" s="30">
        <v>1</v>
      </c>
      <c r="AX31" s="30">
        <v>4</v>
      </c>
      <c r="AY31" s="30">
        <v>2</v>
      </c>
      <c r="AZ31" s="30">
        <v>4</v>
      </c>
      <c r="BA31" s="30">
        <v>1</v>
      </c>
      <c r="BB31" s="30">
        <v>4</v>
      </c>
      <c r="BC31" s="5">
        <v>2</v>
      </c>
      <c r="BD31" s="30">
        <v>4</v>
      </c>
      <c r="BE31" s="30">
        <v>2</v>
      </c>
      <c r="BF31" s="30">
        <v>2</v>
      </c>
      <c r="BG31" s="30">
        <v>4</v>
      </c>
      <c r="BH31" s="31">
        <v>4</v>
      </c>
      <c r="BI31" s="30">
        <v>2</v>
      </c>
      <c r="BJ31" s="30">
        <v>4</v>
      </c>
      <c r="BK31" s="30">
        <v>2</v>
      </c>
      <c r="BL31" s="30">
        <v>4</v>
      </c>
      <c r="BM31" s="5">
        <v>1</v>
      </c>
      <c r="BN31" s="5">
        <v>1</v>
      </c>
      <c r="BO31" s="5">
        <v>4</v>
      </c>
      <c r="BP31" s="31">
        <v>2</v>
      </c>
      <c r="BQ31" s="74">
        <v>4</v>
      </c>
      <c r="BR31" s="5">
        <v>4</v>
      </c>
      <c r="BS31" s="5">
        <v>2</v>
      </c>
      <c r="BT31" s="31">
        <v>5</v>
      </c>
      <c r="BU31" s="5">
        <v>2</v>
      </c>
      <c r="BV31" s="5">
        <v>4</v>
      </c>
      <c r="BW31" s="5">
        <v>2</v>
      </c>
      <c r="BX31" s="5">
        <v>4</v>
      </c>
      <c r="BY31" s="5">
        <v>3</v>
      </c>
      <c r="BZ31" s="31">
        <v>2</v>
      </c>
      <c r="CA31" s="5">
        <v>4</v>
      </c>
      <c r="CB31" s="5">
        <v>3</v>
      </c>
      <c r="CC31" s="5">
        <v>4</v>
      </c>
      <c r="CD31" s="31">
        <v>4</v>
      </c>
      <c r="CE31" s="5">
        <v>1</v>
      </c>
      <c r="CF31" s="31">
        <v>4</v>
      </c>
      <c r="CG31" s="31">
        <v>2</v>
      </c>
      <c r="CH31" s="5">
        <v>5</v>
      </c>
      <c r="CI31" s="5">
        <v>4</v>
      </c>
      <c r="CJ31" s="31">
        <v>1</v>
      </c>
      <c r="CK31" s="5">
        <v>3</v>
      </c>
      <c r="CL31" s="31">
        <v>2</v>
      </c>
      <c r="CM31" s="31">
        <v>4</v>
      </c>
      <c r="CN31" s="31">
        <v>4</v>
      </c>
      <c r="CO31" s="30">
        <v>4</v>
      </c>
      <c r="CP31" s="30">
        <v>4</v>
      </c>
      <c r="CQ31" s="5">
        <v>4</v>
      </c>
      <c r="CR31" s="30">
        <v>3</v>
      </c>
      <c r="CS31" s="78">
        <v>4</v>
      </c>
      <c r="CT31" s="31">
        <v>4</v>
      </c>
      <c r="CU31" s="31">
        <v>4</v>
      </c>
      <c r="CV31" s="30">
        <v>4</v>
      </c>
      <c r="CW31" s="31">
        <v>4</v>
      </c>
      <c r="CX31" s="5">
        <v>4</v>
      </c>
      <c r="CY31" s="31">
        <v>4</v>
      </c>
      <c r="CZ31" s="31">
        <v>4</v>
      </c>
      <c r="DA31" s="30">
        <v>4</v>
      </c>
      <c r="DB31" s="30">
        <v>4</v>
      </c>
      <c r="DC31" s="30">
        <v>4</v>
      </c>
      <c r="DD31" s="30">
        <v>4</v>
      </c>
      <c r="DE31" s="31">
        <v>4</v>
      </c>
      <c r="DF31" s="30">
        <v>4</v>
      </c>
      <c r="DG31" s="30">
        <v>4</v>
      </c>
      <c r="DH31" s="30">
        <v>4</v>
      </c>
      <c r="DI31" s="30">
        <v>4</v>
      </c>
      <c r="DJ31" s="30">
        <v>4</v>
      </c>
      <c r="DK31" s="31">
        <v>4</v>
      </c>
      <c r="DL31" s="82">
        <v>3</v>
      </c>
      <c r="DM31" s="83">
        <f>COUNTIF(P34:DK34, 3)</f>
        <v>26</v>
      </c>
      <c r="DN31" s="84"/>
    </row>
    <row r="32" spans="1:118" ht="14.25" customHeight="1" x14ac:dyDescent="0.25">
      <c r="A32" s="27">
        <v>5.2</v>
      </c>
      <c r="B32" s="39">
        <v>45456</v>
      </c>
      <c r="C32" s="38">
        <v>0.82152777777777775</v>
      </c>
      <c r="D32" s="38">
        <v>0.82430555555555562</v>
      </c>
      <c r="E32" s="38">
        <f>D32-C32</f>
        <v>2.7777777777778789E-3</v>
      </c>
      <c r="F32" s="24" t="s">
        <v>147</v>
      </c>
      <c r="G32" s="24" t="s">
        <v>148</v>
      </c>
      <c r="H32" s="34" t="s">
        <v>149</v>
      </c>
      <c r="I32" s="24" t="s">
        <v>150</v>
      </c>
      <c r="J32" s="28">
        <v>45231</v>
      </c>
      <c r="K32" s="24" t="s">
        <v>151</v>
      </c>
      <c r="L32" s="29" t="s">
        <v>122</v>
      </c>
      <c r="M32" s="24" t="s">
        <v>152</v>
      </c>
      <c r="N32" s="36" t="s">
        <v>154</v>
      </c>
      <c r="O32" s="29" t="s">
        <v>125</v>
      </c>
      <c r="P32" s="5">
        <v>1</v>
      </c>
      <c r="Q32" s="78">
        <v>5</v>
      </c>
      <c r="R32" s="5">
        <v>5</v>
      </c>
      <c r="S32" s="5">
        <v>3</v>
      </c>
      <c r="T32" s="5">
        <v>1</v>
      </c>
      <c r="U32" s="5">
        <v>5</v>
      </c>
      <c r="V32" s="5">
        <v>1</v>
      </c>
      <c r="W32" s="5">
        <v>5</v>
      </c>
      <c r="X32" s="5">
        <v>3</v>
      </c>
      <c r="Y32" s="5">
        <v>5</v>
      </c>
      <c r="Z32" s="5">
        <v>1</v>
      </c>
      <c r="AA32" s="5">
        <v>3</v>
      </c>
      <c r="AB32" s="5">
        <v>1</v>
      </c>
      <c r="AC32" s="5">
        <v>5</v>
      </c>
      <c r="AD32" s="5">
        <v>3</v>
      </c>
      <c r="AE32" s="5">
        <v>5</v>
      </c>
      <c r="AF32" s="5">
        <v>1</v>
      </c>
      <c r="AG32" s="5">
        <v>5</v>
      </c>
      <c r="AH32" s="5">
        <v>3</v>
      </c>
      <c r="AI32" s="5">
        <v>5</v>
      </c>
      <c r="AJ32" s="5">
        <v>1</v>
      </c>
      <c r="AK32" s="5">
        <v>5</v>
      </c>
      <c r="AL32" s="5">
        <v>1</v>
      </c>
      <c r="AM32" s="78">
        <v>5</v>
      </c>
      <c r="AN32" s="5">
        <v>5</v>
      </c>
      <c r="AO32" s="30">
        <v>4</v>
      </c>
      <c r="AP32" s="30">
        <v>1</v>
      </c>
      <c r="AQ32" s="30">
        <v>4</v>
      </c>
      <c r="AR32" s="30">
        <v>1</v>
      </c>
      <c r="AS32" s="30">
        <v>4</v>
      </c>
      <c r="AT32" s="30">
        <v>2</v>
      </c>
      <c r="AU32" s="30">
        <v>4</v>
      </c>
      <c r="AV32" s="30">
        <v>2</v>
      </c>
      <c r="AW32" s="30">
        <v>4</v>
      </c>
      <c r="AX32" s="30">
        <v>2</v>
      </c>
      <c r="AY32" s="30">
        <v>4</v>
      </c>
      <c r="AZ32" s="30">
        <v>2</v>
      </c>
      <c r="BA32" s="30">
        <v>4</v>
      </c>
      <c r="BB32" s="30">
        <v>2</v>
      </c>
      <c r="BC32" s="74">
        <v>2</v>
      </c>
      <c r="BD32" s="30">
        <v>1</v>
      </c>
      <c r="BE32" s="30">
        <v>4</v>
      </c>
      <c r="BF32" s="30">
        <v>4</v>
      </c>
      <c r="BG32" s="30">
        <v>1</v>
      </c>
      <c r="BH32" s="78">
        <v>3</v>
      </c>
      <c r="BI32" s="30">
        <v>4</v>
      </c>
      <c r="BJ32" s="30">
        <v>2</v>
      </c>
      <c r="BK32" s="30">
        <v>5</v>
      </c>
      <c r="BL32" s="30">
        <v>1</v>
      </c>
      <c r="BM32" s="5">
        <v>1</v>
      </c>
      <c r="BN32" s="5">
        <v>1</v>
      </c>
      <c r="BO32" s="5">
        <v>4</v>
      </c>
      <c r="BP32" s="31">
        <v>1</v>
      </c>
      <c r="BQ32" s="74">
        <v>3</v>
      </c>
      <c r="BR32" s="5">
        <v>4</v>
      </c>
      <c r="BS32" s="5">
        <v>2</v>
      </c>
      <c r="BT32" s="31">
        <v>4</v>
      </c>
      <c r="BU32" s="5">
        <v>2</v>
      </c>
      <c r="BV32" s="5">
        <v>4</v>
      </c>
      <c r="BW32" s="5">
        <v>2</v>
      </c>
      <c r="BX32" s="5">
        <v>4</v>
      </c>
      <c r="BY32" s="5">
        <v>3</v>
      </c>
      <c r="BZ32" s="31">
        <v>3</v>
      </c>
      <c r="CA32" s="5">
        <v>4</v>
      </c>
      <c r="CB32" s="5">
        <v>3</v>
      </c>
      <c r="CC32" s="74">
        <v>4</v>
      </c>
      <c r="CD32" s="31">
        <v>5</v>
      </c>
      <c r="CE32" s="5">
        <v>1</v>
      </c>
      <c r="CF32" s="31">
        <v>3</v>
      </c>
      <c r="CG32" s="31">
        <v>1</v>
      </c>
      <c r="CH32" s="5">
        <v>5</v>
      </c>
      <c r="CI32" s="5">
        <v>4</v>
      </c>
      <c r="CJ32" s="31">
        <v>2</v>
      </c>
      <c r="CK32" s="74">
        <v>3</v>
      </c>
      <c r="CL32" s="31">
        <v>3</v>
      </c>
      <c r="CM32" s="31">
        <v>3</v>
      </c>
      <c r="CN32" s="31">
        <v>3</v>
      </c>
      <c r="CO32" s="30">
        <v>1</v>
      </c>
      <c r="CP32" s="30">
        <v>1</v>
      </c>
      <c r="CQ32" s="5">
        <v>4</v>
      </c>
      <c r="CR32" s="30">
        <v>1</v>
      </c>
      <c r="CS32" s="31">
        <v>3</v>
      </c>
      <c r="CT32" s="31">
        <v>3</v>
      </c>
      <c r="CU32" s="31">
        <v>3</v>
      </c>
      <c r="CV32" s="30">
        <v>1</v>
      </c>
      <c r="CW32" s="31">
        <v>3</v>
      </c>
      <c r="CX32" s="5">
        <v>4</v>
      </c>
      <c r="CY32" s="31">
        <v>3</v>
      </c>
      <c r="CZ32" s="31">
        <v>3</v>
      </c>
      <c r="DA32" s="30">
        <v>1</v>
      </c>
      <c r="DB32" s="30">
        <v>1</v>
      </c>
      <c r="DC32" s="30">
        <v>1</v>
      </c>
      <c r="DD32" s="30">
        <v>1</v>
      </c>
      <c r="DE32" s="31">
        <v>3</v>
      </c>
      <c r="DF32" s="30">
        <v>1</v>
      </c>
      <c r="DG32" s="30">
        <v>1</v>
      </c>
      <c r="DH32" s="30">
        <v>1</v>
      </c>
      <c r="DI32" s="30">
        <v>1</v>
      </c>
      <c r="DJ32" s="30">
        <v>1</v>
      </c>
      <c r="DK32" s="31">
        <v>3</v>
      </c>
      <c r="DL32" s="82">
        <v>2</v>
      </c>
      <c r="DM32" s="83">
        <f>COUNTIF(P34:DK34, 2)</f>
        <v>7</v>
      </c>
      <c r="DN32" s="84"/>
    </row>
    <row r="33" spans="1:118" ht="14.25" customHeight="1" x14ac:dyDescent="0.25">
      <c r="A33" s="27">
        <v>5.3</v>
      </c>
      <c r="B33" s="39">
        <v>45457</v>
      </c>
      <c r="C33" s="38">
        <v>0.86875000000000002</v>
      </c>
      <c r="D33" s="38">
        <v>0.87222222222222223</v>
      </c>
      <c r="E33" s="38">
        <f>D33-C33</f>
        <v>3.4722222222222099E-3</v>
      </c>
      <c r="F33" s="24" t="s">
        <v>147</v>
      </c>
      <c r="G33" s="24" t="s">
        <v>148</v>
      </c>
      <c r="H33" s="34" t="s">
        <v>149</v>
      </c>
      <c r="I33" s="24" t="s">
        <v>150</v>
      </c>
      <c r="J33" s="28">
        <v>45231</v>
      </c>
      <c r="K33" s="24" t="s">
        <v>151</v>
      </c>
      <c r="L33" s="29" t="s">
        <v>122</v>
      </c>
      <c r="M33" s="24" t="s">
        <v>152</v>
      </c>
      <c r="N33" s="36" t="s">
        <v>155</v>
      </c>
      <c r="O33" s="29" t="s">
        <v>125</v>
      </c>
      <c r="P33" s="5">
        <v>1</v>
      </c>
      <c r="Q33" s="76">
        <v>3</v>
      </c>
      <c r="R33" s="5">
        <v>5</v>
      </c>
      <c r="S33" s="5">
        <v>3</v>
      </c>
      <c r="T33" s="5">
        <v>1</v>
      </c>
      <c r="U33" s="5">
        <v>5</v>
      </c>
      <c r="V33" s="5">
        <v>1</v>
      </c>
      <c r="W33" s="5">
        <v>5</v>
      </c>
      <c r="X33" s="5">
        <v>3</v>
      </c>
      <c r="Y33" s="5">
        <v>5</v>
      </c>
      <c r="Z33" s="5">
        <v>1</v>
      </c>
      <c r="AA33" s="5">
        <v>3</v>
      </c>
      <c r="AB33" s="5">
        <v>1</v>
      </c>
      <c r="AC33" s="5">
        <v>5</v>
      </c>
      <c r="AD33" s="5">
        <v>3</v>
      </c>
      <c r="AE33" s="5">
        <v>5</v>
      </c>
      <c r="AF33" s="5">
        <v>1</v>
      </c>
      <c r="AG33" s="5">
        <v>5</v>
      </c>
      <c r="AH33" s="5">
        <v>3</v>
      </c>
      <c r="AI33" s="5">
        <v>5</v>
      </c>
      <c r="AJ33" s="5">
        <v>1</v>
      </c>
      <c r="AK33" s="5">
        <v>5</v>
      </c>
      <c r="AL33" s="5">
        <v>1</v>
      </c>
      <c r="AM33" s="76">
        <v>3</v>
      </c>
      <c r="AN33" s="5">
        <v>5</v>
      </c>
      <c r="AO33" s="76">
        <v>1</v>
      </c>
      <c r="AP33" s="76">
        <v>5</v>
      </c>
      <c r="AQ33" s="76">
        <v>1</v>
      </c>
      <c r="AR33" s="76">
        <v>5</v>
      </c>
      <c r="AS33" s="76">
        <v>1</v>
      </c>
      <c r="AT33" s="76">
        <v>5</v>
      </c>
      <c r="AU33" s="76">
        <v>1</v>
      </c>
      <c r="AV33" s="76">
        <v>5</v>
      </c>
      <c r="AW33" s="76">
        <v>1</v>
      </c>
      <c r="AX33" s="76">
        <v>4</v>
      </c>
      <c r="AY33" s="76">
        <v>1</v>
      </c>
      <c r="AZ33" s="76">
        <v>5</v>
      </c>
      <c r="BA33" s="76">
        <v>1</v>
      </c>
      <c r="BB33" s="76">
        <v>5</v>
      </c>
      <c r="BC33" s="74">
        <v>1</v>
      </c>
      <c r="BD33" s="76">
        <v>4</v>
      </c>
      <c r="BE33" s="76">
        <v>1</v>
      </c>
      <c r="BF33" s="76">
        <v>1</v>
      </c>
      <c r="BG33" s="76">
        <v>5</v>
      </c>
      <c r="BH33" s="76">
        <v>5</v>
      </c>
      <c r="BI33" s="76">
        <v>1</v>
      </c>
      <c r="BJ33" s="76">
        <v>5</v>
      </c>
      <c r="BK33" s="76">
        <v>1</v>
      </c>
      <c r="BL33" s="76">
        <v>4</v>
      </c>
      <c r="BM33" s="5">
        <v>1</v>
      </c>
      <c r="BN33" s="5">
        <v>1</v>
      </c>
      <c r="BO33" s="5">
        <v>4</v>
      </c>
      <c r="BP33" s="74">
        <v>2</v>
      </c>
      <c r="BQ33" s="74">
        <v>4</v>
      </c>
      <c r="BR33" s="5">
        <v>4</v>
      </c>
      <c r="BS33" s="5">
        <v>2</v>
      </c>
      <c r="BT33" s="74">
        <v>5</v>
      </c>
      <c r="BU33" s="5">
        <v>2</v>
      </c>
      <c r="BV33" s="5">
        <v>4</v>
      </c>
      <c r="BW33" s="5">
        <v>2</v>
      </c>
      <c r="BX33" s="5">
        <v>4</v>
      </c>
      <c r="BY33" s="5">
        <v>3</v>
      </c>
      <c r="BZ33" s="74">
        <v>2</v>
      </c>
      <c r="CA33" s="5">
        <v>4</v>
      </c>
      <c r="CB33" s="5">
        <v>3</v>
      </c>
      <c r="CC33" s="74">
        <v>5</v>
      </c>
      <c r="CD33" s="74">
        <v>4</v>
      </c>
      <c r="CE33" s="5">
        <v>1</v>
      </c>
      <c r="CF33" s="74">
        <v>4</v>
      </c>
      <c r="CG33" s="74">
        <v>2</v>
      </c>
      <c r="CH33" s="5">
        <v>5</v>
      </c>
      <c r="CI33" s="5">
        <v>4</v>
      </c>
      <c r="CJ33" s="5">
        <v>2</v>
      </c>
      <c r="CK33" s="74">
        <v>4</v>
      </c>
      <c r="CL33" s="74">
        <v>2</v>
      </c>
      <c r="CM33" s="5">
        <v>3</v>
      </c>
      <c r="CN33" s="74">
        <v>4</v>
      </c>
      <c r="CO33" s="76">
        <v>4</v>
      </c>
      <c r="CP33" s="74">
        <v>2</v>
      </c>
      <c r="CQ33" s="5">
        <v>4</v>
      </c>
      <c r="CR33" s="76">
        <v>3</v>
      </c>
      <c r="CS33" s="76">
        <v>2</v>
      </c>
      <c r="CT33" s="5">
        <v>3</v>
      </c>
      <c r="CU33" s="74">
        <v>4</v>
      </c>
      <c r="CV33" s="79">
        <v>4</v>
      </c>
      <c r="CW33" s="5">
        <v>3</v>
      </c>
      <c r="CX33" s="5">
        <v>4</v>
      </c>
      <c r="CY33" s="5">
        <v>4</v>
      </c>
      <c r="CZ33" s="74">
        <v>4</v>
      </c>
      <c r="DA33" s="76">
        <v>5</v>
      </c>
      <c r="DB33" s="76">
        <v>5</v>
      </c>
      <c r="DC33" s="76">
        <v>4</v>
      </c>
      <c r="DD33" s="76">
        <v>4</v>
      </c>
      <c r="DE33" s="5">
        <v>3</v>
      </c>
      <c r="DF33" s="76">
        <v>3</v>
      </c>
      <c r="DG33" s="76">
        <v>3</v>
      </c>
      <c r="DH33" s="76">
        <v>4</v>
      </c>
      <c r="DI33" s="76">
        <v>4</v>
      </c>
      <c r="DJ33" s="76">
        <v>3</v>
      </c>
      <c r="DK33" s="5">
        <v>3</v>
      </c>
      <c r="DL33" s="82">
        <v>1</v>
      </c>
      <c r="DM33" s="83">
        <f>COUNTIF(P34:DK34, 1)</f>
        <v>21</v>
      </c>
      <c r="DN33" s="84"/>
    </row>
    <row r="34" spans="1:118" ht="14.25" customHeight="1" x14ac:dyDescent="0.25">
      <c r="A34" s="33"/>
      <c r="B34" s="11"/>
      <c r="C34" s="11"/>
      <c r="D34" s="56" t="s">
        <v>183</v>
      </c>
      <c r="E34" s="40">
        <f>AVERAGE(E31:E33)</f>
        <v>3.0092592592592857E-3</v>
      </c>
      <c r="F34" s="11"/>
      <c r="G34" s="11"/>
      <c r="H34" s="11"/>
      <c r="I34" s="11"/>
      <c r="J34" s="178" t="s">
        <v>148</v>
      </c>
      <c r="K34" s="176" t="s">
        <v>101</v>
      </c>
      <c r="L34" s="176" t="s">
        <v>227</v>
      </c>
      <c r="M34" s="176" t="s">
        <v>228</v>
      </c>
      <c r="N34" s="176" t="s">
        <v>229</v>
      </c>
      <c r="O34" s="11"/>
      <c r="P34" s="11"/>
      <c r="Q34" s="11">
        <v>2</v>
      </c>
      <c r="R34" s="11"/>
      <c r="S34" s="11"/>
      <c r="T34" s="11"/>
      <c r="U34" s="11"/>
      <c r="V34" s="11"/>
      <c r="W34" s="11"/>
      <c r="X34" s="11"/>
      <c r="Y34" s="11"/>
      <c r="Z34" s="11"/>
      <c r="AA34" s="11"/>
      <c r="AB34" s="11"/>
      <c r="AC34" s="11"/>
      <c r="AD34" s="11"/>
      <c r="AE34" s="11"/>
      <c r="AF34" s="11"/>
      <c r="AG34" s="11"/>
      <c r="AH34" s="11"/>
      <c r="AI34" s="11"/>
      <c r="AJ34" s="11"/>
      <c r="AK34" s="11"/>
      <c r="AL34" s="11"/>
      <c r="AM34" s="11">
        <v>2</v>
      </c>
      <c r="AN34" s="11"/>
      <c r="AO34" s="11">
        <v>3</v>
      </c>
      <c r="AP34" s="11">
        <v>4</v>
      </c>
      <c r="AQ34" s="11">
        <v>3</v>
      </c>
      <c r="AR34" s="11">
        <v>4</v>
      </c>
      <c r="AS34" s="11">
        <v>3</v>
      </c>
      <c r="AT34" s="11">
        <v>3</v>
      </c>
      <c r="AU34" s="11">
        <v>3</v>
      </c>
      <c r="AV34" s="11">
        <v>3</v>
      </c>
      <c r="AW34" s="11">
        <v>3</v>
      </c>
      <c r="AX34" s="11">
        <v>2</v>
      </c>
      <c r="AY34" s="11">
        <v>2</v>
      </c>
      <c r="AZ34" s="11">
        <v>3</v>
      </c>
      <c r="BA34" s="11">
        <v>3</v>
      </c>
      <c r="BB34" s="11">
        <v>3</v>
      </c>
      <c r="BC34" s="11">
        <v>1</v>
      </c>
      <c r="BD34" s="11">
        <v>3</v>
      </c>
      <c r="BE34" s="11">
        <v>3</v>
      </c>
      <c r="BF34" s="11">
        <v>3</v>
      </c>
      <c r="BG34" s="11">
        <v>4</v>
      </c>
      <c r="BH34" s="11">
        <v>2</v>
      </c>
      <c r="BI34" s="11">
        <v>3</v>
      </c>
      <c r="BJ34" s="11">
        <v>3</v>
      </c>
      <c r="BK34" s="11">
        <v>4</v>
      </c>
      <c r="BL34" s="11">
        <v>3</v>
      </c>
      <c r="BM34" s="11"/>
      <c r="BN34" s="11"/>
      <c r="BO34" s="11"/>
      <c r="BP34" s="11">
        <v>1</v>
      </c>
      <c r="BQ34" s="11">
        <v>1</v>
      </c>
      <c r="BR34" s="11"/>
      <c r="BS34" s="11"/>
      <c r="BT34" s="11">
        <v>1</v>
      </c>
      <c r="BU34" s="11"/>
      <c r="BV34" s="11"/>
      <c r="BW34" s="11"/>
      <c r="BX34" s="11"/>
      <c r="BY34" s="11"/>
      <c r="BZ34" s="11">
        <v>1</v>
      </c>
      <c r="CA34" s="11"/>
      <c r="CB34" s="11"/>
      <c r="CC34" s="11">
        <v>1</v>
      </c>
      <c r="CD34" s="11">
        <v>1</v>
      </c>
      <c r="CE34" s="11"/>
      <c r="CF34" s="11">
        <v>1</v>
      </c>
      <c r="CG34" s="11">
        <v>1</v>
      </c>
      <c r="CH34" s="11"/>
      <c r="CI34" s="11"/>
      <c r="CJ34" s="11">
        <v>1</v>
      </c>
      <c r="CK34" s="11">
        <v>1</v>
      </c>
      <c r="CL34" s="11">
        <v>1</v>
      </c>
      <c r="CM34" s="11">
        <v>1</v>
      </c>
      <c r="CN34" s="11">
        <v>1</v>
      </c>
      <c r="CO34" s="11">
        <v>3</v>
      </c>
      <c r="CP34" s="11">
        <v>3</v>
      </c>
      <c r="CQ34" s="11"/>
      <c r="CR34" s="11">
        <v>2</v>
      </c>
      <c r="CS34" s="11">
        <v>2</v>
      </c>
      <c r="CT34" s="11">
        <v>1</v>
      </c>
      <c r="CU34" s="11">
        <v>1</v>
      </c>
      <c r="CV34" s="11">
        <v>3</v>
      </c>
      <c r="CW34" s="11">
        <v>1</v>
      </c>
      <c r="CX34" s="11"/>
      <c r="CY34" s="11">
        <v>1</v>
      </c>
      <c r="CZ34" s="11">
        <v>1</v>
      </c>
      <c r="DA34" s="11">
        <v>4</v>
      </c>
      <c r="DB34" s="11">
        <v>4</v>
      </c>
      <c r="DC34" s="11">
        <v>3</v>
      </c>
      <c r="DD34" s="11">
        <v>3</v>
      </c>
      <c r="DE34" s="11">
        <v>1</v>
      </c>
      <c r="DF34" s="11">
        <v>3</v>
      </c>
      <c r="DG34" s="11">
        <v>3</v>
      </c>
      <c r="DH34" s="11">
        <v>3</v>
      </c>
      <c r="DI34" s="11">
        <v>3</v>
      </c>
      <c r="DJ34" s="11">
        <v>3</v>
      </c>
      <c r="DK34" s="11">
        <v>1</v>
      </c>
      <c r="DL34" s="24"/>
    </row>
    <row r="35" spans="1:118" ht="14.25" customHeight="1" x14ac:dyDescent="0.25">
      <c r="A35" s="33"/>
      <c r="B35" s="11"/>
      <c r="C35" s="11"/>
      <c r="D35" s="56"/>
      <c r="E35" s="40"/>
      <c r="F35" s="11"/>
      <c r="G35" s="11"/>
      <c r="H35" s="11"/>
      <c r="I35" s="11"/>
      <c r="J35" s="177" t="s">
        <v>225</v>
      </c>
      <c r="K35" s="171">
        <f>AVERAGE(P31:AN33)</f>
        <v>3.24</v>
      </c>
      <c r="L35" s="171">
        <f>AVERAGE(AO31:BM33)</f>
        <v>2.7466666666666666</v>
      </c>
      <c r="M35" s="171">
        <f>AVERAGE(BN31:CL33)</f>
        <v>3.0666666666666669</v>
      </c>
      <c r="N35" s="171">
        <f>AVERAGE(CM31:DK33)</f>
        <v>3.1866666666666665</v>
      </c>
      <c r="O35" s="11" t="s">
        <v>225</v>
      </c>
      <c r="P35" s="7">
        <f t="shared" ref="P35:AU35" si="26">AVERAGE(P31:P33)</f>
        <v>1</v>
      </c>
      <c r="Q35" s="7">
        <f t="shared" si="26"/>
        <v>4</v>
      </c>
      <c r="R35" s="7">
        <f t="shared" si="26"/>
        <v>5</v>
      </c>
      <c r="S35" s="7">
        <f t="shared" si="26"/>
        <v>3</v>
      </c>
      <c r="T35" s="7">
        <f t="shared" si="26"/>
        <v>1</v>
      </c>
      <c r="U35" s="7">
        <f t="shared" si="26"/>
        <v>5</v>
      </c>
      <c r="V35" s="7">
        <f t="shared" si="26"/>
        <v>1</v>
      </c>
      <c r="W35" s="7">
        <f t="shared" si="26"/>
        <v>5</v>
      </c>
      <c r="X35" s="7">
        <f t="shared" si="26"/>
        <v>3</v>
      </c>
      <c r="Y35" s="7">
        <f t="shared" si="26"/>
        <v>5</v>
      </c>
      <c r="Z35" s="7">
        <f t="shared" si="26"/>
        <v>1</v>
      </c>
      <c r="AA35" s="7">
        <f t="shared" si="26"/>
        <v>3</v>
      </c>
      <c r="AB35" s="7">
        <f t="shared" si="26"/>
        <v>1</v>
      </c>
      <c r="AC35" s="7">
        <f t="shared" si="26"/>
        <v>5</v>
      </c>
      <c r="AD35" s="7">
        <f t="shared" si="26"/>
        <v>3</v>
      </c>
      <c r="AE35" s="7">
        <f t="shared" si="26"/>
        <v>5</v>
      </c>
      <c r="AF35" s="7">
        <f t="shared" si="26"/>
        <v>1</v>
      </c>
      <c r="AG35" s="7">
        <f t="shared" si="26"/>
        <v>5</v>
      </c>
      <c r="AH35" s="7">
        <f t="shared" si="26"/>
        <v>3</v>
      </c>
      <c r="AI35" s="7">
        <f t="shared" si="26"/>
        <v>5</v>
      </c>
      <c r="AJ35" s="7">
        <f t="shared" si="26"/>
        <v>1</v>
      </c>
      <c r="AK35" s="7">
        <f t="shared" si="26"/>
        <v>5</v>
      </c>
      <c r="AL35" s="7">
        <f t="shared" si="26"/>
        <v>1</v>
      </c>
      <c r="AM35" s="7">
        <f t="shared" si="26"/>
        <v>4</v>
      </c>
      <c r="AN35" s="7">
        <f t="shared" si="26"/>
        <v>5</v>
      </c>
      <c r="AO35" s="7">
        <f t="shared" si="26"/>
        <v>2</v>
      </c>
      <c r="AP35" s="7">
        <f t="shared" si="26"/>
        <v>3.3333333333333335</v>
      </c>
      <c r="AQ35" s="7">
        <f t="shared" si="26"/>
        <v>2</v>
      </c>
      <c r="AR35" s="7">
        <f t="shared" si="26"/>
        <v>3.3333333333333335</v>
      </c>
      <c r="AS35" s="7">
        <f t="shared" si="26"/>
        <v>2</v>
      </c>
      <c r="AT35" s="7">
        <f t="shared" si="26"/>
        <v>3.6666666666666665</v>
      </c>
      <c r="AU35" s="7">
        <f t="shared" si="26"/>
        <v>2.3333333333333335</v>
      </c>
      <c r="AV35" s="7">
        <f t="shared" ref="AV35:CA35" si="27">AVERAGE(AV31:AV33)</f>
        <v>3.6666666666666665</v>
      </c>
      <c r="AW35" s="7">
        <f t="shared" si="27"/>
        <v>2</v>
      </c>
      <c r="AX35" s="7">
        <f t="shared" si="27"/>
        <v>3.3333333333333335</v>
      </c>
      <c r="AY35" s="7">
        <f t="shared" si="27"/>
        <v>2.3333333333333335</v>
      </c>
      <c r="AZ35" s="7">
        <f t="shared" si="27"/>
        <v>3.6666666666666665</v>
      </c>
      <c r="BA35" s="7">
        <f t="shared" si="27"/>
        <v>2</v>
      </c>
      <c r="BB35" s="7">
        <f t="shared" si="27"/>
        <v>3.6666666666666665</v>
      </c>
      <c r="BC35" s="7">
        <f t="shared" si="27"/>
        <v>1.6666666666666667</v>
      </c>
      <c r="BD35" s="7">
        <f t="shared" si="27"/>
        <v>3</v>
      </c>
      <c r="BE35" s="7">
        <f t="shared" si="27"/>
        <v>2.3333333333333335</v>
      </c>
      <c r="BF35" s="7">
        <f t="shared" si="27"/>
        <v>2.3333333333333335</v>
      </c>
      <c r="BG35" s="7">
        <f t="shared" si="27"/>
        <v>3.3333333333333335</v>
      </c>
      <c r="BH35" s="7">
        <f t="shared" si="27"/>
        <v>4</v>
      </c>
      <c r="BI35" s="7">
        <f t="shared" si="27"/>
        <v>2.3333333333333335</v>
      </c>
      <c r="BJ35" s="7">
        <f t="shared" si="27"/>
        <v>3.6666666666666665</v>
      </c>
      <c r="BK35" s="7">
        <f t="shared" si="27"/>
        <v>2.6666666666666665</v>
      </c>
      <c r="BL35" s="7">
        <f t="shared" si="27"/>
        <v>3</v>
      </c>
      <c r="BM35" s="7">
        <f t="shared" si="27"/>
        <v>1</v>
      </c>
      <c r="BN35" s="7">
        <f t="shared" si="27"/>
        <v>1</v>
      </c>
      <c r="BO35" s="7">
        <f t="shared" si="27"/>
        <v>4</v>
      </c>
      <c r="BP35" s="7">
        <f t="shared" si="27"/>
        <v>1.6666666666666667</v>
      </c>
      <c r="BQ35" s="7">
        <f t="shared" si="27"/>
        <v>3.6666666666666665</v>
      </c>
      <c r="BR35" s="7">
        <f t="shared" si="27"/>
        <v>4</v>
      </c>
      <c r="BS35" s="7">
        <f t="shared" si="27"/>
        <v>2</v>
      </c>
      <c r="BT35" s="7">
        <f t="shared" si="27"/>
        <v>4.666666666666667</v>
      </c>
      <c r="BU35" s="7">
        <f t="shared" si="27"/>
        <v>2</v>
      </c>
      <c r="BV35" s="7">
        <f t="shared" si="27"/>
        <v>4</v>
      </c>
      <c r="BW35" s="7">
        <f t="shared" si="27"/>
        <v>2</v>
      </c>
      <c r="BX35" s="7">
        <f t="shared" si="27"/>
        <v>4</v>
      </c>
      <c r="BY35" s="7">
        <f t="shared" si="27"/>
        <v>3</v>
      </c>
      <c r="BZ35" s="7">
        <f t="shared" si="27"/>
        <v>2.3333333333333335</v>
      </c>
      <c r="CA35" s="7">
        <f t="shared" si="27"/>
        <v>4</v>
      </c>
      <c r="CB35" s="7">
        <f t="shared" ref="CB35:DK35" si="28">AVERAGE(CB31:CB33)</f>
        <v>3</v>
      </c>
      <c r="CC35" s="7">
        <f t="shared" si="28"/>
        <v>4.333333333333333</v>
      </c>
      <c r="CD35" s="7">
        <f t="shared" si="28"/>
        <v>4.333333333333333</v>
      </c>
      <c r="CE35" s="7">
        <f t="shared" si="28"/>
        <v>1</v>
      </c>
      <c r="CF35" s="7">
        <f t="shared" si="28"/>
        <v>3.6666666666666665</v>
      </c>
      <c r="CG35" s="7">
        <f t="shared" si="28"/>
        <v>1.6666666666666667</v>
      </c>
      <c r="CH35" s="7">
        <f t="shared" si="28"/>
        <v>5</v>
      </c>
      <c r="CI35" s="7">
        <f t="shared" si="28"/>
        <v>4</v>
      </c>
      <c r="CJ35" s="7">
        <f t="shared" si="28"/>
        <v>1.6666666666666667</v>
      </c>
      <c r="CK35" s="7">
        <f t="shared" si="28"/>
        <v>3.3333333333333335</v>
      </c>
      <c r="CL35" s="7">
        <f t="shared" si="28"/>
        <v>2.3333333333333335</v>
      </c>
      <c r="CM35" s="7">
        <f t="shared" si="28"/>
        <v>3.3333333333333335</v>
      </c>
      <c r="CN35" s="7">
        <f t="shared" si="28"/>
        <v>3.6666666666666665</v>
      </c>
      <c r="CO35" s="7">
        <f t="shared" si="28"/>
        <v>3</v>
      </c>
      <c r="CP35" s="7">
        <f t="shared" si="28"/>
        <v>2.3333333333333335</v>
      </c>
      <c r="CQ35" s="7">
        <f t="shared" si="28"/>
        <v>4</v>
      </c>
      <c r="CR35" s="7">
        <f t="shared" si="28"/>
        <v>2.3333333333333335</v>
      </c>
      <c r="CS35" s="7">
        <f t="shared" si="28"/>
        <v>3</v>
      </c>
      <c r="CT35" s="7">
        <f t="shared" si="28"/>
        <v>3.3333333333333335</v>
      </c>
      <c r="CU35" s="7">
        <f t="shared" si="28"/>
        <v>3.6666666666666665</v>
      </c>
      <c r="CV35" s="7">
        <f t="shared" si="28"/>
        <v>3</v>
      </c>
      <c r="CW35" s="7">
        <f t="shared" si="28"/>
        <v>3.3333333333333335</v>
      </c>
      <c r="CX35" s="7">
        <f t="shared" si="28"/>
        <v>4</v>
      </c>
      <c r="CY35" s="7">
        <f t="shared" si="28"/>
        <v>3.6666666666666665</v>
      </c>
      <c r="CZ35" s="7">
        <f t="shared" si="28"/>
        <v>3.6666666666666665</v>
      </c>
      <c r="DA35" s="7">
        <f t="shared" si="28"/>
        <v>3.3333333333333335</v>
      </c>
      <c r="DB35" s="7">
        <f t="shared" si="28"/>
        <v>3.3333333333333335</v>
      </c>
      <c r="DC35" s="7">
        <f t="shared" si="28"/>
        <v>3</v>
      </c>
      <c r="DD35" s="7">
        <f t="shared" si="28"/>
        <v>3</v>
      </c>
      <c r="DE35" s="7">
        <f t="shared" si="28"/>
        <v>3.3333333333333335</v>
      </c>
      <c r="DF35" s="7">
        <f t="shared" si="28"/>
        <v>2.6666666666666665</v>
      </c>
      <c r="DG35" s="7">
        <f t="shared" si="28"/>
        <v>2.6666666666666665</v>
      </c>
      <c r="DH35" s="7">
        <f t="shared" si="28"/>
        <v>3</v>
      </c>
      <c r="DI35" s="7">
        <f t="shared" si="28"/>
        <v>3</v>
      </c>
      <c r="DJ35" s="7">
        <f t="shared" si="28"/>
        <v>2.6666666666666665</v>
      </c>
      <c r="DK35" s="7">
        <f t="shared" si="28"/>
        <v>3.3333333333333335</v>
      </c>
      <c r="DL35" s="24"/>
    </row>
    <row r="36" spans="1:118" ht="14.25" customHeight="1" x14ac:dyDescent="0.25">
      <c r="A36" s="33"/>
      <c r="B36" s="11"/>
      <c r="C36" s="11"/>
      <c r="D36" s="56"/>
      <c r="E36" s="40"/>
      <c r="F36" s="11"/>
      <c r="G36" s="11"/>
      <c r="H36" s="11"/>
      <c r="I36" s="11"/>
      <c r="J36" s="177" t="s">
        <v>226</v>
      </c>
      <c r="K36" s="171">
        <f>STDEV(P31:AN33)</f>
        <v>1.7308020324912017</v>
      </c>
      <c r="L36" s="171">
        <f>STDEV(AO31:BM33)</f>
        <v>1.5342339697301299</v>
      </c>
      <c r="M36" s="171">
        <f>STDEV(BN31:CL33)</f>
        <v>1.2229045324535741</v>
      </c>
      <c r="N36" s="171">
        <f>STDEV(CM31:DK33)</f>
        <v>1.1471861383559496</v>
      </c>
      <c r="O36" s="11" t="s">
        <v>226</v>
      </c>
      <c r="P36" s="7">
        <f t="shared" ref="P36:AU36" si="29">STDEV(P31:P33)</f>
        <v>0</v>
      </c>
      <c r="Q36" s="7">
        <f t="shared" si="29"/>
        <v>1</v>
      </c>
      <c r="R36" s="7">
        <f t="shared" si="29"/>
        <v>0</v>
      </c>
      <c r="S36" s="7">
        <f t="shared" si="29"/>
        <v>0</v>
      </c>
      <c r="T36" s="7">
        <f t="shared" si="29"/>
        <v>0</v>
      </c>
      <c r="U36" s="7">
        <f t="shared" si="29"/>
        <v>0</v>
      </c>
      <c r="V36" s="7">
        <f t="shared" si="29"/>
        <v>0</v>
      </c>
      <c r="W36" s="7">
        <f t="shared" si="29"/>
        <v>0</v>
      </c>
      <c r="X36" s="7">
        <f t="shared" si="29"/>
        <v>0</v>
      </c>
      <c r="Y36" s="7">
        <f t="shared" si="29"/>
        <v>0</v>
      </c>
      <c r="Z36" s="7">
        <f t="shared" si="29"/>
        <v>0</v>
      </c>
      <c r="AA36" s="7">
        <f t="shared" si="29"/>
        <v>0</v>
      </c>
      <c r="AB36" s="7">
        <f t="shared" si="29"/>
        <v>0</v>
      </c>
      <c r="AC36" s="7">
        <f t="shared" si="29"/>
        <v>0</v>
      </c>
      <c r="AD36" s="7">
        <f t="shared" si="29"/>
        <v>0</v>
      </c>
      <c r="AE36" s="7">
        <f t="shared" si="29"/>
        <v>0</v>
      </c>
      <c r="AF36" s="7">
        <f t="shared" si="29"/>
        <v>0</v>
      </c>
      <c r="AG36" s="7">
        <f t="shared" si="29"/>
        <v>0</v>
      </c>
      <c r="AH36" s="7">
        <f t="shared" si="29"/>
        <v>0</v>
      </c>
      <c r="AI36" s="7">
        <f t="shared" si="29"/>
        <v>0</v>
      </c>
      <c r="AJ36" s="7">
        <f t="shared" si="29"/>
        <v>0</v>
      </c>
      <c r="AK36" s="7">
        <f t="shared" si="29"/>
        <v>0</v>
      </c>
      <c r="AL36" s="7">
        <f t="shared" si="29"/>
        <v>0</v>
      </c>
      <c r="AM36" s="7">
        <f t="shared" si="29"/>
        <v>1</v>
      </c>
      <c r="AN36" s="7">
        <f t="shared" si="29"/>
        <v>0</v>
      </c>
      <c r="AO36" s="7">
        <f t="shared" si="29"/>
        <v>1.7320508075688772</v>
      </c>
      <c r="AP36" s="7">
        <f t="shared" si="29"/>
        <v>2.0816659994661326</v>
      </c>
      <c r="AQ36" s="7">
        <f t="shared" si="29"/>
        <v>1.7320508075688772</v>
      </c>
      <c r="AR36" s="7">
        <f t="shared" si="29"/>
        <v>2.0816659994661326</v>
      </c>
      <c r="AS36" s="7">
        <f t="shared" si="29"/>
        <v>1.7320508075688772</v>
      </c>
      <c r="AT36" s="7">
        <f t="shared" si="29"/>
        <v>1.5275252316519463</v>
      </c>
      <c r="AU36" s="7">
        <f t="shared" si="29"/>
        <v>1.5275252316519468</v>
      </c>
      <c r="AV36" s="7">
        <f t="shared" ref="AV36:CA36" si="30">STDEV(AV31:AV33)</f>
        <v>1.5275252316519463</v>
      </c>
      <c r="AW36" s="7">
        <f t="shared" si="30"/>
        <v>1.7320508075688772</v>
      </c>
      <c r="AX36" s="7">
        <f t="shared" si="30"/>
        <v>1.154700538379251</v>
      </c>
      <c r="AY36" s="7">
        <f t="shared" si="30"/>
        <v>1.5275252316519468</v>
      </c>
      <c r="AZ36" s="7">
        <f t="shared" si="30"/>
        <v>1.5275252316519463</v>
      </c>
      <c r="BA36" s="7">
        <f t="shared" si="30"/>
        <v>1.7320508075688772</v>
      </c>
      <c r="BB36" s="7">
        <f t="shared" si="30"/>
        <v>1.5275252316519463</v>
      </c>
      <c r="BC36" s="7">
        <f t="shared" si="30"/>
        <v>0.57735026918962551</v>
      </c>
      <c r="BD36" s="7">
        <f t="shared" si="30"/>
        <v>1.7320508075688772</v>
      </c>
      <c r="BE36" s="7">
        <f t="shared" si="30"/>
        <v>1.5275252316519468</v>
      </c>
      <c r="BF36" s="7">
        <f t="shared" si="30"/>
        <v>1.5275252316519468</v>
      </c>
      <c r="BG36" s="7">
        <f t="shared" si="30"/>
        <v>2.0816659994661326</v>
      </c>
      <c r="BH36" s="7">
        <f t="shared" si="30"/>
        <v>1</v>
      </c>
      <c r="BI36" s="7">
        <f t="shared" si="30"/>
        <v>1.5275252316519468</v>
      </c>
      <c r="BJ36" s="7">
        <f t="shared" si="30"/>
        <v>1.5275252316519463</v>
      </c>
      <c r="BK36" s="7">
        <f t="shared" si="30"/>
        <v>2.0816659994661331</v>
      </c>
      <c r="BL36" s="7">
        <f t="shared" si="30"/>
        <v>1.7320508075688772</v>
      </c>
      <c r="BM36" s="7">
        <f t="shared" si="30"/>
        <v>0</v>
      </c>
      <c r="BN36" s="7">
        <f t="shared" si="30"/>
        <v>0</v>
      </c>
      <c r="BO36" s="7">
        <f t="shared" si="30"/>
        <v>0</v>
      </c>
      <c r="BP36" s="7">
        <f t="shared" si="30"/>
        <v>0.57735026918962551</v>
      </c>
      <c r="BQ36" s="7">
        <f t="shared" si="30"/>
        <v>0.57735026918962473</v>
      </c>
      <c r="BR36" s="7">
        <f t="shared" si="30"/>
        <v>0</v>
      </c>
      <c r="BS36" s="7">
        <f t="shared" si="30"/>
        <v>0</v>
      </c>
      <c r="BT36" s="7">
        <f t="shared" si="30"/>
        <v>0.57735026918962784</v>
      </c>
      <c r="BU36" s="7">
        <f t="shared" si="30"/>
        <v>0</v>
      </c>
      <c r="BV36" s="7">
        <f t="shared" si="30"/>
        <v>0</v>
      </c>
      <c r="BW36" s="7">
        <f t="shared" si="30"/>
        <v>0</v>
      </c>
      <c r="BX36" s="7">
        <f t="shared" si="30"/>
        <v>0</v>
      </c>
      <c r="BY36" s="7">
        <f t="shared" si="30"/>
        <v>0</v>
      </c>
      <c r="BZ36" s="7">
        <f t="shared" si="30"/>
        <v>0.57735026918962629</v>
      </c>
      <c r="CA36" s="7">
        <f t="shared" si="30"/>
        <v>0</v>
      </c>
      <c r="CB36" s="7">
        <f t="shared" ref="CB36:DK36" si="31">STDEV(CB31:CB33)</f>
        <v>0</v>
      </c>
      <c r="CC36" s="7">
        <f t="shared" si="31"/>
        <v>0.57735026918962473</v>
      </c>
      <c r="CD36" s="7">
        <f t="shared" si="31"/>
        <v>0.57735026918962473</v>
      </c>
      <c r="CE36" s="7">
        <f t="shared" si="31"/>
        <v>0</v>
      </c>
      <c r="CF36" s="7">
        <f t="shared" si="31"/>
        <v>0.57735026918962473</v>
      </c>
      <c r="CG36" s="7">
        <f t="shared" si="31"/>
        <v>0.57735026918962551</v>
      </c>
      <c r="CH36" s="7">
        <f t="shared" si="31"/>
        <v>0</v>
      </c>
      <c r="CI36" s="7">
        <f t="shared" si="31"/>
        <v>0</v>
      </c>
      <c r="CJ36" s="7">
        <f t="shared" si="31"/>
        <v>0.57735026918962551</v>
      </c>
      <c r="CK36" s="7">
        <f t="shared" si="31"/>
        <v>0.57735026918962473</v>
      </c>
      <c r="CL36" s="7">
        <f t="shared" si="31"/>
        <v>0.57735026918962629</v>
      </c>
      <c r="CM36" s="7">
        <f t="shared" si="31"/>
        <v>0.57735026918962473</v>
      </c>
      <c r="CN36" s="7">
        <f t="shared" si="31"/>
        <v>0.57735026918962473</v>
      </c>
      <c r="CO36" s="7">
        <f t="shared" si="31"/>
        <v>1.7320508075688772</v>
      </c>
      <c r="CP36" s="7">
        <f t="shared" si="31"/>
        <v>1.5275252316519468</v>
      </c>
      <c r="CQ36" s="7">
        <f t="shared" si="31"/>
        <v>0</v>
      </c>
      <c r="CR36" s="7">
        <f t="shared" si="31"/>
        <v>1.1547005383792517</v>
      </c>
      <c r="CS36" s="7">
        <f t="shared" si="31"/>
        <v>1</v>
      </c>
      <c r="CT36" s="7">
        <f t="shared" si="31"/>
        <v>0.57735026918962473</v>
      </c>
      <c r="CU36" s="7">
        <f t="shared" si="31"/>
        <v>0.57735026918962473</v>
      </c>
      <c r="CV36" s="7">
        <f t="shared" si="31"/>
        <v>1.7320508075688772</v>
      </c>
      <c r="CW36" s="7">
        <f t="shared" si="31"/>
        <v>0.57735026918962473</v>
      </c>
      <c r="CX36" s="7">
        <f t="shared" si="31"/>
        <v>0</v>
      </c>
      <c r="CY36" s="7">
        <f t="shared" si="31"/>
        <v>0.57735026918962473</v>
      </c>
      <c r="CZ36" s="7">
        <f t="shared" si="31"/>
        <v>0.57735026918962473</v>
      </c>
      <c r="DA36" s="7">
        <f t="shared" si="31"/>
        <v>2.0816659994661326</v>
      </c>
      <c r="DB36" s="7">
        <f t="shared" si="31"/>
        <v>2.0816659994661326</v>
      </c>
      <c r="DC36" s="7">
        <f t="shared" si="31"/>
        <v>1.7320508075688772</v>
      </c>
      <c r="DD36" s="7">
        <f t="shared" si="31"/>
        <v>1.7320508075688772</v>
      </c>
      <c r="DE36" s="7">
        <f t="shared" si="31"/>
        <v>0.57735026918962473</v>
      </c>
      <c r="DF36" s="7">
        <f t="shared" si="31"/>
        <v>1.5275252316519468</v>
      </c>
      <c r="DG36" s="7">
        <f t="shared" si="31"/>
        <v>1.5275252316519468</v>
      </c>
      <c r="DH36" s="7">
        <f t="shared" si="31"/>
        <v>1.7320508075688772</v>
      </c>
      <c r="DI36" s="7">
        <f t="shared" si="31"/>
        <v>1.7320508075688772</v>
      </c>
      <c r="DJ36" s="7">
        <f t="shared" si="31"/>
        <v>1.5275252316519468</v>
      </c>
      <c r="DK36" s="7">
        <f t="shared" si="31"/>
        <v>0.57735026918962473</v>
      </c>
      <c r="DL36" s="24"/>
    </row>
    <row r="37" spans="1:118" ht="14.25" customHeight="1" x14ac:dyDescent="0.25">
      <c r="A37" s="25"/>
      <c r="B37" s="26"/>
      <c r="C37" s="26"/>
      <c r="D37" s="26"/>
      <c r="E37" s="26"/>
      <c r="F37" s="26"/>
      <c r="G37" s="26"/>
      <c r="H37" s="26"/>
      <c r="I37" s="26"/>
      <c r="J37" s="25"/>
      <c r="K37" s="26"/>
      <c r="L37" s="26"/>
      <c r="M37" s="26"/>
      <c r="N37" s="26"/>
      <c r="O37" s="26"/>
      <c r="P37" s="1" t="s">
        <v>101</v>
      </c>
      <c r="Q37" s="1"/>
      <c r="R37" s="1" t="s">
        <v>101</v>
      </c>
      <c r="S37" s="1"/>
      <c r="T37" s="1" t="s">
        <v>101</v>
      </c>
      <c r="U37" s="1"/>
      <c r="V37" s="1" t="s">
        <v>101</v>
      </c>
      <c r="W37" s="1"/>
      <c r="X37" s="1" t="s">
        <v>101</v>
      </c>
      <c r="Y37" s="1"/>
      <c r="Z37" s="1" t="s">
        <v>101</v>
      </c>
      <c r="AA37" s="1"/>
      <c r="AB37" s="1" t="s">
        <v>101</v>
      </c>
      <c r="AC37" s="1"/>
      <c r="AD37" s="1" t="s">
        <v>101</v>
      </c>
      <c r="AE37" s="1"/>
      <c r="AF37" s="1" t="s">
        <v>101</v>
      </c>
      <c r="AG37" s="1"/>
      <c r="AH37" s="1" t="s">
        <v>101</v>
      </c>
      <c r="AI37" s="1"/>
      <c r="AJ37" s="1" t="s">
        <v>101</v>
      </c>
      <c r="AK37" s="1"/>
      <c r="AL37" s="1" t="s">
        <v>101</v>
      </c>
      <c r="AM37" s="1"/>
      <c r="AN37" s="1"/>
      <c r="AO37" s="2" t="s">
        <v>102</v>
      </c>
      <c r="AP37" s="2"/>
      <c r="AQ37" s="2"/>
      <c r="AR37" s="2" t="s">
        <v>102</v>
      </c>
      <c r="AS37" s="2"/>
      <c r="AT37" s="2"/>
      <c r="AU37" s="2" t="s">
        <v>102</v>
      </c>
      <c r="AV37" s="2"/>
      <c r="AW37" s="2"/>
      <c r="AX37" s="2" t="s">
        <v>102</v>
      </c>
      <c r="AY37" s="2"/>
      <c r="AZ37" s="2"/>
      <c r="BA37" s="2" t="s">
        <v>102</v>
      </c>
      <c r="BB37" s="2"/>
      <c r="BC37" s="2"/>
      <c r="BD37" s="2" t="s">
        <v>102</v>
      </c>
      <c r="BE37" s="2"/>
      <c r="BF37" s="2"/>
      <c r="BG37" s="2" t="s">
        <v>102</v>
      </c>
      <c r="BH37" s="2"/>
      <c r="BI37" s="2"/>
      <c r="BJ37" s="2" t="s">
        <v>102</v>
      </c>
      <c r="BK37" s="2"/>
      <c r="BL37" s="2"/>
      <c r="BM37" s="2"/>
      <c r="BN37" s="3" t="s">
        <v>103</v>
      </c>
      <c r="BO37" s="3"/>
      <c r="BP37" s="3"/>
      <c r="BQ37" s="3"/>
      <c r="BR37" s="3" t="s">
        <v>103</v>
      </c>
      <c r="BS37" s="3"/>
      <c r="BT37" s="3"/>
      <c r="BU37" s="3"/>
      <c r="BV37" s="3" t="s">
        <v>103</v>
      </c>
      <c r="BW37" s="3"/>
      <c r="BX37" s="3"/>
      <c r="BY37" s="3"/>
      <c r="BZ37" s="3" t="s">
        <v>103</v>
      </c>
      <c r="CA37" s="3"/>
      <c r="CB37" s="3"/>
      <c r="CC37" s="3"/>
      <c r="CD37" s="3" t="s">
        <v>103</v>
      </c>
      <c r="CE37" s="3"/>
      <c r="CF37" s="3"/>
      <c r="CG37" s="3"/>
      <c r="CH37" s="3" t="s">
        <v>103</v>
      </c>
      <c r="CI37" s="3"/>
      <c r="CJ37" s="3"/>
      <c r="CK37" s="3"/>
      <c r="CL37" s="3"/>
      <c r="CM37" s="20" t="s">
        <v>104</v>
      </c>
      <c r="CN37" s="20"/>
      <c r="CO37" s="20"/>
      <c r="CP37" s="20" t="s">
        <v>104</v>
      </c>
      <c r="CQ37" s="20"/>
      <c r="CR37" s="20"/>
      <c r="CS37" s="20" t="s">
        <v>104</v>
      </c>
      <c r="CT37" s="20"/>
      <c r="CU37" s="20"/>
      <c r="CV37" s="20" t="s">
        <v>104</v>
      </c>
      <c r="CW37" s="20"/>
      <c r="CX37" s="20"/>
      <c r="CY37" s="20" t="s">
        <v>104</v>
      </c>
      <c r="CZ37" s="20"/>
      <c r="DA37" s="20"/>
      <c r="DB37" s="20" t="s">
        <v>104</v>
      </c>
      <c r="DC37" s="20"/>
      <c r="DD37" s="20"/>
      <c r="DE37" s="20" t="s">
        <v>104</v>
      </c>
      <c r="DF37" s="20"/>
      <c r="DG37" s="20"/>
      <c r="DH37" s="20" t="s">
        <v>104</v>
      </c>
      <c r="DI37" s="20"/>
      <c r="DJ37" s="20"/>
      <c r="DK37" s="20"/>
      <c r="DL37" s="82">
        <v>4</v>
      </c>
      <c r="DM37" s="83">
        <f>COUNTIF(P41:DK41, 4)</f>
        <v>0</v>
      </c>
      <c r="DN37" s="84"/>
    </row>
    <row r="38" spans="1:118" ht="14.25" customHeight="1" x14ac:dyDescent="0.25">
      <c r="A38" s="27">
        <v>6.1</v>
      </c>
      <c r="B38" s="39">
        <v>45455</v>
      </c>
      <c r="C38" s="38">
        <v>0.75277777777777777</v>
      </c>
      <c r="D38" s="38">
        <v>0.75555555555555554</v>
      </c>
      <c r="E38" s="38">
        <f>D38-C38</f>
        <v>2.7777777777777679E-3</v>
      </c>
      <c r="F38" s="48" t="s">
        <v>156</v>
      </c>
      <c r="G38" s="24" t="s">
        <v>157</v>
      </c>
      <c r="H38" s="24" t="s">
        <v>158</v>
      </c>
      <c r="I38" s="24" t="s">
        <v>159</v>
      </c>
      <c r="J38" s="28">
        <v>45261</v>
      </c>
      <c r="K38" s="24" t="s">
        <v>160</v>
      </c>
      <c r="L38" s="29" t="s">
        <v>161</v>
      </c>
      <c r="M38" s="24" t="s">
        <v>162</v>
      </c>
      <c r="N38" s="29" t="s">
        <v>137</v>
      </c>
      <c r="O38" s="29" t="s">
        <v>125</v>
      </c>
      <c r="P38" s="5">
        <v>1</v>
      </c>
      <c r="Q38" s="5">
        <v>5</v>
      </c>
      <c r="R38" s="5">
        <v>5</v>
      </c>
      <c r="S38" s="5">
        <v>3</v>
      </c>
      <c r="T38" s="5">
        <v>1</v>
      </c>
      <c r="U38" s="5">
        <v>5</v>
      </c>
      <c r="V38" s="5">
        <v>1</v>
      </c>
      <c r="W38" s="5">
        <v>5</v>
      </c>
      <c r="X38" s="5">
        <v>3</v>
      </c>
      <c r="Y38" s="5">
        <v>5</v>
      </c>
      <c r="Z38" s="5">
        <v>1</v>
      </c>
      <c r="AA38" s="5">
        <v>3</v>
      </c>
      <c r="AB38" s="5">
        <v>1</v>
      </c>
      <c r="AC38" s="5">
        <v>5</v>
      </c>
      <c r="AD38" s="5">
        <v>3</v>
      </c>
      <c r="AE38" s="5">
        <v>5</v>
      </c>
      <c r="AF38" s="5">
        <v>1</v>
      </c>
      <c r="AG38" s="5">
        <v>5</v>
      </c>
      <c r="AH38" s="5">
        <v>3</v>
      </c>
      <c r="AI38" s="5">
        <v>5</v>
      </c>
      <c r="AJ38" s="5">
        <v>1</v>
      </c>
      <c r="AK38" s="5">
        <v>5</v>
      </c>
      <c r="AL38" s="5">
        <v>1</v>
      </c>
      <c r="AM38" s="5">
        <v>3</v>
      </c>
      <c r="AN38" s="5">
        <v>5</v>
      </c>
      <c r="AO38" s="5">
        <v>1</v>
      </c>
      <c r="AP38" s="5">
        <v>4</v>
      </c>
      <c r="AQ38" s="5">
        <v>1</v>
      </c>
      <c r="AR38" s="5">
        <v>4</v>
      </c>
      <c r="AS38" s="5">
        <v>1</v>
      </c>
      <c r="AT38" s="5">
        <v>5</v>
      </c>
      <c r="AU38" s="5">
        <v>1</v>
      </c>
      <c r="AV38" s="5">
        <v>5</v>
      </c>
      <c r="AW38" s="5">
        <v>1</v>
      </c>
      <c r="AX38" s="5">
        <v>4</v>
      </c>
      <c r="AY38" s="5">
        <v>1</v>
      </c>
      <c r="AZ38" s="5">
        <v>4</v>
      </c>
      <c r="BA38" s="5">
        <v>1</v>
      </c>
      <c r="BB38" s="5">
        <v>5</v>
      </c>
      <c r="BC38" s="5">
        <v>1</v>
      </c>
      <c r="BD38" s="5">
        <v>5</v>
      </c>
      <c r="BE38" s="5">
        <v>1</v>
      </c>
      <c r="BF38" s="31">
        <v>2</v>
      </c>
      <c r="BG38" s="5">
        <v>4</v>
      </c>
      <c r="BH38" s="5">
        <v>5</v>
      </c>
      <c r="BI38" s="5">
        <v>1</v>
      </c>
      <c r="BJ38" s="5">
        <v>5</v>
      </c>
      <c r="BK38" s="5">
        <v>1</v>
      </c>
      <c r="BL38" s="5">
        <v>5</v>
      </c>
      <c r="BM38" s="5">
        <v>1</v>
      </c>
      <c r="BN38" s="5">
        <v>1</v>
      </c>
      <c r="BO38" s="5">
        <v>4</v>
      </c>
      <c r="BP38" s="5">
        <v>1</v>
      </c>
      <c r="BQ38" s="5">
        <v>4</v>
      </c>
      <c r="BR38" s="5">
        <v>5</v>
      </c>
      <c r="BS38" s="5">
        <v>2</v>
      </c>
      <c r="BT38" s="5">
        <v>5</v>
      </c>
      <c r="BU38" s="5">
        <v>2</v>
      </c>
      <c r="BV38" s="5">
        <v>5</v>
      </c>
      <c r="BW38" s="5">
        <v>2</v>
      </c>
      <c r="BX38" s="5">
        <v>4</v>
      </c>
      <c r="BY38" s="5">
        <v>4</v>
      </c>
      <c r="BZ38" s="5">
        <v>3</v>
      </c>
      <c r="CA38" s="5">
        <v>4</v>
      </c>
      <c r="CB38" s="5">
        <v>3</v>
      </c>
      <c r="CC38" s="5">
        <v>5</v>
      </c>
      <c r="CD38" s="5">
        <v>5</v>
      </c>
      <c r="CE38" s="5">
        <v>1</v>
      </c>
      <c r="CF38" s="5">
        <v>4</v>
      </c>
      <c r="CG38" s="31">
        <v>1</v>
      </c>
      <c r="CH38" s="5">
        <v>5</v>
      </c>
      <c r="CI38" s="5">
        <v>5</v>
      </c>
      <c r="CJ38" s="5">
        <v>2</v>
      </c>
      <c r="CK38" s="5">
        <v>4</v>
      </c>
      <c r="CL38" s="5">
        <v>3</v>
      </c>
      <c r="CM38" s="5">
        <v>4</v>
      </c>
      <c r="CN38" s="5">
        <v>4</v>
      </c>
      <c r="CO38" s="5">
        <v>4</v>
      </c>
      <c r="CP38" s="5">
        <v>4</v>
      </c>
      <c r="CQ38" s="5">
        <v>5</v>
      </c>
      <c r="CR38" s="5">
        <v>4</v>
      </c>
      <c r="CS38" s="5">
        <v>4</v>
      </c>
      <c r="CT38" s="5">
        <v>4</v>
      </c>
      <c r="CU38" s="5">
        <v>4</v>
      </c>
      <c r="CV38" s="5">
        <v>4</v>
      </c>
      <c r="CW38" s="5">
        <v>4</v>
      </c>
      <c r="CX38" s="31">
        <v>4</v>
      </c>
      <c r="CY38" s="31">
        <v>4</v>
      </c>
      <c r="CZ38" s="5">
        <v>4</v>
      </c>
      <c r="DA38" s="5">
        <v>4</v>
      </c>
      <c r="DB38" s="31">
        <v>4</v>
      </c>
      <c r="DC38" s="5">
        <v>4</v>
      </c>
      <c r="DD38" s="5">
        <v>4</v>
      </c>
      <c r="DE38" s="5">
        <v>4</v>
      </c>
      <c r="DF38" s="5">
        <v>4</v>
      </c>
      <c r="DG38" s="5">
        <v>4</v>
      </c>
      <c r="DH38" s="31">
        <v>4</v>
      </c>
      <c r="DI38" s="31">
        <v>4</v>
      </c>
      <c r="DJ38" s="5">
        <v>4</v>
      </c>
      <c r="DK38" s="5">
        <v>4</v>
      </c>
      <c r="DL38" s="82">
        <v>3</v>
      </c>
      <c r="DM38" s="83">
        <f>COUNTIF(P41:DK41, 3)</f>
        <v>0</v>
      </c>
      <c r="DN38" s="84"/>
    </row>
    <row r="39" spans="1:118" ht="14.25" customHeight="1" x14ac:dyDescent="0.25">
      <c r="A39" s="27">
        <v>6.2</v>
      </c>
      <c r="B39" s="39">
        <v>45456</v>
      </c>
      <c r="C39" s="38">
        <v>0.82430555555555562</v>
      </c>
      <c r="D39" s="38">
        <v>0.82638888888888884</v>
      </c>
      <c r="E39" s="38">
        <f>D39-C39</f>
        <v>2.0833333333332149E-3</v>
      </c>
      <c r="F39" s="24" t="s">
        <v>156</v>
      </c>
      <c r="G39" s="24" t="s">
        <v>157</v>
      </c>
      <c r="H39" s="24" t="s">
        <v>158</v>
      </c>
      <c r="I39" s="24" t="s">
        <v>159</v>
      </c>
      <c r="J39" s="28">
        <v>45261</v>
      </c>
      <c r="K39" s="24" t="s">
        <v>160</v>
      </c>
      <c r="L39" s="29" t="s">
        <v>161</v>
      </c>
      <c r="M39" s="24" t="s">
        <v>162</v>
      </c>
      <c r="N39" s="29" t="s">
        <v>137</v>
      </c>
      <c r="O39" s="29" t="s">
        <v>125</v>
      </c>
      <c r="P39" s="5">
        <v>1</v>
      </c>
      <c r="Q39" s="5">
        <v>5</v>
      </c>
      <c r="R39" s="5">
        <v>5</v>
      </c>
      <c r="S39" s="5">
        <v>3</v>
      </c>
      <c r="T39" s="5">
        <v>1</v>
      </c>
      <c r="U39" s="5">
        <v>5</v>
      </c>
      <c r="V39" s="5">
        <v>1</v>
      </c>
      <c r="W39" s="5">
        <v>5</v>
      </c>
      <c r="X39" s="5">
        <v>3</v>
      </c>
      <c r="Y39" s="5">
        <v>5</v>
      </c>
      <c r="Z39" s="5">
        <v>1</v>
      </c>
      <c r="AA39" s="5">
        <v>3</v>
      </c>
      <c r="AB39" s="5">
        <v>1</v>
      </c>
      <c r="AC39" s="5">
        <v>5</v>
      </c>
      <c r="AD39" s="5">
        <v>3</v>
      </c>
      <c r="AE39" s="5">
        <v>5</v>
      </c>
      <c r="AF39" s="5">
        <v>1</v>
      </c>
      <c r="AG39" s="5">
        <v>5</v>
      </c>
      <c r="AH39" s="5">
        <v>3</v>
      </c>
      <c r="AI39" s="5">
        <v>5</v>
      </c>
      <c r="AJ39" s="5">
        <v>1</v>
      </c>
      <c r="AK39" s="5">
        <v>5</v>
      </c>
      <c r="AL39" s="5">
        <v>1</v>
      </c>
      <c r="AM39" s="5">
        <v>3</v>
      </c>
      <c r="AN39" s="5">
        <v>5</v>
      </c>
      <c r="AO39" s="5">
        <v>1</v>
      </c>
      <c r="AP39" s="74">
        <v>4</v>
      </c>
      <c r="AQ39" s="5">
        <v>1</v>
      </c>
      <c r="AR39" s="5">
        <v>4</v>
      </c>
      <c r="AS39" s="5">
        <v>1</v>
      </c>
      <c r="AT39" s="5">
        <v>5</v>
      </c>
      <c r="AU39" s="5">
        <v>1</v>
      </c>
      <c r="AV39" s="5">
        <v>5</v>
      </c>
      <c r="AW39" s="5">
        <v>1</v>
      </c>
      <c r="AX39" s="5">
        <v>4</v>
      </c>
      <c r="AY39" s="5">
        <v>1</v>
      </c>
      <c r="AZ39" s="5">
        <v>4</v>
      </c>
      <c r="BA39" s="5">
        <v>1</v>
      </c>
      <c r="BB39" s="5">
        <v>5</v>
      </c>
      <c r="BC39" s="5">
        <v>1</v>
      </c>
      <c r="BD39" s="5">
        <v>5</v>
      </c>
      <c r="BE39" s="5">
        <v>1</v>
      </c>
      <c r="BF39" s="31">
        <v>1</v>
      </c>
      <c r="BG39" s="5">
        <v>4</v>
      </c>
      <c r="BH39" s="5">
        <v>5</v>
      </c>
      <c r="BI39" s="5">
        <v>1</v>
      </c>
      <c r="BJ39" s="5">
        <v>5</v>
      </c>
      <c r="BK39" s="5">
        <v>1</v>
      </c>
      <c r="BL39" s="5">
        <v>5</v>
      </c>
      <c r="BM39" s="5">
        <v>1</v>
      </c>
      <c r="BN39" s="5">
        <v>1</v>
      </c>
      <c r="BO39" s="5">
        <v>4</v>
      </c>
      <c r="BP39" s="5">
        <v>1</v>
      </c>
      <c r="BQ39" s="5">
        <v>4</v>
      </c>
      <c r="BR39" s="5">
        <v>5</v>
      </c>
      <c r="BS39" s="5">
        <v>2</v>
      </c>
      <c r="BT39" s="5">
        <v>5</v>
      </c>
      <c r="BU39" s="5">
        <v>2</v>
      </c>
      <c r="BV39" s="74">
        <v>5</v>
      </c>
      <c r="BW39" s="5">
        <v>2</v>
      </c>
      <c r="BX39" s="74">
        <v>4</v>
      </c>
      <c r="BY39" s="5">
        <v>4</v>
      </c>
      <c r="BZ39" s="5">
        <v>3</v>
      </c>
      <c r="CA39" s="5">
        <v>4</v>
      </c>
      <c r="CB39" s="5">
        <v>3</v>
      </c>
      <c r="CC39" s="5">
        <v>5</v>
      </c>
      <c r="CD39" s="5">
        <v>5</v>
      </c>
      <c r="CE39" s="5">
        <v>1</v>
      </c>
      <c r="CF39" s="5">
        <v>4</v>
      </c>
      <c r="CG39" s="31">
        <v>2</v>
      </c>
      <c r="CH39" s="5">
        <v>5</v>
      </c>
      <c r="CI39" s="5">
        <v>5</v>
      </c>
      <c r="CJ39" s="5">
        <v>2</v>
      </c>
      <c r="CK39" s="5">
        <v>4</v>
      </c>
      <c r="CL39" s="5">
        <v>3</v>
      </c>
      <c r="CM39" s="5">
        <v>4</v>
      </c>
      <c r="CN39" s="5">
        <v>4</v>
      </c>
      <c r="CO39" s="5">
        <v>4</v>
      </c>
      <c r="CP39" s="5">
        <v>4</v>
      </c>
      <c r="CQ39" s="5">
        <v>5</v>
      </c>
      <c r="CR39" s="5">
        <v>4</v>
      </c>
      <c r="CS39" s="5">
        <v>4</v>
      </c>
      <c r="CT39" s="5">
        <v>4</v>
      </c>
      <c r="CU39" s="5">
        <v>4</v>
      </c>
      <c r="CV39" s="5">
        <v>4</v>
      </c>
      <c r="CW39" s="5">
        <v>4</v>
      </c>
      <c r="CX39" s="31">
        <v>5</v>
      </c>
      <c r="CY39" s="31">
        <v>5</v>
      </c>
      <c r="CZ39" s="5">
        <v>4</v>
      </c>
      <c r="DA39" s="5">
        <v>4</v>
      </c>
      <c r="DB39" s="31">
        <v>5</v>
      </c>
      <c r="DC39" s="5">
        <v>4</v>
      </c>
      <c r="DD39" s="5">
        <v>4</v>
      </c>
      <c r="DE39" s="5">
        <v>4</v>
      </c>
      <c r="DF39" s="5">
        <v>4</v>
      </c>
      <c r="DG39" s="5">
        <v>4</v>
      </c>
      <c r="DH39" s="31">
        <v>5</v>
      </c>
      <c r="DI39" s="31">
        <v>5</v>
      </c>
      <c r="DJ39" s="5">
        <v>4</v>
      </c>
      <c r="DK39" s="5">
        <v>4</v>
      </c>
      <c r="DL39" s="82">
        <v>2</v>
      </c>
      <c r="DM39" s="83">
        <f>COUNTIF(P41:DK41, 2)</f>
        <v>0</v>
      </c>
      <c r="DN39" s="84"/>
    </row>
    <row r="40" spans="1:118" ht="14.25" customHeight="1" x14ac:dyDescent="0.25">
      <c r="A40" s="27">
        <v>6.3</v>
      </c>
      <c r="B40" s="39">
        <v>45457</v>
      </c>
      <c r="C40" s="38">
        <v>0.87222222222222223</v>
      </c>
      <c r="D40" s="38">
        <v>0.87430555555555556</v>
      </c>
      <c r="E40" s="38">
        <f>D40-C40</f>
        <v>2.0833333333333259E-3</v>
      </c>
      <c r="F40" s="24" t="s">
        <v>156</v>
      </c>
      <c r="G40" s="24" t="s">
        <v>157</v>
      </c>
      <c r="H40" s="24" t="s">
        <v>158</v>
      </c>
      <c r="I40" s="24" t="s">
        <v>159</v>
      </c>
      <c r="J40" s="28">
        <v>45261</v>
      </c>
      <c r="K40" s="24" t="s">
        <v>160</v>
      </c>
      <c r="L40" s="29" t="s">
        <v>161</v>
      </c>
      <c r="M40" s="24" t="s">
        <v>162</v>
      </c>
      <c r="N40" s="24" t="s">
        <v>137</v>
      </c>
      <c r="O40" s="29" t="s">
        <v>125</v>
      </c>
      <c r="P40" s="5">
        <v>1</v>
      </c>
      <c r="Q40" s="5">
        <v>5</v>
      </c>
      <c r="R40" s="5">
        <v>5</v>
      </c>
      <c r="S40" s="5">
        <v>3</v>
      </c>
      <c r="T40" s="5">
        <v>1</v>
      </c>
      <c r="U40" s="5">
        <v>5</v>
      </c>
      <c r="V40" s="5">
        <v>1</v>
      </c>
      <c r="W40" s="5">
        <v>5</v>
      </c>
      <c r="X40" s="5">
        <v>3</v>
      </c>
      <c r="Y40" s="5">
        <v>5</v>
      </c>
      <c r="Z40" s="5">
        <v>1</v>
      </c>
      <c r="AA40" s="5">
        <v>3</v>
      </c>
      <c r="AB40" s="5">
        <v>1</v>
      </c>
      <c r="AC40" s="5">
        <v>5</v>
      </c>
      <c r="AD40" s="5">
        <v>3</v>
      </c>
      <c r="AE40" s="5">
        <v>5</v>
      </c>
      <c r="AF40" s="5">
        <v>1</v>
      </c>
      <c r="AG40" s="5">
        <v>5</v>
      </c>
      <c r="AH40" s="5">
        <v>3</v>
      </c>
      <c r="AI40" s="5">
        <v>5</v>
      </c>
      <c r="AJ40" s="5">
        <v>1</v>
      </c>
      <c r="AK40" s="5">
        <v>5</v>
      </c>
      <c r="AL40" s="5">
        <v>1</v>
      </c>
      <c r="AM40" s="5">
        <v>3</v>
      </c>
      <c r="AN40" s="5">
        <v>5</v>
      </c>
      <c r="AO40" s="5">
        <v>1</v>
      </c>
      <c r="AP40" s="74">
        <v>5</v>
      </c>
      <c r="AQ40" s="5">
        <v>1</v>
      </c>
      <c r="AR40" s="5">
        <v>4</v>
      </c>
      <c r="AS40" s="5">
        <v>1</v>
      </c>
      <c r="AT40" s="5">
        <v>5</v>
      </c>
      <c r="AU40" s="5">
        <v>1</v>
      </c>
      <c r="AV40" s="5">
        <v>5</v>
      </c>
      <c r="AW40" s="5">
        <v>1</v>
      </c>
      <c r="AX40" s="5">
        <v>4</v>
      </c>
      <c r="AY40" s="5">
        <v>1</v>
      </c>
      <c r="AZ40" s="5">
        <v>4</v>
      </c>
      <c r="BA40" s="5">
        <v>1</v>
      </c>
      <c r="BB40" s="5">
        <v>5</v>
      </c>
      <c r="BC40" s="5">
        <v>1</v>
      </c>
      <c r="BD40" s="5">
        <v>5</v>
      </c>
      <c r="BE40" s="5">
        <v>1</v>
      </c>
      <c r="BF40" s="74">
        <v>2</v>
      </c>
      <c r="BG40" s="5">
        <v>4</v>
      </c>
      <c r="BH40" s="5">
        <v>5</v>
      </c>
      <c r="BI40" s="5">
        <v>1</v>
      </c>
      <c r="BJ40" s="5">
        <v>5</v>
      </c>
      <c r="BK40" s="5">
        <v>1</v>
      </c>
      <c r="BL40" s="5">
        <v>5</v>
      </c>
      <c r="BM40" s="5">
        <v>1</v>
      </c>
      <c r="BN40" s="5">
        <v>1</v>
      </c>
      <c r="BO40" s="5">
        <v>4</v>
      </c>
      <c r="BP40" s="5">
        <v>1</v>
      </c>
      <c r="BQ40" s="5">
        <v>4</v>
      </c>
      <c r="BR40" s="5">
        <v>5</v>
      </c>
      <c r="BS40" s="5">
        <v>2</v>
      </c>
      <c r="BT40" s="5">
        <v>5</v>
      </c>
      <c r="BU40" s="5">
        <v>2</v>
      </c>
      <c r="BV40" s="74">
        <v>4</v>
      </c>
      <c r="BW40" s="5">
        <v>2</v>
      </c>
      <c r="BX40" s="74">
        <v>5</v>
      </c>
      <c r="BY40" s="5">
        <v>4</v>
      </c>
      <c r="BZ40" s="5">
        <v>3</v>
      </c>
      <c r="CA40" s="5">
        <v>4</v>
      </c>
      <c r="CB40" s="5">
        <v>3</v>
      </c>
      <c r="CC40" s="5">
        <v>5</v>
      </c>
      <c r="CD40" s="5">
        <v>5</v>
      </c>
      <c r="CE40" s="5">
        <v>1</v>
      </c>
      <c r="CF40" s="5">
        <v>4</v>
      </c>
      <c r="CG40" s="5">
        <v>2</v>
      </c>
      <c r="CH40" s="5">
        <v>5</v>
      </c>
      <c r="CI40" s="5">
        <v>5</v>
      </c>
      <c r="CJ40" s="5">
        <v>2</v>
      </c>
      <c r="CK40" s="5">
        <v>4</v>
      </c>
      <c r="CL40" s="5">
        <v>3</v>
      </c>
      <c r="CM40" s="5">
        <v>4</v>
      </c>
      <c r="CN40" s="5">
        <v>4</v>
      </c>
      <c r="CO40" s="5">
        <v>4</v>
      </c>
      <c r="CP40" s="5">
        <v>4</v>
      </c>
      <c r="CQ40" s="5">
        <v>5</v>
      </c>
      <c r="CR40" s="5">
        <v>4</v>
      </c>
      <c r="CS40" s="5">
        <v>4</v>
      </c>
      <c r="CT40" s="5">
        <v>4</v>
      </c>
      <c r="CU40" s="5">
        <v>4</v>
      </c>
      <c r="CV40" s="5">
        <v>4</v>
      </c>
      <c r="CW40" s="5">
        <v>4</v>
      </c>
      <c r="CX40" s="74">
        <v>4</v>
      </c>
      <c r="CY40" s="74">
        <v>4</v>
      </c>
      <c r="CZ40" s="5">
        <v>4</v>
      </c>
      <c r="DA40" s="5">
        <v>4</v>
      </c>
      <c r="DB40" s="74">
        <v>4</v>
      </c>
      <c r="DC40" s="5">
        <v>4</v>
      </c>
      <c r="DD40" s="5">
        <v>4</v>
      </c>
      <c r="DE40" s="5">
        <v>4</v>
      </c>
      <c r="DF40" s="5">
        <v>4</v>
      </c>
      <c r="DG40" s="5">
        <v>4</v>
      </c>
      <c r="DH40" s="74">
        <v>4</v>
      </c>
      <c r="DI40" s="74">
        <v>4</v>
      </c>
      <c r="DJ40" s="5">
        <v>4</v>
      </c>
      <c r="DK40" s="5">
        <v>4</v>
      </c>
      <c r="DL40" s="82">
        <v>1</v>
      </c>
      <c r="DM40" s="83">
        <f>COUNTIF(P41:DK41, 1)</f>
        <v>10</v>
      </c>
      <c r="DN40" s="84"/>
    </row>
    <row r="41" spans="1:118" ht="14.25" customHeight="1" x14ac:dyDescent="0.25">
      <c r="A41" s="33"/>
      <c r="B41" s="11"/>
      <c r="C41" s="11"/>
      <c r="D41" s="56" t="s">
        <v>184</v>
      </c>
      <c r="E41" s="40">
        <f>AVERAGE(E38:E40)</f>
        <v>2.3148148148147696E-3</v>
      </c>
      <c r="F41" s="11"/>
      <c r="G41" s="11"/>
      <c r="H41" s="11"/>
      <c r="I41" s="11"/>
      <c r="J41" s="178" t="s">
        <v>156</v>
      </c>
      <c r="K41" s="176" t="s">
        <v>101</v>
      </c>
      <c r="L41" s="176" t="s">
        <v>227</v>
      </c>
      <c r="M41" s="176" t="s">
        <v>228</v>
      </c>
      <c r="N41" s="176" t="s">
        <v>229</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v>1</v>
      </c>
      <c r="AQ41" s="11"/>
      <c r="AR41" s="11"/>
      <c r="AS41" s="11"/>
      <c r="AT41" s="11"/>
      <c r="AU41" s="11"/>
      <c r="AV41" s="11"/>
      <c r="AW41" s="11"/>
      <c r="AX41" s="11"/>
      <c r="AY41" s="11"/>
      <c r="AZ41" s="11"/>
      <c r="BA41" s="11"/>
      <c r="BB41" s="11"/>
      <c r="BC41" s="11"/>
      <c r="BD41" s="11"/>
      <c r="BE41" s="11"/>
      <c r="BF41" s="11">
        <v>1</v>
      </c>
      <c r="BG41" s="11"/>
      <c r="BH41" s="11"/>
      <c r="BI41" s="11"/>
      <c r="BJ41" s="11"/>
      <c r="BK41" s="11"/>
      <c r="BL41" s="11"/>
      <c r="BM41" s="11"/>
      <c r="BN41" s="11"/>
      <c r="BO41" s="11"/>
      <c r="BP41" s="11"/>
      <c r="BQ41" s="11"/>
      <c r="BR41" s="11"/>
      <c r="BS41" s="11"/>
      <c r="BT41" s="11"/>
      <c r="BU41" s="11"/>
      <c r="BV41" s="11">
        <v>1</v>
      </c>
      <c r="BW41" s="11"/>
      <c r="BX41" s="11">
        <v>1</v>
      </c>
      <c r="BY41" s="11"/>
      <c r="BZ41" s="11"/>
      <c r="CA41" s="11"/>
      <c r="CB41" s="11"/>
      <c r="CC41" s="11"/>
      <c r="CD41" s="11"/>
      <c r="CE41" s="11"/>
      <c r="CF41" s="11"/>
      <c r="CG41" s="11">
        <v>1</v>
      </c>
      <c r="CH41" s="11"/>
      <c r="CI41" s="11"/>
      <c r="CJ41" s="11"/>
      <c r="CK41" s="11"/>
      <c r="CL41" s="11"/>
      <c r="CM41" s="11"/>
      <c r="CN41" s="11"/>
      <c r="CO41" s="11"/>
      <c r="CP41" s="11"/>
      <c r="CQ41" s="11"/>
      <c r="CR41" s="11"/>
      <c r="CS41" s="11"/>
      <c r="CT41" s="11"/>
      <c r="CU41" s="11"/>
      <c r="CV41" s="11"/>
      <c r="CW41" s="11"/>
      <c r="CX41" s="11">
        <v>1</v>
      </c>
      <c r="CY41" s="11">
        <v>1</v>
      </c>
      <c r="CZ41" s="11"/>
      <c r="DA41" s="11"/>
      <c r="DB41" s="11">
        <v>1</v>
      </c>
      <c r="DC41" s="11"/>
      <c r="DD41" s="11"/>
      <c r="DE41" s="11"/>
      <c r="DF41" s="11"/>
      <c r="DG41" s="11"/>
      <c r="DH41" s="11">
        <v>1</v>
      </c>
      <c r="DI41" s="11">
        <v>1</v>
      </c>
      <c r="DJ41" s="11"/>
      <c r="DK41" s="11"/>
      <c r="DL41" s="24"/>
    </row>
    <row r="42" spans="1:118" ht="14.25" customHeight="1" x14ac:dyDescent="0.25">
      <c r="A42" s="33"/>
      <c r="B42" s="11"/>
      <c r="C42" s="11"/>
      <c r="D42" s="56"/>
      <c r="E42" s="40"/>
      <c r="F42" s="11"/>
      <c r="G42" s="11"/>
      <c r="H42" s="11"/>
      <c r="I42" s="11"/>
      <c r="J42" s="177" t="s">
        <v>225</v>
      </c>
      <c r="K42" s="171">
        <f>AVERAGE(P38:AN40)</f>
        <v>3.24</v>
      </c>
      <c r="L42" s="171">
        <f>AVERAGE(AO38:BM40)</f>
        <v>2.76</v>
      </c>
      <c r="M42" s="171">
        <f>AVERAGE(BN38:CL40)</f>
        <v>3.3866666666666667</v>
      </c>
      <c r="N42" s="171">
        <f>AVERAGE(CM38:DK40)</f>
        <v>4.1066666666666665</v>
      </c>
      <c r="O42" s="11" t="s">
        <v>225</v>
      </c>
      <c r="P42" s="7">
        <f t="shared" ref="P42:AU42" si="32">AVERAGE(P38:P40)</f>
        <v>1</v>
      </c>
      <c r="Q42" s="7">
        <f t="shared" si="32"/>
        <v>5</v>
      </c>
      <c r="R42" s="7">
        <f t="shared" si="32"/>
        <v>5</v>
      </c>
      <c r="S42" s="7">
        <f t="shared" si="32"/>
        <v>3</v>
      </c>
      <c r="T42" s="7">
        <f t="shared" si="32"/>
        <v>1</v>
      </c>
      <c r="U42" s="7">
        <f t="shared" si="32"/>
        <v>5</v>
      </c>
      <c r="V42" s="7">
        <f t="shared" si="32"/>
        <v>1</v>
      </c>
      <c r="W42" s="7">
        <f t="shared" si="32"/>
        <v>5</v>
      </c>
      <c r="X42" s="7">
        <f t="shared" si="32"/>
        <v>3</v>
      </c>
      <c r="Y42" s="7">
        <f t="shared" si="32"/>
        <v>5</v>
      </c>
      <c r="Z42" s="7">
        <f t="shared" si="32"/>
        <v>1</v>
      </c>
      <c r="AA42" s="7">
        <f t="shared" si="32"/>
        <v>3</v>
      </c>
      <c r="AB42" s="7">
        <f t="shared" si="32"/>
        <v>1</v>
      </c>
      <c r="AC42" s="7">
        <f t="shared" si="32"/>
        <v>5</v>
      </c>
      <c r="AD42" s="7">
        <f t="shared" si="32"/>
        <v>3</v>
      </c>
      <c r="AE42" s="7">
        <f t="shared" si="32"/>
        <v>5</v>
      </c>
      <c r="AF42" s="7">
        <f t="shared" si="32"/>
        <v>1</v>
      </c>
      <c r="AG42" s="7">
        <f t="shared" si="32"/>
        <v>5</v>
      </c>
      <c r="AH42" s="7">
        <f t="shared" si="32"/>
        <v>3</v>
      </c>
      <c r="AI42" s="7">
        <f t="shared" si="32"/>
        <v>5</v>
      </c>
      <c r="AJ42" s="7">
        <f t="shared" si="32"/>
        <v>1</v>
      </c>
      <c r="AK42" s="7">
        <f t="shared" si="32"/>
        <v>5</v>
      </c>
      <c r="AL42" s="7">
        <f t="shared" si="32"/>
        <v>1</v>
      </c>
      <c r="AM42" s="7">
        <f t="shared" si="32"/>
        <v>3</v>
      </c>
      <c r="AN42" s="7">
        <f t="shared" si="32"/>
        <v>5</v>
      </c>
      <c r="AO42" s="7">
        <f t="shared" si="32"/>
        <v>1</v>
      </c>
      <c r="AP42" s="7">
        <f t="shared" si="32"/>
        <v>4.333333333333333</v>
      </c>
      <c r="AQ42" s="7">
        <f t="shared" si="32"/>
        <v>1</v>
      </c>
      <c r="AR42" s="7">
        <f t="shared" si="32"/>
        <v>4</v>
      </c>
      <c r="AS42" s="7">
        <f t="shared" si="32"/>
        <v>1</v>
      </c>
      <c r="AT42" s="7">
        <f t="shared" si="32"/>
        <v>5</v>
      </c>
      <c r="AU42" s="7">
        <f t="shared" si="32"/>
        <v>1</v>
      </c>
      <c r="AV42" s="7">
        <f t="shared" ref="AV42:CA42" si="33">AVERAGE(AV38:AV40)</f>
        <v>5</v>
      </c>
      <c r="AW42" s="7">
        <f t="shared" si="33"/>
        <v>1</v>
      </c>
      <c r="AX42" s="7">
        <f t="shared" si="33"/>
        <v>4</v>
      </c>
      <c r="AY42" s="7">
        <f t="shared" si="33"/>
        <v>1</v>
      </c>
      <c r="AZ42" s="7">
        <f t="shared" si="33"/>
        <v>4</v>
      </c>
      <c r="BA42" s="7">
        <f t="shared" si="33"/>
        <v>1</v>
      </c>
      <c r="BB42" s="7">
        <f t="shared" si="33"/>
        <v>5</v>
      </c>
      <c r="BC42" s="7">
        <f t="shared" si="33"/>
        <v>1</v>
      </c>
      <c r="BD42" s="7">
        <f t="shared" si="33"/>
        <v>5</v>
      </c>
      <c r="BE42" s="7">
        <f t="shared" si="33"/>
        <v>1</v>
      </c>
      <c r="BF42" s="7">
        <f t="shared" si="33"/>
        <v>1.6666666666666667</v>
      </c>
      <c r="BG42" s="7">
        <f t="shared" si="33"/>
        <v>4</v>
      </c>
      <c r="BH42" s="7">
        <f t="shared" si="33"/>
        <v>5</v>
      </c>
      <c r="BI42" s="7">
        <f t="shared" si="33"/>
        <v>1</v>
      </c>
      <c r="BJ42" s="7">
        <f t="shared" si="33"/>
        <v>5</v>
      </c>
      <c r="BK42" s="7">
        <f t="shared" si="33"/>
        <v>1</v>
      </c>
      <c r="BL42" s="7">
        <f t="shared" si="33"/>
        <v>5</v>
      </c>
      <c r="BM42" s="7">
        <f t="shared" si="33"/>
        <v>1</v>
      </c>
      <c r="BN42" s="7">
        <f t="shared" si="33"/>
        <v>1</v>
      </c>
      <c r="BO42" s="7">
        <f t="shared" si="33"/>
        <v>4</v>
      </c>
      <c r="BP42" s="7">
        <f t="shared" si="33"/>
        <v>1</v>
      </c>
      <c r="BQ42" s="7">
        <f t="shared" si="33"/>
        <v>4</v>
      </c>
      <c r="BR42" s="7">
        <f t="shared" si="33"/>
        <v>5</v>
      </c>
      <c r="BS42" s="7">
        <f t="shared" si="33"/>
        <v>2</v>
      </c>
      <c r="BT42" s="7">
        <f t="shared" si="33"/>
        <v>5</v>
      </c>
      <c r="BU42" s="7">
        <f t="shared" si="33"/>
        <v>2</v>
      </c>
      <c r="BV42" s="7">
        <f t="shared" si="33"/>
        <v>4.666666666666667</v>
      </c>
      <c r="BW42" s="7">
        <f t="shared" si="33"/>
        <v>2</v>
      </c>
      <c r="BX42" s="7">
        <f t="shared" si="33"/>
        <v>4.333333333333333</v>
      </c>
      <c r="BY42" s="7">
        <f t="shared" si="33"/>
        <v>4</v>
      </c>
      <c r="BZ42" s="7">
        <f t="shared" si="33"/>
        <v>3</v>
      </c>
      <c r="CA42" s="7">
        <f t="shared" si="33"/>
        <v>4</v>
      </c>
      <c r="CB42" s="7">
        <f t="shared" ref="CB42:DK42" si="34">AVERAGE(CB38:CB40)</f>
        <v>3</v>
      </c>
      <c r="CC42" s="7">
        <f t="shared" si="34"/>
        <v>5</v>
      </c>
      <c r="CD42" s="7">
        <f t="shared" si="34"/>
        <v>5</v>
      </c>
      <c r="CE42" s="7">
        <f t="shared" si="34"/>
        <v>1</v>
      </c>
      <c r="CF42" s="7">
        <f t="shared" si="34"/>
        <v>4</v>
      </c>
      <c r="CG42" s="7">
        <f t="shared" si="34"/>
        <v>1.6666666666666667</v>
      </c>
      <c r="CH42" s="7">
        <f t="shared" si="34"/>
        <v>5</v>
      </c>
      <c r="CI42" s="7">
        <f t="shared" si="34"/>
        <v>5</v>
      </c>
      <c r="CJ42" s="7">
        <f t="shared" si="34"/>
        <v>2</v>
      </c>
      <c r="CK42" s="7">
        <f t="shared" si="34"/>
        <v>4</v>
      </c>
      <c r="CL42" s="7">
        <f t="shared" si="34"/>
        <v>3</v>
      </c>
      <c r="CM42" s="7">
        <f t="shared" si="34"/>
        <v>4</v>
      </c>
      <c r="CN42" s="7">
        <f t="shared" si="34"/>
        <v>4</v>
      </c>
      <c r="CO42" s="7">
        <f t="shared" si="34"/>
        <v>4</v>
      </c>
      <c r="CP42" s="7">
        <f t="shared" si="34"/>
        <v>4</v>
      </c>
      <c r="CQ42" s="7">
        <f t="shared" si="34"/>
        <v>5</v>
      </c>
      <c r="CR42" s="7">
        <f t="shared" si="34"/>
        <v>4</v>
      </c>
      <c r="CS42" s="7">
        <f t="shared" si="34"/>
        <v>4</v>
      </c>
      <c r="CT42" s="7">
        <f t="shared" si="34"/>
        <v>4</v>
      </c>
      <c r="CU42" s="7">
        <f t="shared" si="34"/>
        <v>4</v>
      </c>
      <c r="CV42" s="7">
        <f t="shared" si="34"/>
        <v>4</v>
      </c>
      <c r="CW42" s="7">
        <f t="shared" si="34"/>
        <v>4</v>
      </c>
      <c r="CX42" s="7">
        <f t="shared" si="34"/>
        <v>4.333333333333333</v>
      </c>
      <c r="CY42" s="7">
        <f t="shared" si="34"/>
        <v>4.333333333333333</v>
      </c>
      <c r="CZ42" s="7">
        <f t="shared" si="34"/>
        <v>4</v>
      </c>
      <c r="DA42" s="7">
        <f t="shared" si="34"/>
        <v>4</v>
      </c>
      <c r="DB42" s="7">
        <f t="shared" si="34"/>
        <v>4.333333333333333</v>
      </c>
      <c r="DC42" s="7">
        <f t="shared" si="34"/>
        <v>4</v>
      </c>
      <c r="DD42" s="7">
        <f t="shared" si="34"/>
        <v>4</v>
      </c>
      <c r="DE42" s="7">
        <f t="shared" si="34"/>
        <v>4</v>
      </c>
      <c r="DF42" s="7">
        <f t="shared" si="34"/>
        <v>4</v>
      </c>
      <c r="DG42" s="7">
        <f t="shared" si="34"/>
        <v>4</v>
      </c>
      <c r="DH42" s="7">
        <f t="shared" si="34"/>
        <v>4.333333333333333</v>
      </c>
      <c r="DI42" s="7">
        <f t="shared" si="34"/>
        <v>4.333333333333333</v>
      </c>
      <c r="DJ42" s="7">
        <f t="shared" si="34"/>
        <v>4</v>
      </c>
      <c r="DK42" s="7">
        <f t="shared" si="34"/>
        <v>4</v>
      </c>
      <c r="DL42" s="24"/>
    </row>
    <row r="43" spans="1:118" ht="14.25" customHeight="1" x14ac:dyDescent="0.25">
      <c r="A43" s="33"/>
      <c r="B43" s="11"/>
      <c r="C43" s="11"/>
      <c r="D43" s="56"/>
      <c r="E43" s="40"/>
      <c r="F43" s="11"/>
      <c r="G43" s="11"/>
      <c r="H43" s="11"/>
      <c r="I43" s="11"/>
      <c r="J43" s="177" t="s">
        <v>226</v>
      </c>
      <c r="K43" s="171">
        <f>STDEV(P38:AN40)</f>
        <v>1.7385921611185016</v>
      </c>
      <c r="L43" s="171">
        <f>STDEV(AO38:BM40)</f>
        <v>1.8294881871788695</v>
      </c>
      <c r="M43" s="171">
        <f>STDEV(BN38:CL40)</f>
        <v>1.4131939417918251</v>
      </c>
      <c r="N43" s="171">
        <f>STDEV(CM38:DK40)</f>
        <v>0.31076772125910462</v>
      </c>
      <c r="O43" s="11" t="s">
        <v>226</v>
      </c>
      <c r="P43" s="7">
        <f t="shared" ref="P43:AU43" si="35">STDEV(P38:P40)</f>
        <v>0</v>
      </c>
      <c r="Q43" s="7">
        <f t="shared" si="35"/>
        <v>0</v>
      </c>
      <c r="R43" s="7">
        <f t="shared" si="35"/>
        <v>0</v>
      </c>
      <c r="S43" s="7">
        <f t="shared" si="35"/>
        <v>0</v>
      </c>
      <c r="T43" s="7">
        <f t="shared" si="35"/>
        <v>0</v>
      </c>
      <c r="U43" s="7">
        <f t="shared" si="35"/>
        <v>0</v>
      </c>
      <c r="V43" s="7">
        <f t="shared" si="35"/>
        <v>0</v>
      </c>
      <c r="W43" s="7">
        <f t="shared" si="35"/>
        <v>0</v>
      </c>
      <c r="X43" s="7">
        <f t="shared" si="35"/>
        <v>0</v>
      </c>
      <c r="Y43" s="7">
        <f t="shared" si="35"/>
        <v>0</v>
      </c>
      <c r="Z43" s="7">
        <f t="shared" si="35"/>
        <v>0</v>
      </c>
      <c r="AA43" s="7">
        <f t="shared" si="35"/>
        <v>0</v>
      </c>
      <c r="AB43" s="7">
        <f t="shared" si="35"/>
        <v>0</v>
      </c>
      <c r="AC43" s="7">
        <f t="shared" si="35"/>
        <v>0</v>
      </c>
      <c r="AD43" s="7">
        <f t="shared" si="35"/>
        <v>0</v>
      </c>
      <c r="AE43" s="7">
        <f t="shared" si="35"/>
        <v>0</v>
      </c>
      <c r="AF43" s="7">
        <f t="shared" si="35"/>
        <v>0</v>
      </c>
      <c r="AG43" s="7">
        <f t="shared" si="35"/>
        <v>0</v>
      </c>
      <c r="AH43" s="7">
        <f t="shared" si="35"/>
        <v>0</v>
      </c>
      <c r="AI43" s="7">
        <f t="shared" si="35"/>
        <v>0</v>
      </c>
      <c r="AJ43" s="7">
        <f t="shared" si="35"/>
        <v>0</v>
      </c>
      <c r="AK43" s="7">
        <f t="shared" si="35"/>
        <v>0</v>
      </c>
      <c r="AL43" s="7">
        <f t="shared" si="35"/>
        <v>0</v>
      </c>
      <c r="AM43" s="7">
        <f t="shared" si="35"/>
        <v>0</v>
      </c>
      <c r="AN43" s="7">
        <f t="shared" si="35"/>
        <v>0</v>
      </c>
      <c r="AO43" s="7">
        <f t="shared" si="35"/>
        <v>0</v>
      </c>
      <c r="AP43" s="7">
        <f t="shared" si="35"/>
        <v>0.57735026918962473</v>
      </c>
      <c r="AQ43" s="7">
        <f t="shared" si="35"/>
        <v>0</v>
      </c>
      <c r="AR43" s="7">
        <f t="shared" si="35"/>
        <v>0</v>
      </c>
      <c r="AS43" s="7">
        <f t="shared" si="35"/>
        <v>0</v>
      </c>
      <c r="AT43" s="7">
        <f t="shared" si="35"/>
        <v>0</v>
      </c>
      <c r="AU43" s="7">
        <f t="shared" si="35"/>
        <v>0</v>
      </c>
      <c r="AV43" s="7">
        <f t="shared" ref="AV43:CA43" si="36">STDEV(AV38:AV40)</f>
        <v>0</v>
      </c>
      <c r="AW43" s="7">
        <f t="shared" si="36"/>
        <v>0</v>
      </c>
      <c r="AX43" s="7">
        <f t="shared" si="36"/>
        <v>0</v>
      </c>
      <c r="AY43" s="7">
        <f t="shared" si="36"/>
        <v>0</v>
      </c>
      <c r="AZ43" s="7">
        <f t="shared" si="36"/>
        <v>0</v>
      </c>
      <c r="BA43" s="7">
        <f t="shared" si="36"/>
        <v>0</v>
      </c>
      <c r="BB43" s="7">
        <f t="shared" si="36"/>
        <v>0</v>
      </c>
      <c r="BC43" s="7">
        <f t="shared" si="36"/>
        <v>0</v>
      </c>
      <c r="BD43" s="7">
        <f t="shared" si="36"/>
        <v>0</v>
      </c>
      <c r="BE43" s="7">
        <f t="shared" si="36"/>
        <v>0</v>
      </c>
      <c r="BF43" s="7">
        <f t="shared" si="36"/>
        <v>0.57735026918962551</v>
      </c>
      <c r="BG43" s="7">
        <f t="shared" si="36"/>
        <v>0</v>
      </c>
      <c r="BH43" s="7">
        <f t="shared" si="36"/>
        <v>0</v>
      </c>
      <c r="BI43" s="7">
        <f t="shared" si="36"/>
        <v>0</v>
      </c>
      <c r="BJ43" s="7">
        <f t="shared" si="36"/>
        <v>0</v>
      </c>
      <c r="BK43" s="7">
        <f t="shared" si="36"/>
        <v>0</v>
      </c>
      <c r="BL43" s="7">
        <f t="shared" si="36"/>
        <v>0</v>
      </c>
      <c r="BM43" s="7">
        <f t="shared" si="36"/>
        <v>0</v>
      </c>
      <c r="BN43" s="7">
        <f t="shared" si="36"/>
        <v>0</v>
      </c>
      <c r="BO43" s="7">
        <f t="shared" si="36"/>
        <v>0</v>
      </c>
      <c r="BP43" s="7">
        <f t="shared" si="36"/>
        <v>0</v>
      </c>
      <c r="BQ43" s="7">
        <f t="shared" si="36"/>
        <v>0</v>
      </c>
      <c r="BR43" s="7">
        <f t="shared" si="36"/>
        <v>0</v>
      </c>
      <c r="BS43" s="7">
        <f t="shared" si="36"/>
        <v>0</v>
      </c>
      <c r="BT43" s="7">
        <f t="shared" si="36"/>
        <v>0</v>
      </c>
      <c r="BU43" s="7">
        <f t="shared" si="36"/>
        <v>0</v>
      </c>
      <c r="BV43" s="7">
        <f t="shared" si="36"/>
        <v>0.57735026918962784</v>
      </c>
      <c r="BW43" s="7">
        <f t="shared" si="36"/>
        <v>0</v>
      </c>
      <c r="BX43" s="7">
        <f t="shared" si="36"/>
        <v>0.57735026918962473</v>
      </c>
      <c r="BY43" s="7">
        <f t="shared" si="36"/>
        <v>0</v>
      </c>
      <c r="BZ43" s="7">
        <f t="shared" si="36"/>
        <v>0</v>
      </c>
      <c r="CA43" s="7">
        <f t="shared" si="36"/>
        <v>0</v>
      </c>
      <c r="CB43" s="7">
        <f t="shared" ref="CB43:DK43" si="37">STDEV(CB38:CB40)</f>
        <v>0</v>
      </c>
      <c r="CC43" s="7">
        <f t="shared" si="37"/>
        <v>0</v>
      </c>
      <c r="CD43" s="7">
        <f t="shared" si="37"/>
        <v>0</v>
      </c>
      <c r="CE43" s="7">
        <f t="shared" si="37"/>
        <v>0</v>
      </c>
      <c r="CF43" s="7">
        <f t="shared" si="37"/>
        <v>0</v>
      </c>
      <c r="CG43" s="7">
        <f t="shared" si="37"/>
        <v>0.57735026918962551</v>
      </c>
      <c r="CH43" s="7">
        <f t="shared" si="37"/>
        <v>0</v>
      </c>
      <c r="CI43" s="7">
        <f t="shared" si="37"/>
        <v>0</v>
      </c>
      <c r="CJ43" s="7">
        <f t="shared" si="37"/>
        <v>0</v>
      </c>
      <c r="CK43" s="7">
        <f t="shared" si="37"/>
        <v>0</v>
      </c>
      <c r="CL43" s="7">
        <f t="shared" si="37"/>
        <v>0</v>
      </c>
      <c r="CM43" s="7">
        <f t="shared" si="37"/>
        <v>0</v>
      </c>
      <c r="CN43" s="7">
        <f t="shared" si="37"/>
        <v>0</v>
      </c>
      <c r="CO43" s="7">
        <f t="shared" si="37"/>
        <v>0</v>
      </c>
      <c r="CP43" s="7">
        <f t="shared" si="37"/>
        <v>0</v>
      </c>
      <c r="CQ43" s="7">
        <f t="shared" si="37"/>
        <v>0</v>
      </c>
      <c r="CR43" s="7">
        <f t="shared" si="37"/>
        <v>0</v>
      </c>
      <c r="CS43" s="7">
        <f t="shared" si="37"/>
        <v>0</v>
      </c>
      <c r="CT43" s="7">
        <f t="shared" si="37"/>
        <v>0</v>
      </c>
      <c r="CU43" s="7">
        <f t="shared" si="37"/>
        <v>0</v>
      </c>
      <c r="CV43" s="7">
        <f t="shared" si="37"/>
        <v>0</v>
      </c>
      <c r="CW43" s="7">
        <f t="shared" si="37"/>
        <v>0</v>
      </c>
      <c r="CX43" s="7">
        <f t="shared" si="37"/>
        <v>0.57735026918962473</v>
      </c>
      <c r="CY43" s="7">
        <f t="shared" si="37"/>
        <v>0.57735026918962473</v>
      </c>
      <c r="CZ43" s="7">
        <f t="shared" si="37"/>
        <v>0</v>
      </c>
      <c r="DA43" s="7">
        <f t="shared" si="37"/>
        <v>0</v>
      </c>
      <c r="DB43" s="7">
        <f t="shared" si="37"/>
        <v>0.57735026918962473</v>
      </c>
      <c r="DC43" s="7">
        <f t="shared" si="37"/>
        <v>0</v>
      </c>
      <c r="DD43" s="7">
        <f t="shared" si="37"/>
        <v>0</v>
      </c>
      <c r="DE43" s="7">
        <f t="shared" si="37"/>
        <v>0</v>
      </c>
      <c r="DF43" s="7">
        <f t="shared" si="37"/>
        <v>0</v>
      </c>
      <c r="DG43" s="7">
        <f t="shared" si="37"/>
        <v>0</v>
      </c>
      <c r="DH43" s="7">
        <f t="shared" si="37"/>
        <v>0.57735026918962473</v>
      </c>
      <c r="DI43" s="7">
        <f t="shared" si="37"/>
        <v>0.57735026918962473</v>
      </c>
      <c r="DJ43" s="7">
        <f t="shared" si="37"/>
        <v>0</v>
      </c>
      <c r="DK43" s="7">
        <f t="shared" si="37"/>
        <v>0</v>
      </c>
      <c r="DL43" s="24"/>
    </row>
    <row r="44" spans="1:118" ht="14.25" customHeight="1" x14ac:dyDescent="0.25">
      <c r="A44" s="25"/>
      <c r="B44" s="26"/>
      <c r="C44" s="26"/>
      <c r="D44" s="26"/>
      <c r="E44" s="26"/>
      <c r="F44" s="26"/>
      <c r="G44" s="26"/>
      <c r="H44" s="26"/>
      <c r="I44" s="26"/>
      <c r="J44" s="25"/>
      <c r="K44" s="26"/>
      <c r="L44" s="26"/>
      <c r="M44" s="26"/>
      <c r="N44" s="26"/>
      <c r="O44" s="26"/>
      <c r="P44" s="1" t="s">
        <v>101</v>
      </c>
      <c r="Q44" s="1"/>
      <c r="R44" s="1" t="s">
        <v>101</v>
      </c>
      <c r="S44" s="1"/>
      <c r="T44" s="1" t="s">
        <v>101</v>
      </c>
      <c r="U44" s="1"/>
      <c r="V44" s="1" t="s">
        <v>101</v>
      </c>
      <c r="W44" s="1"/>
      <c r="X44" s="1" t="s">
        <v>101</v>
      </c>
      <c r="Y44" s="1"/>
      <c r="Z44" s="1" t="s">
        <v>101</v>
      </c>
      <c r="AA44" s="1"/>
      <c r="AB44" s="1" t="s">
        <v>101</v>
      </c>
      <c r="AC44" s="1"/>
      <c r="AD44" s="1" t="s">
        <v>101</v>
      </c>
      <c r="AE44" s="1"/>
      <c r="AF44" s="1" t="s">
        <v>101</v>
      </c>
      <c r="AG44" s="1"/>
      <c r="AH44" s="1" t="s">
        <v>101</v>
      </c>
      <c r="AI44" s="1"/>
      <c r="AJ44" s="1" t="s">
        <v>101</v>
      </c>
      <c r="AK44" s="1"/>
      <c r="AL44" s="1" t="s">
        <v>101</v>
      </c>
      <c r="AM44" s="1"/>
      <c r="AN44" s="1"/>
      <c r="AO44" s="2" t="s">
        <v>102</v>
      </c>
      <c r="AP44" s="2"/>
      <c r="AQ44" s="2"/>
      <c r="AR44" s="2" t="s">
        <v>102</v>
      </c>
      <c r="AS44" s="2"/>
      <c r="AT44" s="2"/>
      <c r="AU44" s="2" t="s">
        <v>102</v>
      </c>
      <c r="AV44" s="2"/>
      <c r="AW44" s="2"/>
      <c r="AX44" s="2" t="s">
        <v>102</v>
      </c>
      <c r="AY44" s="2"/>
      <c r="AZ44" s="2"/>
      <c r="BA44" s="2" t="s">
        <v>102</v>
      </c>
      <c r="BB44" s="2"/>
      <c r="BC44" s="2"/>
      <c r="BD44" s="2" t="s">
        <v>102</v>
      </c>
      <c r="BE44" s="2"/>
      <c r="BF44" s="2"/>
      <c r="BG44" s="2" t="s">
        <v>102</v>
      </c>
      <c r="BH44" s="2"/>
      <c r="BI44" s="2"/>
      <c r="BJ44" s="2" t="s">
        <v>102</v>
      </c>
      <c r="BK44" s="2"/>
      <c r="BL44" s="2"/>
      <c r="BM44" s="2"/>
      <c r="BN44" s="3" t="s">
        <v>103</v>
      </c>
      <c r="BO44" s="3"/>
      <c r="BP44" s="3"/>
      <c r="BQ44" s="3"/>
      <c r="BR44" s="3" t="s">
        <v>103</v>
      </c>
      <c r="BS44" s="3"/>
      <c r="BT44" s="3"/>
      <c r="BU44" s="3"/>
      <c r="BV44" s="3" t="s">
        <v>103</v>
      </c>
      <c r="BW44" s="3"/>
      <c r="BX44" s="3"/>
      <c r="BY44" s="3"/>
      <c r="BZ44" s="3" t="s">
        <v>103</v>
      </c>
      <c r="CA44" s="3"/>
      <c r="CB44" s="3"/>
      <c r="CC44" s="3"/>
      <c r="CD44" s="3" t="s">
        <v>103</v>
      </c>
      <c r="CE44" s="3"/>
      <c r="CF44" s="3"/>
      <c r="CG44" s="3"/>
      <c r="CH44" s="3" t="s">
        <v>103</v>
      </c>
      <c r="CI44" s="3"/>
      <c r="CJ44" s="3"/>
      <c r="CK44" s="3"/>
      <c r="CL44" s="3"/>
      <c r="CM44" s="20" t="s">
        <v>104</v>
      </c>
      <c r="CN44" s="20"/>
      <c r="CO44" s="20"/>
      <c r="CP44" s="20" t="s">
        <v>104</v>
      </c>
      <c r="CQ44" s="20"/>
      <c r="CR44" s="20"/>
      <c r="CS44" s="20" t="s">
        <v>104</v>
      </c>
      <c r="CT44" s="20"/>
      <c r="CU44" s="20"/>
      <c r="CV44" s="20" t="s">
        <v>104</v>
      </c>
      <c r="CW44" s="20"/>
      <c r="CX44" s="20"/>
      <c r="CY44" s="20" t="s">
        <v>104</v>
      </c>
      <c r="CZ44" s="20"/>
      <c r="DA44" s="20"/>
      <c r="DB44" s="20" t="s">
        <v>104</v>
      </c>
      <c r="DC44" s="20"/>
      <c r="DD44" s="20"/>
      <c r="DE44" s="20" t="s">
        <v>104</v>
      </c>
      <c r="DF44" s="20"/>
      <c r="DG44" s="20"/>
      <c r="DH44" s="20" t="s">
        <v>104</v>
      </c>
      <c r="DI44" s="20"/>
      <c r="DJ44" s="20"/>
      <c r="DK44" s="20"/>
      <c r="DL44" s="82">
        <v>4</v>
      </c>
      <c r="DM44" s="83">
        <f>COUNTIF(P48:DK48, 4)</f>
        <v>0</v>
      </c>
      <c r="DN44" s="84"/>
    </row>
    <row r="45" spans="1:118" ht="14.25" customHeight="1" x14ac:dyDescent="0.25">
      <c r="A45" s="27">
        <v>7.1</v>
      </c>
      <c r="B45" s="39">
        <v>45455</v>
      </c>
      <c r="C45" s="38">
        <v>0.75555555555555554</v>
      </c>
      <c r="D45" s="38">
        <v>0.75624999999999998</v>
      </c>
      <c r="E45" s="38">
        <f>D45-C45</f>
        <v>6.9444444444444198E-4</v>
      </c>
      <c r="F45" s="48" t="s">
        <v>163</v>
      </c>
      <c r="G45" s="24" t="s">
        <v>164</v>
      </c>
      <c r="H45" s="24" t="s">
        <v>165</v>
      </c>
      <c r="I45" s="24" t="s">
        <v>166</v>
      </c>
      <c r="J45" s="27" t="s">
        <v>167</v>
      </c>
      <c r="K45" s="24" t="s">
        <v>168</v>
      </c>
      <c r="L45" s="24" t="s">
        <v>169</v>
      </c>
      <c r="M45" s="24" t="s">
        <v>170</v>
      </c>
      <c r="N45" s="24" t="s">
        <v>137</v>
      </c>
      <c r="O45" s="29" t="s">
        <v>125</v>
      </c>
      <c r="P45" s="5">
        <v>1</v>
      </c>
      <c r="Q45" s="31">
        <v>3</v>
      </c>
      <c r="R45" s="5">
        <v>5</v>
      </c>
      <c r="S45" s="5">
        <v>3</v>
      </c>
      <c r="T45" s="5">
        <v>1</v>
      </c>
      <c r="U45" s="5">
        <v>5</v>
      </c>
      <c r="V45" s="5">
        <v>1</v>
      </c>
      <c r="W45" s="5">
        <v>5</v>
      </c>
      <c r="X45" s="5">
        <v>3</v>
      </c>
      <c r="Y45" s="5">
        <v>5</v>
      </c>
      <c r="Z45" s="5">
        <v>1</v>
      </c>
      <c r="AA45" s="5">
        <v>3</v>
      </c>
      <c r="AB45" s="5">
        <v>1</v>
      </c>
      <c r="AC45" s="5">
        <v>5</v>
      </c>
      <c r="AD45" s="5">
        <v>3</v>
      </c>
      <c r="AE45" s="5">
        <v>5</v>
      </c>
      <c r="AF45" s="5">
        <v>1</v>
      </c>
      <c r="AG45" s="5">
        <v>5</v>
      </c>
      <c r="AH45" s="5">
        <v>3</v>
      </c>
      <c r="AI45" s="5">
        <v>5</v>
      </c>
      <c r="AJ45" s="5">
        <v>1</v>
      </c>
      <c r="AK45" s="5">
        <v>5</v>
      </c>
      <c r="AL45" s="5">
        <v>1</v>
      </c>
      <c r="AM45" s="5">
        <v>3</v>
      </c>
      <c r="AN45" s="5">
        <v>5</v>
      </c>
      <c r="AO45" s="31">
        <v>1</v>
      </c>
      <c r="AP45" s="74">
        <v>5</v>
      </c>
      <c r="AQ45" s="5">
        <v>1</v>
      </c>
      <c r="AR45" s="31">
        <v>5</v>
      </c>
      <c r="AS45" s="5">
        <v>1</v>
      </c>
      <c r="AT45" s="31">
        <v>4</v>
      </c>
      <c r="AU45" s="31">
        <v>1</v>
      </c>
      <c r="AV45" s="5">
        <v>5</v>
      </c>
      <c r="AW45" s="5">
        <v>1</v>
      </c>
      <c r="AX45" s="5">
        <v>4</v>
      </c>
      <c r="AY45" s="5">
        <v>1</v>
      </c>
      <c r="AZ45" s="5">
        <v>2</v>
      </c>
      <c r="BA45" s="5">
        <v>1</v>
      </c>
      <c r="BB45" s="5">
        <v>5</v>
      </c>
      <c r="BC45" s="5">
        <v>1</v>
      </c>
      <c r="BD45" s="5">
        <v>5</v>
      </c>
      <c r="BE45" s="5">
        <v>1</v>
      </c>
      <c r="BF45" s="5">
        <v>1</v>
      </c>
      <c r="BG45" s="5">
        <v>5</v>
      </c>
      <c r="BH45" s="5">
        <v>5</v>
      </c>
      <c r="BI45" s="5">
        <v>1</v>
      </c>
      <c r="BJ45" s="5">
        <v>5</v>
      </c>
      <c r="BK45" s="5">
        <v>1</v>
      </c>
      <c r="BL45" s="5">
        <v>5</v>
      </c>
      <c r="BM45" s="5">
        <v>1</v>
      </c>
      <c r="BN45" s="5">
        <v>1</v>
      </c>
      <c r="BO45" s="5">
        <v>4</v>
      </c>
      <c r="BP45" s="5">
        <v>2</v>
      </c>
      <c r="BQ45" s="5">
        <v>3</v>
      </c>
      <c r="BR45" s="5">
        <v>5</v>
      </c>
      <c r="BS45" s="5">
        <v>2</v>
      </c>
      <c r="BT45" s="5">
        <v>4</v>
      </c>
      <c r="BU45" s="5">
        <v>2</v>
      </c>
      <c r="BV45" s="5">
        <v>4</v>
      </c>
      <c r="BW45" s="5">
        <v>1</v>
      </c>
      <c r="BX45" s="5">
        <v>5</v>
      </c>
      <c r="BY45" s="5">
        <v>3</v>
      </c>
      <c r="BZ45" s="5">
        <v>2</v>
      </c>
      <c r="CA45" s="5">
        <v>4</v>
      </c>
      <c r="CB45" s="5">
        <v>3</v>
      </c>
      <c r="CC45" s="31">
        <v>5</v>
      </c>
      <c r="CD45" s="31">
        <v>4</v>
      </c>
      <c r="CE45" s="5">
        <v>1</v>
      </c>
      <c r="CF45" s="31">
        <v>5</v>
      </c>
      <c r="CG45" s="5">
        <v>1</v>
      </c>
      <c r="CH45" s="5">
        <v>5</v>
      </c>
      <c r="CI45" s="5">
        <v>4</v>
      </c>
      <c r="CJ45" s="5">
        <v>1</v>
      </c>
      <c r="CK45" s="5">
        <v>4</v>
      </c>
      <c r="CL45" s="5">
        <v>2</v>
      </c>
      <c r="CM45" s="5">
        <v>4</v>
      </c>
      <c r="CN45" s="31">
        <v>5</v>
      </c>
      <c r="CO45" s="31">
        <v>4</v>
      </c>
      <c r="CP45" s="5">
        <v>4</v>
      </c>
      <c r="CQ45" s="5">
        <v>5</v>
      </c>
      <c r="CR45" s="5">
        <v>3</v>
      </c>
      <c r="CS45" s="5">
        <v>4</v>
      </c>
      <c r="CT45" s="5">
        <v>4</v>
      </c>
      <c r="CU45" s="5">
        <v>4</v>
      </c>
      <c r="CV45" s="5">
        <v>4</v>
      </c>
      <c r="CW45" s="5">
        <v>4</v>
      </c>
      <c r="CX45" s="5">
        <v>3</v>
      </c>
      <c r="CY45" s="5">
        <v>4</v>
      </c>
      <c r="CZ45" s="5">
        <v>5</v>
      </c>
      <c r="DA45" s="5">
        <v>4</v>
      </c>
      <c r="DB45" s="5">
        <v>5</v>
      </c>
      <c r="DC45" s="5">
        <v>4</v>
      </c>
      <c r="DD45" s="5">
        <v>4</v>
      </c>
      <c r="DE45" s="31">
        <v>3</v>
      </c>
      <c r="DF45" s="5">
        <v>4</v>
      </c>
      <c r="DG45" s="5">
        <v>4</v>
      </c>
      <c r="DH45" s="5">
        <v>3</v>
      </c>
      <c r="DI45" s="5">
        <v>4</v>
      </c>
      <c r="DJ45" s="5">
        <v>5</v>
      </c>
      <c r="DK45" s="31">
        <v>4</v>
      </c>
      <c r="DL45" s="82">
        <v>3</v>
      </c>
      <c r="DM45" s="83">
        <f>COUNTIF(P48:DK48, 3)</f>
        <v>0</v>
      </c>
      <c r="DN45" s="84"/>
    </row>
    <row r="46" spans="1:118" ht="14.25" customHeight="1" x14ac:dyDescent="0.25">
      <c r="A46" s="27">
        <v>7.2</v>
      </c>
      <c r="B46" s="39">
        <v>45456</v>
      </c>
      <c r="C46" s="38">
        <v>0.82638888888888884</v>
      </c>
      <c r="D46" s="38">
        <v>0.82777777777777783</v>
      </c>
      <c r="E46" s="38">
        <f>D46-C46</f>
        <v>1.388888888888995E-3</v>
      </c>
      <c r="F46" s="24" t="s">
        <v>163</v>
      </c>
      <c r="G46" s="24" t="s">
        <v>164</v>
      </c>
      <c r="H46" s="24" t="s">
        <v>165</v>
      </c>
      <c r="I46" s="24" t="s">
        <v>166</v>
      </c>
      <c r="J46" s="27" t="s">
        <v>167</v>
      </c>
      <c r="K46" s="24" t="s">
        <v>168</v>
      </c>
      <c r="L46" s="24" t="s">
        <v>169</v>
      </c>
      <c r="M46" s="24" t="s">
        <v>170</v>
      </c>
      <c r="N46" s="29" t="s">
        <v>137</v>
      </c>
      <c r="O46" s="29" t="s">
        <v>125</v>
      </c>
      <c r="P46" s="5">
        <v>1</v>
      </c>
      <c r="Q46" s="31">
        <v>4</v>
      </c>
      <c r="R46" s="5">
        <v>5</v>
      </c>
      <c r="S46" s="5">
        <v>3</v>
      </c>
      <c r="T46" s="5">
        <v>1</v>
      </c>
      <c r="U46" s="5">
        <v>5</v>
      </c>
      <c r="V46" s="5">
        <v>1</v>
      </c>
      <c r="W46" s="5">
        <v>5</v>
      </c>
      <c r="X46" s="5">
        <v>3</v>
      </c>
      <c r="Y46" s="5">
        <v>5</v>
      </c>
      <c r="Z46" s="5">
        <v>1</v>
      </c>
      <c r="AA46" s="5">
        <v>3</v>
      </c>
      <c r="AB46" s="5">
        <v>1</v>
      </c>
      <c r="AC46" s="5">
        <v>5</v>
      </c>
      <c r="AD46" s="5">
        <v>3</v>
      </c>
      <c r="AE46" s="5">
        <v>5</v>
      </c>
      <c r="AF46" s="5">
        <v>1</v>
      </c>
      <c r="AG46" s="5">
        <v>5</v>
      </c>
      <c r="AH46" s="5">
        <v>3</v>
      </c>
      <c r="AI46" s="5">
        <v>5</v>
      </c>
      <c r="AJ46" s="5">
        <v>1</v>
      </c>
      <c r="AK46" s="5">
        <v>5</v>
      </c>
      <c r="AL46" s="5">
        <v>1</v>
      </c>
      <c r="AM46" s="5">
        <v>3</v>
      </c>
      <c r="AN46" s="5">
        <v>5</v>
      </c>
      <c r="AO46" s="31">
        <v>2</v>
      </c>
      <c r="AP46" s="74">
        <v>4</v>
      </c>
      <c r="AQ46" s="5">
        <v>1</v>
      </c>
      <c r="AR46" s="31">
        <v>4</v>
      </c>
      <c r="AS46" s="5">
        <v>1</v>
      </c>
      <c r="AT46" s="31">
        <v>5</v>
      </c>
      <c r="AU46" s="31">
        <v>2</v>
      </c>
      <c r="AV46" s="5">
        <v>5</v>
      </c>
      <c r="AW46" s="5">
        <v>1</v>
      </c>
      <c r="AX46" s="5">
        <v>4</v>
      </c>
      <c r="AY46" s="5">
        <v>1</v>
      </c>
      <c r="AZ46" s="74">
        <v>2</v>
      </c>
      <c r="BA46" s="5">
        <v>1</v>
      </c>
      <c r="BB46" s="5">
        <v>5</v>
      </c>
      <c r="BC46" s="74">
        <v>1</v>
      </c>
      <c r="BD46" s="74">
        <v>5</v>
      </c>
      <c r="BE46" s="5">
        <v>1</v>
      </c>
      <c r="BF46" s="5">
        <v>1</v>
      </c>
      <c r="BG46" s="5">
        <v>5</v>
      </c>
      <c r="BH46" s="5">
        <v>5</v>
      </c>
      <c r="BI46" s="5">
        <v>1</v>
      </c>
      <c r="BJ46" s="5">
        <v>5</v>
      </c>
      <c r="BK46" s="5">
        <v>1</v>
      </c>
      <c r="BL46" s="5">
        <v>5</v>
      </c>
      <c r="BM46" s="5">
        <v>1</v>
      </c>
      <c r="BN46" s="5">
        <v>1</v>
      </c>
      <c r="BO46" s="5">
        <v>4</v>
      </c>
      <c r="BP46" s="74">
        <v>2</v>
      </c>
      <c r="BQ46" s="5">
        <v>3</v>
      </c>
      <c r="BR46" s="5">
        <v>5</v>
      </c>
      <c r="BS46" s="5">
        <v>2</v>
      </c>
      <c r="BT46" s="74">
        <v>4</v>
      </c>
      <c r="BU46" s="5">
        <v>2</v>
      </c>
      <c r="BV46" s="5">
        <v>4</v>
      </c>
      <c r="BW46" s="5">
        <v>1</v>
      </c>
      <c r="BX46" s="5">
        <v>5</v>
      </c>
      <c r="BY46" s="5">
        <v>3</v>
      </c>
      <c r="BZ46" s="5">
        <v>2</v>
      </c>
      <c r="CA46" s="5">
        <v>4</v>
      </c>
      <c r="CB46" s="5">
        <v>3</v>
      </c>
      <c r="CC46" s="31">
        <v>4</v>
      </c>
      <c r="CD46" s="31">
        <v>5</v>
      </c>
      <c r="CE46" s="5">
        <v>1</v>
      </c>
      <c r="CF46" s="31">
        <v>4</v>
      </c>
      <c r="CG46" s="5">
        <v>1</v>
      </c>
      <c r="CH46" s="5">
        <v>5</v>
      </c>
      <c r="CI46" s="5">
        <v>4</v>
      </c>
      <c r="CJ46" s="5">
        <v>1</v>
      </c>
      <c r="CK46" s="5">
        <v>4</v>
      </c>
      <c r="CL46" s="5">
        <v>2</v>
      </c>
      <c r="CM46" s="5">
        <v>4</v>
      </c>
      <c r="CN46" s="31">
        <v>4</v>
      </c>
      <c r="CO46" s="31">
        <v>5</v>
      </c>
      <c r="CP46" s="5">
        <v>4</v>
      </c>
      <c r="CQ46" s="5">
        <v>5</v>
      </c>
      <c r="CR46" s="5">
        <v>3</v>
      </c>
      <c r="CS46" s="5">
        <v>4</v>
      </c>
      <c r="CT46" s="5">
        <v>4</v>
      </c>
      <c r="CU46" s="74">
        <v>4</v>
      </c>
      <c r="CV46" s="74">
        <v>4</v>
      </c>
      <c r="CW46" s="5">
        <v>4</v>
      </c>
      <c r="CX46" s="5">
        <v>3</v>
      </c>
      <c r="CY46" s="74">
        <v>4</v>
      </c>
      <c r="CZ46" s="74">
        <v>5</v>
      </c>
      <c r="DA46" s="5">
        <v>4</v>
      </c>
      <c r="DB46" s="76">
        <v>5</v>
      </c>
      <c r="DC46" s="5">
        <v>4</v>
      </c>
      <c r="DD46" s="5">
        <v>4</v>
      </c>
      <c r="DE46" s="31">
        <v>4</v>
      </c>
      <c r="DF46" s="5">
        <v>4</v>
      </c>
      <c r="DG46" s="5">
        <v>4</v>
      </c>
      <c r="DH46" s="5">
        <v>3</v>
      </c>
      <c r="DI46" s="74">
        <v>4</v>
      </c>
      <c r="DJ46" s="79">
        <v>5</v>
      </c>
      <c r="DK46" s="31">
        <v>5</v>
      </c>
      <c r="DL46" s="82">
        <v>2</v>
      </c>
      <c r="DM46" s="83">
        <f>COUNTIF(P48:DK48, 2)</f>
        <v>2</v>
      </c>
      <c r="DN46" s="84"/>
    </row>
    <row r="47" spans="1:118" ht="14.25" customHeight="1" x14ac:dyDescent="0.25">
      <c r="A47" s="27">
        <v>7.3</v>
      </c>
      <c r="B47" s="39">
        <v>45457</v>
      </c>
      <c r="C47" s="38">
        <v>0.87430555555555556</v>
      </c>
      <c r="D47" s="38">
        <v>0.87569444444444444</v>
      </c>
      <c r="E47" s="38">
        <f>D47-C47</f>
        <v>1.388888888888884E-3</v>
      </c>
      <c r="F47" s="24" t="s">
        <v>163</v>
      </c>
      <c r="G47" s="24" t="s">
        <v>164</v>
      </c>
      <c r="H47" s="24" t="s">
        <v>165</v>
      </c>
      <c r="I47" s="24" t="s">
        <v>166</v>
      </c>
      <c r="J47" s="27" t="s">
        <v>167</v>
      </c>
      <c r="K47" s="24" t="s">
        <v>168</v>
      </c>
      <c r="L47" s="24" t="s">
        <v>169</v>
      </c>
      <c r="M47" s="24" t="s">
        <v>170</v>
      </c>
      <c r="N47" s="24" t="s">
        <v>137</v>
      </c>
      <c r="O47" s="29" t="s">
        <v>125</v>
      </c>
      <c r="P47" s="5">
        <v>1</v>
      </c>
      <c r="Q47" s="74">
        <v>3</v>
      </c>
      <c r="R47" s="5">
        <v>5</v>
      </c>
      <c r="S47" s="5">
        <v>3</v>
      </c>
      <c r="T47" s="5">
        <v>1</v>
      </c>
      <c r="U47" s="5">
        <v>5</v>
      </c>
      <c r="V47" s="5">
        <v>1</v>
      </c>
      <c r="W47" s="5">
        <v>5</v>
      </c>
      <c r="X47" s="5">
        <v>3</v>
      </c>
      <c r="Y47" s="5">
        <v>5</v>
      </c>
      <c r="Z47" s="5">
        <v>1</v>
      </c>
      <c r="AA47" s="5">
        <v>3</v>
      </c>
      <c r="AB47" s="5">
        <v>1</v>
      </c>
      <c r="AC47" s="5">
        <v>5</v>
      </c>
      <c r="AD47" s="5">
        <v>3</v>
      </c>
      <c r="AE47" s="5">
        <v>5</v>
      </c>
      <c r="AF47" s="5">
        <v>1</v>
      </c>
      <c r="AG47" s="5">
        <v>5</v>
      </c>
      <c r="AH47" s="5">
        <v>3</v>
      </c>
      <c r="AI47" s="5">
        <v>5</v>
      </c>
      <c r="AJ47" s="5">
        <v>1</v>
      </c>
      <c r="AK47" s="5">
        <v>5</v>
      </c>
      <c r="AL47" s="5">
        <v>1</v>
      </c>
      <c r="AM47" s="5">
        <v>3</v>
      </c>
      <c r="AN47" s="5">
        <v>5</v>
      </c>
      <c r="AO47" s="74">
        <v>1</v>
      </c>
      <c r="AP47" s="5">
        <v>4</v>
      </c>
      <c r="AQ47" s="5">
        <v>1</v>
      </c>
      <c r="AR47" s="5">
        <v>4</v>
      </c>
      <c r="AS47" s="5">
        <v>1</v>
      </c>
      <c r="AT47" s="5">
        <v>5</v>
      </c>
      <c r="AU47" s="74">
        <v>1</v>
      </c>
      <c r="AV47" s="5">
        <v>5</v>
      </c>
      <c r="AW47" s="5">
        <v>1</v>
      </c>
      <c r="AX47" s="5">
        <v>4</v>
      </c>
      <c r="AY47" s="5">
        <v>1</v>
      </c>
      <c r="AZ47" s="74">
        <v>3</v>
      </c>
      <c r="BA47" s="5">
        <v>1</v>
      </c>
      <c r="BB47" s="5">
        <v>5</v>
      </c>
      <c r="BC47" s="74">
        <v>2</v>
      </c>
      <c r="BD47" s="74">
        <v>4</v>
      </c>
      <c r="BE47" s="5">
        <v>1</v>
      </c>
      <c r="BF47" s="5">
        <v>1</v>
      </c>
      <c r="BG47" s="5">
        <v>5</v>
      </c>
      <c r="BH47" s="5">
        <v>5</v>
      </c>
      <c r="BI47" s="5">
        <v>1</v>
      </c>
      <c r="BJ47" s="5">
        <v>5</v>
      </c>
      <c r="BK47" s="5">
        <v>1</v>
      </c>
      <c r="BL47" s="5">
        <v>5</v>
      </c>
      <c r="BM47" s="5">
        <v>1</v>
      </c>
      <c r="BN47" s="5">
        <v>1</v>
      </c>
      <c r="BO47" s="5">
        <v>4</v>
      </c>
      <c r="BP47" s="74">
        <v>1</v>
      </c>
      <c r="BQ47" s="5">
        <v>3</v>
      </c>
      <c r="BR47" s="5">
        <v>5</v>
      </c>
      <c r="BS47" s="5">
        <v>2</v>
      </c>
      <c r="BT47" s="74">
        <v>5</v>
      </c>
      <c r="BU47" s="5">
        <v>2</v>
      </c>
      <c r="BV47" s="5">
        <v>4</v>
      </c>
      <c r="BW47" s="5">
        <v>1</v>
      </c>
      <c r="BX47" s="5">
        <v>5</v>
      </c>
      <c r="BY47" s="5">
        <v>3</v>
      </c>
      <c r="BZ47" s="5">
        <v>2</v>
      </c>
      <c r="CA47" s="5">
        <v>4</v>
      </c>
      <c r="CB47" s="5">
        <v>3</v>
      </c>
      <c r="CC47" s="74">
        <v>5</v>
      </c>
      <c r="CD47" s="5">
        <v>5</v>
      </c>
      <c r="CE47" s="5">
        <v>1</v>
      </c>
      <c r="CF47" s="5">
        <v>4</v>
      </c>
      <c r="CG47" s="5">
        <v>1</v>
      </c>
      <c r="CH47" s="5">
        <v>5</v>
      </c>
      <c r="CI47" s="5">
        <v>4</v>
      </c>
      <c r="CJ47" s="5">
        <v>1</v>
      </c>
      <c r="CK47" s="5">
        <v>4</v>
      </c>
      <c r="CL47" s="5">
        <v>2</v>
      </c>
      <c r="CM47" s="5">
        <v>4</v>
      </c>
      <c r="CN47" s="5">
        <v>4</v>
      </c>
      <c r="CO47" s="5">
        <v>5</v>
      </c>
      <c r="CP47" s="5">
        <v>4</v>
      </c>
      <c r="CQ47" s="5">
        <v>5</v>
      </c>
      <c r="CR47" s="5">
        <v>3</v>
      </c>
      <c r="CS47" s="5">
        <v>4</v>
      </c>
      <c r="CT47" s="5">
        <v>4</v>
      </c>
      <c r="CU47" s="74">
        <v>3</v>
      </c>
      <c r="CV47" s="74">
        <v>3</v>
      </c>
      <c r="CW47" s="5">
        <v>4</v>
      </c>
      <c r="CX47" s="5">
        <v>3</v>
      </c>
      <c r="CY47" s="74">
        <v>3</v>
      </c>
      <c r="CZ47" s="74">
        <v>4</v>
      </c>
      <c r="DA47" s="5">
        <v>4</v>
      </c>
      <c r="DB47" s="76">
        <v>3</v>
      </c>
      <c r="DC47" s="5">
        <v>4</v>
      </c>
      <c r="DD47" s="5">
        <v>4</v>
      </c>
      <c r="DE47" s="74">
        <v>3</v>
      </c>
      <c r="DF47" s="5">
        <v>4</v>
      </c>
      <c r="DG47" s="5">
        <v>4</v>
      </c>
      <c r="DH47" s="5">
        <v>3</v>
      </c>
      <c r="DI47" s="74">
        <v>3</v>
      </c>
      <c r="DJ47" s="79">
        <v>3</v>
      </c>
      <c r="DK47" s="74">
        <v>4</v>
      </c>
      <c r="DL47" s="82">
        <v>1</v>
      </c>
      <c r="DM47" s="83">
        <f>COUNTIF(P48:DK48, 1)</f>
        <v>23</v>
      </c>
      <c r="DN47" s="84"/>
    </row>
    <row r="48" spans="1:118" ht="14.25" customHeight="1" x14ac:dyDescent="0.25">
      <c r="A48" s="33"/>
      <c r="B48" s="11"/>
      <c r="C48" s="11"/>
      <c r="D48" s="56" t="s">
        <v>185</v>
      </c>
      <c r="E48" s="40">
        <f>AVERAGE(E45:E47)</f>
        <v>1.1574074074074403E-3</v>
      </c>
      <c r="F48" s="11"/>
      <c r="G48" s="11"/>
      <c r="H48" s="11"/>
      <c r="I48" s="11"/>
      <c r="J48" s="178" t="s">
        <v>163</v>
      </c>
      <c r="K48" s="176" t="s">
        <v>101</v>
      </c>
      <c r="L48" s="176" t="s">
        <v>227</v>
      </c>
      <c r="M48" s="176" t="s">
        <v>228</v>
      </c>
      <c r="N48" s="176" t="s">
        <v>229</v>
      </c>
      <c r="O48" s="11"/>
      <c r="P48" s="11"/>
      <c r="Q48" s="11">
        <v>1</v>
      </c>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v>1</v>
      </c>
      <c r="AP48" s="11">
        <v>1</v>
      </c>
      <c r="AQ48" s="11"/>
      <c r="AR48" s="11">
        <v>1</v>
      </c>
      <c r="AS48" s="11"/>
      <c r="AT48" s="11">
        <v>1</v>
      </c>
      <c r="AU48" s="11">
        <v>1</v>
      </c>
      <c r="AV48" s="11"/>
      <c r="AW48" s="11"/>
      <c r="AX48" s="11"/>
      <c r="AY48" s="11"/>
      <c r="AZ48" s="11">
        <v>1</v>
      </c>
      <c r="BA48" s="11"/>
      <c r="BB48" s="11"/>
      <c r="BC48" s="11">
        <v>1</v>
      </c>
      <c r="BD48" s="11">
        <v>1</v>
      </c>
      <c r="BE48" s="11"/>
      <c r="BF48" s="11"/>
      <c r="BG48" s="11"/>
      <c r="BH48" s="11"/>
      <c r="BI48" s="11"/>
      <c r="BJ48" s="11"/>
      <c r="BK48" s="11"/>
      <c r="BL48" s="11"/>
      <c r="BM48" s="11"/>
      <c r="BN48" s="11"/>
      <c r="BO48" s="11"/>
      <c r="BP48" s="11">
        <v>1</v>
      </c>
      <c r="BQ48" s="11"/>
      <c r="BR48" s="11"/>
      <c r="BS48" s="11"/>
      <c r="BT48" s="11">
        <v>1</v>
      </c>
      <c r="BU48" s="11"/>
      <c r="BV48" s="11"/>
      <c r="BW48" s="11"/>
      <c r="BX48" s="11"/>
      <c r="BY48" s="11"/>
      <c r="BZ48" s="11"/>
      <c r="CA48" s="11"/>
      <c r="CB48" s="11"/>
      <c r="CC48" s="11">
        <v>1</v>
      </c>
      <c r="CD48" s="11">
        <v>1</v>
      </c>
      <c r="CE48" s="11"/>
      <c r="CF48" s="11">
        <v>1</v>
      </c>
      <c r="CG48" s="11"/>
      <c r="CH48" s="11"/>
      <c r="CI48" s="11"/>
      <c r="CJ48" s="11"/>
      <c r="CK48" s="11"/>
      <c r="CL48" s="11"/>
      <c r="CM48" s="11"/>
      <c r="CN48" s="11">
        <v>1</v>
      </c>
      <c r="CO48" s="11">
        <v>1</v>
      </c>
      <c r="CP48" s="11"/>
      <c r="CQ48" s="11"/>
      <c r="CR48" s="11"/>
      <c r="CS48" s="11"/>
      <c r="CT48" s="11"/>
      <c r="CU48" s="11">
        <v>1</v>
      </c>
      <c r="CV48" s="11">
        <v>1</v>
      </c>
      <c r="CW48" s="11"/>
      <c r="CX48" s="11"/>
      <c r="CY48" s="11">
        <v>1</v>
      </c>
      <c r="CZ48" s="11">
        <v>1</v>
      </c>
      <c r="DA48" s="11"/>
      <c r="DB48" s="11">
        <v>2</v>
      </c>
      <c r="DC48" s="11"/>
      <c r="DD48" s="11"/>
      <c r="DE48" s="11">
        <v>1</v>
      </c>
      <c r="DF48" s="11"/>
      <c r="DG48" s="11"/>
      <c r="DH48" s="11"/>
      <c r="DI48" s="11">
        <v>1</v>
      </c>
      <c r="DJ48" s="11">
        <v>2</v>
      </c>
      <c r="DK48" s="11">
        <v>1</v>
      </c>
      <c r="DL48" s="24"/>
    </row>
    <row r="49" spans="1:118" ht="14.25" customHeight="1" x14ac:dyDescent="0.25">
      <c r="A49" s="33"/>
      <c r="B49" s="11"/>
      <c r="C49" s="11"/>
      <c r="D49" s="56"/>
      <c r="E49" s="40"/>
      <c r="F49" s="11"/>
      <c r="G49" s="11"/>
      <c r="H49" s="11"/>
      <c r="I49" s="11"/>
      <c r="J49" s="177" t="s">
        <v>225</v>
      </c>
      <c r="K49" s="171">
        <f>AVERAGE(P45:AN47)</f>
        <v>3.1733333333333333</v>
      </c>
      <c r="L49" s="171">
        <f>AVERAGE(AO45:BM47)</f>
        <v>2.7333333333333334</v>
      </c>
      <c r="M49" s="171">
        <f>AVERAGE(BN45:CL47)</f>
        <v>3.0666666666666669</v>
      </c>
      <c r="N49" s="171">
        <f>AVERAGE(CM45:DK47)</f>
        <v>3.9466666666666668</v>
      </c>
      <c r="O49" s="11" t="s">
        <v>225</v>
      </c>
      <c r="P49" s="7">
        <f t="shared" ref="P49:AU49" si="38">AVERAGE(P45:P47)</f>
        <v>1</v>
      </c>
      <c r="Q49" s="7">
        <f t="shared" si="38"/>
        <v>3.3333333333333335</v>
      </c>
      <c r="R49" s="7">
        <f t="shared" si="38"/>
        <v>5</v>
      </c>
      <c r="S49" s="7">
        <f t="shared" si="38"/>
        <v>3</v>
      </c>
      <c r="T49" s="7">
        <f t="shared" si="38"/>
        <v>1</v>
      </c>
      <c r="U49" s="7">
        <f t="shared" si="38"/>
        <v>5</v>
      </c>
      <c r="V49" s="7">
        <f t="shared" si="38"/>
        <v>1</v>
      </c>
      <c r="W49" s="7">
        <f t="shared" si="38"/>
        <v>5</v>
      </c>
      <c r="X49" s="7">
        <f t="shared" si="38"/>
        <v>3</v>
      </c>
      <c r="Y49" s="7">
        <f t="shared" si="38"/>
        <v>5</v>
      </c>
      <c r="Z49" s="7">
        <f t="shared" si="38"/>
        <v>1</v>
      </c>
      <c r="AA49" s="7">
        <f t="shared" si="38"/>
        <v>3</v>
      </c>
      <c r="AB49" s="7">
        <f t="shared" si="38"/>
        <v>1</v>
      </c>
      <c r="AC49" s="7">
        <f t="shared" si="38"/>
        <v>5</v>
      </c>
      <c r="AD49" s="7">
        <f t="shared" si="38"/>
        <v>3</v>
      </c>
      <c r="AE49" s="7">
        <f t="shared" si="38"/>
        <v>5</v>
      </c>
      <c r="AF49" s="7">
        <f t="shared" si="38"/>
        <v>1</v>
      </c>
      <c r="AG49" s="7">
        <f t="shared" si="38"/>
        <v>5</v>
      </c>
      <c r="AH49" s="7">
        <f t="shared" si="38"/>
        <v>3</v>
      </c>
      <c r="AI49" s="7">
        <f t="shared" si="38"/>
        <v>5</v>
      </c>
      <c r="AJ49" s="7">
        <f t="shared" si="38"/>
        <v>1</v>
      </c>
      <c r="AK49" s="7">
        <f t="shared" si="38"/>
        <v>5</v>
      </c>
      <c r="AL49" s="7">
        <f t="shared" si="38"/>
        <v>1</v>
      </c>
      <c r="AM49" s="7">
        <f t="shared" si="38"/>
        <v>3</v>
      </c>
      <c r="AN49" s="7">
        <f t="shared" si="38"/>
        <v>5</v>
      </c>
      <c r="AO49" s="7">
        <f t="shared" si="38"/>
        <v>1.3333333333333333</v>
      </c>
      <c r="AP49" s="7">
        <f t="shared" si="38"/>
        <v>4.333333333333333</v>
      </c>
      <c r="AQ49" s="7">
        <f t="shared" si="38"/>
        <v>1</v>
      </c>
      <c r="AR49" s="7">
        <f t="shared" si="38"/>
        <v>4.333333333333333</v>
      </c>
      <c r="AS49" s="7">
        <f t="shared" si="38"/>
        <v>1</v>
      </c>
      <c r="AT49" s="7">
        <f t="shared" si="38"/>
        <v>4.666666666666667</v>
      </c>
      <c r="AU49" s="7">
        <f t="shared" si="38"/>
        <v>1.3333333333333333</v>
      </c>
      <c r="AV49" s="7">
        <f t="shared" ref="AV49:CA49" si="39">AVERAGE(AV45:AV47)</f>
        <v>5</v>
      </c>
      <c r="AW49" s="7">
        <f t="shared" si="39"/>
        <v>1</v>
      </c>
      <c r="AX49" s="7">
        <f t="shared" si="39"/>
        <v>4</v>
      </c>
      <c r="AY49" s="7">
        <f t="shared" si="39"/>
        <v>1</v>
      </c>
      <c r="AZ49" s="7">
        <f t="shared" si="39"/>
        <v>2.3333333333333335</v>
      </c>
      <c r="BA49" s="7">
        <f t="shared" si="39"/>
        <v>1</v>
      </c>
      <c r="BB49" s="7">
        <f t="shared" si="39"/>
        <v>5</v>
      </c>
      <c r="BC49" s="7">
        <f t="shared" si="39"/>
        <v>1.3333333333333333</v>
      </c>
      <c r="BD49" s="7">
        <f t="shared" si="39"/>
        <v>4.666666666666667</v>
      </c>
      <c r="BE49" s="7">
        <f t="shared" si="39"/>
        <v>1</v>
      </c>
      <c r="BF49" s="7">
        <f t="shared" si="39"/>
        <v>1</v>
      </c>
      <c r="BG49" s="7">
        <f t="shared" si="39"/>
        <v>5</v>
      </c>
      <c r="BH49" s="7">
        <f t="shared" si="39"/>
        <v>5</v>
      </c>
      <c r="BI49" s="7">
        <f t="shared" si="39"/>
        <v>1</v>
      </c>
      <c r="BJ49" s="7">
        <f t="shared" si="39"/>
        <v>5</v>
      </c>
      <c r="BK49" s="7">
        <f t="shared" si="39"/>
        <v>1</v>
      </c>
      <c r="BL49" s="7">
        <f t="shared" si="39"/>
        <v>5</v>
      </c>
      <c r="BM49" s="7">
        <f t="shared" si="39"/>
        <v>1</v>
      </c>
      <c r="BN49" s="7">
        <f t="shared" si="39"/>
        <v>1</v>
      </c>
      <c r="BO49" s="7">
        <f t="shared" si="39"/>
        <v>4</v>
      </c>
      <c r="BP49" s="7">
        <f t="shared" si="39"/>
        <v>1.6666666666666667</v>
      </c>
      <c r="BQ49" s="7">
        <f t="shared" si="39"/>
        <v>3</v>
      </c>
      <c r="BR49" s="7">
        <f t="shared" si="39"/>
        <v>5</v>
      </c>
      <c r="BS49" s="7">
        <f t="shared" si="39"/>
        <v>2</v>
      </c>
      <c r="BT49" s="7">
        <f t="shared" si="39"/>
        <v>4.333333333333333</v>
      </c>
      <c r="BU49" s="7">
        <f t="shared" si="39"/>
        <v>2</v>
      </c>
      <c r="BV49" s="7">
        <f t="shared" si="39"/>
        <v>4</v>
      </c>
      <c r="BW49" s="7">
        <f t="shared" si="39"/>
        <v>1</v>
      </c>
      <c r="BX49" s="7">
        <f t="shared" si="39"/>
        <v>5</v>
      </c>
      <c r="BY49" s="7">
        <f t="shared" si="39"/>
        <v>3</v>
      </c>
      <c r="BZ49" s="7">
        <f t="shared" si="39"/>
        <v>2</v>
      </c>
      <c r="CA49" s="7">
        <f t="shared" si="39"/>
        <v>4</v>
      </c>
      <c r="CB49" s="7">
        <f t="shared" ref="CB49:DK49" si="40">AVERAGE(CB45:CB47)</f>
        <v>3</v>
      </c>
      <c r="CC49" s="7">
        <f t="shared" si="40"/>
        <v>4.666666666666667</v>
      </c>
      <c r="CD49" s="7">
        <f t="shared" si="40"/>
        <v>4.666666666666667</v>
      </c>
      <c r="CE49" s="7">
        <f t="shared" si="40"/>
        <v>1</v>
      </c>
      <c r="CF49" s="7">
        <f t="shared" si="40"/>
        <v>4.333333333333333</v>
      </c>
      <c r="CG49" s="7">
        <f t="shared" si="40"/>
        <v>1</v>
      </c>
      <c r="CH49" s="7">
        <f t="shared" si="40"/>
        <v>5</v>
      </c>
      <c r="CI49" s="7">
        <f t="shared" si="40"/>
        <v>4</v>
      </c>
      <c r="CJ49" s="7">
        <f t="shared" si="40"/>
        <v>1</v>
      </c>
      <c r="CK49" s="7">
        <f t="shared" si="40"/>
        <v>4</v>
      </c>
      <c r="CL49" s="7">
        <f t="shared" si="40"/>
        <v>2</v>
      </c>
      <c r="CM49" s="7">
        <f t="shared" si="40"/>
        <v>4</v>
      </c>
      <c r="CN49" s="7">
        <f t="shared" si="40"/>
        <v>4.333333333333333</v>
      </c>
      <c r="CO49" s="7">
        <f t="shared" si="40"/>
        <v>4.666666666666667</v>
      </c>
      <c r="CP49" s="7">
        <f t="shared" si="40"/>
        <v>4</v>
      </c>
      <c r="CQ49" s="7">
        <f t="shared" si="40"/>
        <v>5</v>
      </c>
      <c r="CR49" s="7">
        <f t="shared" si="40"/>
        <v>3</v>
      </c>
      <c r="CS49" s="7">
        <f t="shared" si="40"/>
        <v>4</v>
      </c>
      <c r="CT49" s="7">
        <f t="shared" si="40"/>
        <v>4</v>
      </c>
      <c r="CU49" s="7">
        <f t="shared" si="40"/>
        <v>3.6666666666666665</v>
      </c>
      <c r="CV49" s="7">
        <f t="shared" si="40"/>
        <v>3.6666666666666665</v>
      </c>
      <c r="CW49" s="7">
        <f t="shared" si="40"/>
        <v>4</v>
      </c>
      <c r="CX49" s="7">
        <f t="shared" si="40"/>
        <v>3</v>
      </c>
      <c r="CY49" s="7">
        <f t="shared" si="40"/>
        <v>3.6666666666666665</v>
      </c>
      <c r="CZ49" s="7">
        <f t="shared" si="40"/>
        <v>4.666666666666667</v>
      </c>
      <c r="DA49" s="7">
        <f t="shared" si="40"/>
        <v>4</v>
      </c>
      <c r="DB49" s="7">
        <f t="shared" si="40"/>
        <v>4.333333333333333</v>
      </c>
      <c r="DC49" s="7">
        <f t="shared" si="40"/>
        <v>4</v>
      </c>
      <c r="DD49" s="7">
        <f t="shared" si="40"/>
        <v>4</v>
      </c>
      <c r="DE49" s="7">
        <f t="shared" si="40"/>
        <v>3.3333333333333335</v>
      </c>
      <c r="DF49" s="7">
        <f t="shared" si="40"/>
        <v>4</v>
      </c>
      <c r="DG49" s="7">
        <f t="shared" si="40"/>
        <v>4</v>
      </c>
      <c r="DH49" s="7">
        <f t="shared" si="40"/>
        <v>3</v>
      </c>
      <c r="DI49" s="7">
        <f t="shared" si="40"/>
        <v>3.6666666666666665</v>
      </c>
      <c r="DJ49" s="7">
        <f t="shared" si="40"/>
        <v>4.333333333333333</v>
      </c>
      <c r="DK49" s="7">
        <f t="shared" si="40"/>
        <v>4.333333333333333</v>
      </c>
      <c r="DL49" s="24"/>
    </row>
    <row r="50" spans="1:118" ht="14.25" customHeight="1" x14ac:dyDescent="0.25">
      <c r="A50" s="33"/>
      <c r="B50" s="11"/>
      <c r="C50" s="11"/>
      <c r="D50" s="56"/>
      <c r="E50" s="40"/>
      <c r="F50" s="11"/>
      <c r="G50" s="11"/>
      <c r="H50" s="11"/>
      <c r="I50" s="11"/>
      <c r="J50" s="177" t="s">
        <v>226</v>
      </c>
      <c r="K50" s="171">
        <f>STDEV(P45:AN47)</f>
        <v>1.7035204671450186</v>
      </c>
      <c r="L50" s="171">
        <f>STDEV(AO45:BM47)</f>
        <v>1.8331285716938568</v>
      </c>
      <c r="M50" s="171">
        <f>STDEV(BN45:CL47)</f>
        <v>1.4642896380648684</v>
      </c>
      <c r="N50" s="171">
        <f>STDEV(CM45:DK47)</f>
        <v>0.63444662700854682</v>
      </c>
      <c r="O50" s="11" t="s">
        <v>226</v>
      </c>
      <c r="P50" s="7">
        <f t="shared" ref="P50:AU50" si="41">STDEV(P45:P47)</f>
        <v>0</v>
      </c>
      <c r="Q50" s="7">
        <f t="shared" si="41"/>
        <v>0.57735026918962473</v>
      </c>
      <c r="R50" s="7">
        <f t="shared" si="41"/>
        <v>0</v>
      </c>
      <c r="S50" s="7">
        <f t="shared" si="41"/>
        <v>0</v>
      </c>
      <c r="T50" s="7">
        <f t="shared" si="41"/>
        <v>0</v>
      </c>
      <c r="U50" s="7">
        <f t="shared" si="41"/>
        <v>0</v>
      </c>
      <c r="V50" s="7">
        <f t="shared" si="41"/>
        <v>0</v>
      </c>
      <c r="W50" s="7">
        <f t="shared" si="41"/>
        <v>0</v>
      </c>
      <c r="X50" s="7">
        <f t="shared" si="41"/>
        <v>0</v>
      </c>
      <c r="Y50" s="7">
        <f t="shared" si="41"/>
        <v>0</v>
      </c>
      <c r="Z50" s="7">
        <f t="shared" si="41"/>
        <v>0</v>
      </c>
      <c r="AA50" s="7">
        <f t="shared" si="41"/>
        <v>0</v>
      </c>
      <c r="AB50" s="7">
        <f t="shared" si="41"/>
        <v>0</v>
      </c>
      <c r="AC50" s="7">
        <f t="shared" si="41"/>
        <v>0</v>
      </c>
      <c r="AD50" s="7">
        <f t="shared" si="41"/>
        <v>0</v>
      </c>
      <c r="AE50" s="7">
        <f t="shared" si="41"/>
        <v>0</v>
      </c>
      <c r="AF50" s="7">
        <f t="shared" si="41"/>
        <v>0</v>
      </c>
      <c r="AG50" s="7">
        <f t="shared" si="41"/>
        <v>0</v>
      </c>
      <c r="AH50" s="7">
        <f t="shared" si="41"/>
        <v>0</v>
      </c>
      <c r="AI50" s="7">
        <f t="shared" si="41"/>
        <v>0</v>
      </c>
      <c r="AJ50" s="7">
        <f t="shared" si="41"/>
        <v>0</v>
      </c>
      <c r="AK50" s="7">
        <f t="shared" si="41"/>
        <v>0</v>
      </c>
      <c r="AL50" s="7">
        <f t="shared" si="41"/>
        <v>0</v>
      </c>
      <c r="AM50" s="7">
        <f t="shared" si="41"/>
        <v>0</v>
      </c>
      <c r="AN50" s="7">
        <f t="shared" si="41"/>
        <v>0</v>
      </c>
      <c r="AO50" s="7">
        <f t="shared" si="41"/>
        <v>0.57735026918962584</v>
      </c>
      <c r="AP50" s="7">
        <f t="shared" si="41"/>
        <v>0.57735026918962473</v>
      </c>
      <c r="AQ50" s="7">
        <f t="shared" si="41"/>
        <v>0</v>
      </c>
      <c r="AR50" s="7">
        <f t="shared" si="41"/>
        <v>0.57735026918962473</v>
      </c>
      <c r="AS50" s="7">
        <f t="shared" si="41"/>
        <v>0</v>
      </c>
      <c r="AT50" s="7">
        <f t="shared" si="41"/>
        <v>0.57735026918962784</v>
      </c>
      <c r="AU50" s="7">
        <f t="shared" si="41"/>
        <v>0.57735026918962584</v>
      </c>
      <c r="AV50" s="7">
        <f t="shared" ref="AV50:CA50" si="42">STDEV(AV45:AV47)</f>
        <v>0</v>
      </c>
      <c r="AW50" s="7">
        <f t="shared" si="42"/>
        <v>0</v>
      </c>
      <c r="AX50" s="7">
        <f t="shared" si="42"/>
        <v>0</v>
      </c>
      <c r="AY50" s="7">
        <f t="shared" si="42"/>
        <v>0</v>
      </c>
      <c r="AZ50" s="7">
        <f t="shared" si="42"/>
        <v>0.57735026918962629</v>
      </c>
      <c r="BA50" s="7">
        <f t="shared" si="42"/>
        <v>0</v>
      </c>
      <c r="BB50" s="7">
        <f t="shared" si="42"/>
        <v>0</v>
      </c>
      <c r="BC50" s="7">
        <f t="shared" si="42"/>
        <v>0.57735026918962584</v>
      </c>
      <c r="BD50" s="7">
        <f t="shared" si="42"/>
        <v>0.57735026918962784</v>
      </c>
      <c r="BE50" s="7">
        <f t="shared" si="42"/>
        <v>0</v>
      </c>
      <c r="BF50" s="7">
        <f t="shared" si="42"/>
        <v>0</v>
      </c>
      <c r="BG50" s="7">
        <f t="shared" si="42"/>
        <v>0</v>
      </c>
      <c r="BH50" s="7">
        <f t="shared" si="42"/>
        <v>0</v>
      </c>
      <c r="BI50" s="7">
        <f t="shared" si="42"/>
        <v>0</v>
      </c>
      <c r="BJ50" s="7">
        <f t="shared" si="42"/>
        <v>0</v>
      </c>
      <c r="BK50" s="7">
        <f t="shared" si="42"/>
        <v>0</v>
      </c>
      <c r="BL50" s="7">
        <f t="shared" si="42"/>
        <v>0</v>
      </c>
      <c r="BM50" s="7">
        <f t="shared" si="42"/>
        <v>0</v>
      </c>
      <c r="BN50" s="7">
        <f t="shared" si="42"/>
        <v>0</v>
      </c>
      <c r="BO50" s="7">
        <f t="shared" si="42"/>
        <v>0</v>
      </c>
      <c r="BP50" s="7">
        <f t="shared" si="42"/>
        <v>0.57735026918962551</v>
      </c>
      <c r="BQ50" s="7">
        <f t="shared" si="42"/>
        <v>0</v>
      </c>
      <c r="BR50" s="7">
        <f t="shared" si="42"/>
        <v>0</v>
      </c>
      <c r="BS50" s="7">
        <f t="shared" si="42"/>
        <v>0</v>
      </c>
      <c r="BT50" s="7">
        <f t="shared" si="42"/>
        <v>0.57735026918962473</v>
      </c>
      <c r="BU50" s="7">
        <f t="shared" si="42"/>
        <v>0</v>
      </c>
      <c r="BV50" s="7">
        <f t="shared" si="42"/>
        <v>0</v>
      </c>
      <c r="BW50" s="7">
        <f t="shared" si="42"/>
        <v>0</v>
      </c>
      <c r="BX50" s="7">
        <f t="shared" si="42"/>
        <v>0</v>
      </c>
      <c r="BY50" s="7">
        <f t="shared" si="42"/>
        <v>0</v>
      </c>
      <c r="BZ50" s="7">
        <f t="shared" si="42"/>
        <v>0</v>
      </c>
      <c r="CA50" s="7">
        <f t="shared" si="42"/>
        <v>0</v>
      </c>
      <c r="CB50" s="7">
        <f t="shared" ref="CB50:DK50" si="43">STDEV(CB45:CB47)</f>
        <v>0</v>
      </c>
      <c r="CC50" s="7">
        <f t="shared" si="43"/>
        <v>0.57735026918962784</v>
      </c>
      <c r="CD50" s="7">
        <f t="shared" si="43"/>
        <v>0.57735026918962784</v>
      </c>
      <c r="CE50" s="7">
        <f t="shared" si="43"/>
        <v>0</v>
      </c>
      <c r="CF50" s="7">
        <f t="shared" si="43"/>
        <v>0.57735026918962473</v>
      </c>
      <c r="CG50" s="7">
        <f t="shared" si="43"/>
        <v>0</v>
      </c>
      <c r="CH50" s="7">
        <f t="shared" si="43"/>
        <v>0</v>
      </c>
      <c r="CI50" s="7">
        <f t="shared" si="43"/>
        <v>0</v>
      </c>
      <c r="CJ50" s="7">
        <f t="shared" si="43"/>
        <v>0</v>
      </c>
      <c r="CK50" s="7">
        <f t="shared" si="43"/>
        <v>0</v>
      </c>
      <c r="CL50" s="7">
        <f t="shared" si="43"/>
        <v>0</v>
      </c>
      <c r="CM50" s="7">
        <f t="shared" si="43"/>
        <v>0</v>
      </c>
      <c r="CN50" s="7">
        <f t="shared" si="43"/>
        <v>0.57735026918962473</v>
      </c>
      <c r="CO50" s="7">
        <f t="shared" si="43"/>
        <v>0.57735026918962784</v>
      </c>
      <c r="CP50" s="7">
        <f t="shared" si="43"/>
        <v>0</v>
      </c>
      <c r="CQ50" s="7">
        <f t="shared" si="43"/>
        <v>0</v>
      </c>
      <c r="CR50" s="7">
        <f t="shared" si="43"/>
        <v>0</v>
      </c>
      <c r="CS50" s="7">
        <f t="shared" si="43"/>
        <v>0</v>
      </c>
      <c r="CT50" s="7">
        <f t="shared" si="43"/>
        <v>0</v>
      </c>
      <c r="CU50" s="7">
        <f t="shared" si="43"/>
        <v>0.57735026918962473</v>
      </c>
      <c r="CV50" s="7">
        <f t="shared" si="43"/>
        <v>0.57735026918962473</v>
      </c>
      <c r="CW50" s="7">
        <f t="shared" si="43"/>
        <v>0</v>
      </c>
      <c r="CX50" s="7">
        <f t="shared" si="43"/>
        <v>0</v>
      </c>
      <c r="CY50" s="7">
        <f t="shared" si="43"/>
        <v>0.57735026918962473</v>
      </c>
      <c r="CZ50" s="7">
        <f t="shared" si="43"/>
        <v>0.57735026918962784</v>
      </c>
      <c r="DA50" s="7">
        <f t="shared" si="43"/>
        <v>0</v>
      </c>
      <c r="DB50" s="7">
        <f t="shared" si="43"/>
        <v>1.154700538379251</v>
      </c>
      <c r="DC50" s="7">
        <f t="shared" si="43"/>
        <v>0</v>
      </c>
      <c r="DD50" s="7">
        <f t="shared" si="43"/>
        <v>0</v>
      </c>
      <c r="DE50" s="7">
        <f t="shared" si="43"/>
        <v>0.57735026918962473</v>
      </c>
      <c r="DF50" s="7">
        <f t="shared" si="43"/>
        <v>0</v>
      </c>
      <c r="DG50" s="7">
        <f t="shared" si="43"/>
        <v>0</v>
      </c>
      <c r="DH50" s="7">
        <f t="shared" si="43"/>
        <v>0</v>
      </c>
      <c r="DI50" s="7">
        <f t="shared" si="43"/>
        <v>0.57735026918962473</v>
      </c>
      <c r="DJ50" s="7">
        <f t="shared" si="43"/>
        <v>1.154700538379251</v>
      </c>
      <c r="DK50" s="7">
        <f t="shared" si="43"/>
        <v>0.57735026918962473</v>
      </c>
      <c r="DL50" s="24"/>
    </row>
    <row r="51" spans="1:118" ht="14.25" customHeight="1" x14ac:dyDescent="0.25">
      <c r="A51" s="25"/>
      <c r="B51" s="26"/>
      <c r="C51" s="26"/>
      <c r="D51" s="26"/>
      <c r="E51" s="26"/>
      <c r="F51" s="26"/>
      <c r="G51" s="26"/>
      <c r="H51" s="26"/>
      <c r="I51" s="26"/>
      <c r="J51" s="25"/>
      <c r="K51" s="26"/>
      <c r="L51" s="26"/>
      <c r="M51" s="26"/>
      <c r="N51" s="26"/>
      <c r="O51" s="26"/>
      <c r="P51" s="1" t="s">
        <v>101</v>
      </c>
      <c r="Q51" s="1"/>
      <c r="R51" s="1" t="s">
        <v>101</v>
      </c>
      <c r="S51" s="1"/>
      <c r="T51" s="1" t="s">
        <v>101</v>
      </c>
      <c r="U51" s="1"/>
      <c r="V51" s="1" t="s">
        <v>101</v>
      </c>
      <c r="W51" s="1"/>
      <c r="X51" s="1" t="s">
        <v>101</v>
      </c>
      <c r="Y51" s="1"/>
      <c r="Z51" s="1" t="s">
        <v>101</v>
      </c>
      <c r="AA51" s="1"/>
      <c r="AB51" s="1" t="s">
        <v>101</v>
      </c>
      <c r="AC51" s="1"/>
      <c r="AD51" s="1" t="s">
        <v>101</v>
      </c>
      <c r="AE51" s="1"/>
      <c r="AF51" s="1" t="s">
        <v>101</v>
      </c>
      <c r="AG51" s="1"/>
      <c r="AH51" s="1" t="s">
        <v>101</v>
      </c>
      <c r="AI51" s="1"/>
      <c r="AJ51" s="1" t="s">
        <v>101</v>
      </c>
      <c r="AK51" s="1"/>
      <c r="AL51" s="1" t="s">
        <v>101</v>
      </c>
      <c r="AM51" s="1"/>
      <c r="AN51" s="1"/>
      <c r="AO51" s="2" t="s">
        <v>102</v>
      </c>
      <c r="AP51" s="2"/>
      <c r="AQ51" s="2"/>
      <c r="AR51" s="2" t="s">
        <v>102</v>
      </c>
      <c r="AS51" s="2"/>
      <c r="AT51" s="2"/>
      <c r="AU51" s="2" t="s">
        <v>102</v>
      </c>
      <c r="AV51" s="2"/>
      <c r="AW51" s="2"/>
      <c r="AX51" s="2" t="s">
        <v>102</v>
      </c>
      <c r="AY51" s="2"/>
      <c r="AZ51" s="2"/>
      <c r="BA51" s="2" t="s">
        <v>102</v>
      </c>
      <c r="BB51" s="2"/>
      <c r="BC51" s="2"/>
      <c r="BD51" s="2" t="s">
        <v>102</v>
      </c>
      <c r="BE51" s="2"/>
      <c r="BF51" s="2"/>
      <c r="BG51" s="2" t="s">
        <v>102</v>
      </c>
      <c r="BH51" s="2"/>
      <c r="BI51" s="2"/>
      <c r="BJ51" s="2" t="s">
        <v>102</v>
      </c>
      <c r="BK51" s="2"/>
      <c r="BL51" s="2"/>
      <c r="BM51" s="2"/>
      <c r="BN51" s="3" t="s">
        <v>103</v>
      </c>
      <c r="BO51" s="3"/>
      <c r="BP51" s="3"/>
      <c r="BQ51" s="3"/>
      <c r="BR51" s="3" t="s">
        <v>103</v>
      </c>
      <c r="BS51" s="3"/>
      <c r="BT51" s="3"/>
      <c r="BU51" s="3"/>
      <c r="BV51" s="3" t="s">
        <v>103</v>
      </c>
      <c r="BW51" s="3"/>
      <c r="BX51" s="3"/>
      <c r="BY51" s="3"/>
      <c r="BZ51" s="3" t="s">
        <v>103</v>
      </c>
      <c r="CA51" s="3"/>
      <c r="CB51" s="3"/>
      <c r="CC51" s="3"/>
      <c r="CD51" s="3" t="s">
        <v>103</v>
      </c>
      <c r="CE51" s="3"/>
      <c r="CF51" s="3"/>
      <c r="CG51" s="3"/>
      <c r="CH51" s="3" t="s">
        <v>103</v>
      </c>
      <c r="CI51" s="3"/>
      <c r="CJ51" s="3"/>
      <c r="CK51" s="3"/>
      <c r="CL51" s="3"/>
      <c r="CM51" s="20" t="s">
        <v>104</v>
      </c>
      <c r="CN51" s="20"/>
      <c r="CO51" s="20"/>
      <c r="CP51" s="20" t="s">
        <v>104</v>
      </c>
      <c r="CQ51" s="20"/>
      <c r="CR51" s="20"/>
      <c r="CS51" s="20" t="s">
        <v>104</v>
      </c>
      <c r="CT51" s="20"/>
      <c r="CU51" s="20"/>
      <c r="CV51" s="20" t="s">
        <v>104</v>
      </c>
      <c r="CW51" s="20"/>
      <c r="CX51" s="20"/>
      <c r="CY51" s="20" t="s">
        <v>104</v>
      </c>
      <c r="CZ51" s="20"/>
      <c r="DA51" s="20"/>
      <c r="DB51" s="20" t="s">
        <v>104</v>
      </c>
      <c r="DC51" s="20"/>
      <c r="DD51" s="20"/>
      <c r="DE51" s="20" t="s">
        <v>104</v>
      </c>
      <c r="DF51" s="20"/>
      <c r="DG51" s="20"/>
      <c r="DH51" s="20" t="s">
        <v>104</v>
      </c>
      <c r="DI51" s="20"/>
      <c r="DJ51" s="20"/>
      <c r="DK51" s="20"/>
      <c r="DL51" s="82">
        <v>4</v>
      </c>
      <c r="DM51" s="83">
        <f>COUNTIF(P55:DK55, 4)</f>
        <v>0</v>
      </c>
      <c r="DN51" s="84"/>
    </row>
    <row r="52" spans="1:118" ht="14.25" customHeight="1" x14ac:dyDescent="0.25">
      <c r="A52" s="27">
        <v>8.1</v>
      </c>
      <c r="B52" s="39">
        <v>45455</v>
      </c>
      <c r="C52" s="38">
        <v>0.79305555555555562</v>
      </c>
      <c r="D52" s="41">
        <v>0.79513888888888884</v>
      </c>
      <c r="E52" s="38">
        <f>D52-C52</f>
        <v>2.0833333333332149E-3</v>
      </c>
      <c r="F52" s="48" t="s">
        <v>171</v>
      </c>
      <c r="G52" s="48" t="s">
        <v>135</v>
      </c>
      <c r="H52" s="24" t="s">
        <v>136</v>
      </c>
      <c r="I52" s="24" t="s">
        <v>137</v>
      </c>
      <c r="J52" s="28">
        <v>45200</v>
      </c>
      <c r="K52" s="24" t="s">
        <v>138</v>
      </c>
      <c r="L52" s="29" t="s">
        <v>122</v>
      </c>
      <c r="M52" s="24" t="s">
        <v>131</v>
      </c>
      <c r="N52" s="29" t="s">
        <v>172</v>
      </c>
      <c r="O52" s="29" t="s">
        <v>125</v>
      </c>
      <c r="P52" s="5">
        <v>1</v>
      </c>
      <c r="Q52" s="5">
        <v>3</v>
      </c>
      <c r="R52" s="5">
        <v>5</v>
      </c>
      <c r="S52" s="5">
        <v>3</v>
      </c>
      <c r="T52" s="5">
        <v>1</v>
      </c>
      <c r="U52" s="5">
        <v>5</v>
      </c>
      <c r="V52" s="5">
        <v>1</v>
      </c>
      <c r="W52" s="5">
        <v>5</v>
      </c>
      <c r="X52" s="5">
        <v>3</v>
      </c>
      <c r="Y52" s="5">
        <v>5</v>
      </c>
      <c r="Z52" s="5">
        <v>1</v>
      </c>
      <c r="AA52" s="5">
        <v>3</v>
      </c>
      <c r="AB52" s="5">
        <v>1</v>
      </c>
      <c r="AC52" s="5">
        <v>5</v>
      </c>
      <c r="AD52" s="5">
        <v>3</v>
      </c>
      <c r="AE52" s="5">
        <v>5</v>
      </c>
      <c r="AF52" s="5">
        <v>1</v>
      </c>
      <c r="AG52" s="5">
        <v>5</v>
      </c>
      <c r="AH52" s="31">
        <v>2</v>
      </c>
      <c r="AI52" s="5">
        <v>5</v>
      </c>
      <c r="AJ52" s="5">
        <v>1</v>
      </c>
      <c r="AK52" s="5">
        <v>5</v>
      </c>
      <c r="AL52" s="5">
        <v>1</v>
      </c>
      <c r="AM52" s="5">
        <v>3</v>
      </c>
      <c r="AN52" s="5">
        <v>5</v>
      </c>
      <c r="AO52" s="5">
        <v>1</v>
      </c>
      <c r="AP52" s="31">
        <v>5</v>
      </c>
      <c r="AQ52" s="5">
        <v>1</v>
      </c>
      <c r="AR52" s="31">
        <v>5</v>
      </c>
      <c r="AS52" s="5">
        <v>1</v>
      </c>
      <c r="AT52" s="5">
        <v>5</v>
      </c>
      <c r="AU52" s="31">
        <v>2</v>
      </c>
      <c r="AV52" s="5">
        <v>5</v>
      </c>
      <c r="AW52" s="5">
        <v>1</v>
      </c>
      <c r="AX52" s="5">
        <v>4</v>
      </c>
      <c r="AY52" s="5">
        <v>1</v>
      </c>
      <c r="AZ52" s="5">
        <v>4</v>
      </c>
      <c r="BA52" s="5">
        <v>1</v>
      </c>
      <c r="BB52" s="5">
        <v>5</v>
      </c>
      <c r="BC52" s="31">
        <v>2</v>
      </c>
      <c r="BD52" s="5">
        <v>5</v>
      </c>
      <c r="BE52" s="31">
        <v>2</v>
      </c>
      <c r="BF52" s="5">
        <v>2</v>
      </c>
      <c r="BG52" s="5">
        <v>5</v>
      </c>
      <c r="BH52" s="5">
        <v>5</v>
      </c>
      <c r="BI52" s="31">
        <v>2</v>
      </c>
      <c r="BJ52" s="5">
        <v>5</v>
      </c>
      <c r="BK52" s="5">
        <v>1</v>
      </c>
      <c r="BL52" s="5">
        <v>5</v>
      </c>
      <c r="BM52" s="5">
        <v>1</v>
      </c>
      <c r="BN52" s="5">
        <v>1</v>
      </c>
      <c r="BO52" s="5">
        <v>4</v>
      </c>
      <c r="BP52" s="5">
        <v>1</v>
      </c>
      <c r="BQ52" s="5">
        <v>4</v>
      </c>
      <c r="BR52" s="5">
        <v>5</v>
      </c>
      <c r="BS52" s="5">
        <v>2</v>
      </c>
      <c r="BT52" s="31">
        <v>4</v>
      </c>
      <c r="BU52" s="5">
        <v>2</v>
      </c>
      <c r="BV52" s="5">
        <v>4</v>
      </c>
      <c r="BW52" s="5">
        <v>2</v>
      </c>
      <c r="BX52" s="5">
        <v>4</v>
      </c>
      <c r="BY52" s="5">
        <v>3</v>
      </c>
      <c r="BZ52" s="31">
        <v>3</v>
      </c>
      <c r="CA52" s="5">
        <v>4</v>
      </c>
      <c r="CB52" s="5">
        <v>3</v>
      </c>
      <c r="CC52" s="5">
        <v>5</v>
      </c>
      <c r="CD52" s="5">
        <v>4</v>
      </c>
      <c r="CE52" s="5">
        <v>1</v>
      </c>
      <c r="CF52" s="31">
        <v>3</v>
      </c>
      <c r="CG52" s="31">
        <v>2</v>
      </c>
      <c r="CH52" s="5">
        <v>5</v>
      </c>
      <c r="CI52" s="31">
        <v>5</v>
      </c>
      <c r="CJ52" s="5">
        <v>1</v>
      </c>
      <c r="CK52" s="31">
        <v>4</v>
      </c>
      <c r="CL52" s="5">
        <v>2</v>
      </c>
      <c r="CM52" s="5">
        <v>4</v>
      </c>
      <c r="CN52" s="31">
        <v>4</v>
      </c>
      <c r="CO52" s="5">
        <v>4</v>
      </c>
      <c r="CP52" s="5">
        <v>4</v>
      </c>
      <c r="CQ52" s="5">
        <v>5</v>
      </c>
      <c r="CR52" s="31">
        <v>4</v>
      </c>
      <c r="CS52" s="5">
        <v>4</v>
      </c>
      <c r="CT52" s="5">
        <v>4</v>
      </c>
      <c r="CU52" s="5">
        <v>5</v>
      </c>
      <c r="CV52" s="5">
        <v>4</v>
      </c>
      <c r="CW52" s="78">
        <v>5</v>
      </c>
      <c r="CX52" s="5">
        <v>5</v>
      </c>
      <c r="CY52" s="77">
        <v>5</v>
      </c>
      <c r="CZ52" s="5">
        <v>4</v>
      </c>
      <c r="DA52" s="5">
        <v>4</v>
      </c>
      <c r="DB52" s="5">
        <v>4</v>
      </c>
      <c r="DC52" s="31">
        <v>5</v>
      </c>
      <c r="DD52" s="31">
        <v>4</v>
      </c>
      <c r="DE52" s="31">
        <v>4</v>
      </c>
      <c r="DF52" s="5">
        <v>4</v>
      </c>
      <c r="DG52" s="5">
        <v>4</v>
      </c>
      <c r="DH52" s="31">
        <v>4</v>
      </c>
      <c r="DI52" s="30">
        <v>5</v>
      </c>
      <c r="DJ52" s="31">
        <v>4</v>
      </c>
      <c r="DK52" s="5">
        <v>4</v>
      </c>
      <c r="DL52" s="82">
        <v>3</v>
      </c>
      <c r="DM52" s="83">
        <f>COUNTIF(P55:DK55, 3)</f>
        <v>0</v>
      </c>
      <c r="DN52" s="84"/>
    </row>
    <row r="53" spans="1:118" ht="14.25" customHeight="1" x14ac:dyDescent="0.25">
      <c r="A53" s="27">
        <v>8.1999999999999993</v>
      </c>
      <c r="B53" s="39">
        <v>45456</v>
      </c>
      <c r="C53" s="38">
        <v>0.82777777777777783</v>
      </c>
      <c r="D53" s="41">
        <v>0.83124999999999993</v>
      </c>
      <c r="E53" s="38">
        <f>D53-C53</f>
        <v>3.4722222222220989E-3</v>
      </c>
      <c r="F53" s="24" t="s">
        <v>171</v>
      </c>
      <c r="G53" s="24" t="s">
        <v>135</v>
      </c>
      <c r="H53" s="24" t="s">
        <v>136</v>
      </c>
      <c r="I53" s="24" t="s">
        <v>137</v>
      </c>
      <c r="J53" s="28">
        <v>45200</v>
      </c>
      <c r="K53" s="24" t="s">
        <v>138</v>
      </c>
      <c r="L53" s="29" t="s">
        <v>122</v>
      </c>
      <c r="M53" s="24" t="s">
        <v>131</v>
      </c>
      <c r="N53" s="32" t="s">
        <v>173</v>
      </c>
      <c r="O53" s="29" t="s">
        <v>125</v>
      </c>
      <c r="P53" s="5">
        <v>1</v>
      </c>
      <c r="Q53" s="5">
        <v>3</v>
      </c>
      <c r="R53" s="5">
        <v>5</v>
      </c>
      <c r="S53" s="5">
        <v>3</v>
      </c>
      <c r="T53" s="5">
        <v>1</v>
      </c>
      <c r="U53" s="5">
        <v>5</v>
      </c>
      <c r="V53" s="5">
        <v>1</v>
      </c>
      <c r="W53" s="5">
        <v>5</v>
      </c>
      <c r="X53" s="5">
        <v>3</v>
      </c>
      <c r="Y53" s="5">
        <v>5</v>
      </c>
      <c r="Z53" s="5">
        <v>1</v>
      </c>
      <c r="AA53" s="5">
        <v>3</v>
      </c>
      <c r="AB53" s="5">
        <v>1</v>
      </c>
      <c r="AC53" s="74">
        <v>5</v>
      </c>
      <c r="AD53" s="5">
        <v>3</v>
      </c>
      <c r="AE53" s="5">
        <v>5</v>
      </c>
      <c r="AF53" s="5">
        <v>1</v>
      </c>
      <c r="AG53" s="5">
        <v>5</v>
      </c>
      <c r="AH53" s="31">
        <v>3</v>
      </c>
      <c r="AI53" s="5">
        <v>5</v>
      </c>
      <c r="AJ53" s="5">
        <v>1</v>
      </c>
      <c r="AK53" s="5">
        <v>5</v>
      </c>
      <c r="AL53" s="5">
        <v>1</v>
      </c>
      <c r="AM53" s="5">
        <v>3</v>
      </c>
      <c r="AN53" s="5">
        <v>5</v>
      </c>
      <c r="AO53" s="5">
        <v>1</v>
      </c>
      <c r="AP53" s="31">
        <v>4</v>
      </c>
      <c r="AQ53" s="5">
        <v>1</v>
      </c>
      <c r="AR53" s="31">
        <v>4</v>
      </c>
      <c r="AS53" s="5">
        <v>1</v>
      </c>
      <c r="AT53" s="74">
        <v>5</v>
      </c>
      <c r="AU53" s="31">
        <v>1</v>
      </c>
      <c r="AV53" s="5">
        <v>5</v>
      </c>
      <c r="AW53" s="5">
        <v>1</v>
      </c>
      <c r="AX53" s="74">
        <v>4</v>
      </c>
      <c r="AY53" s="5">
        <v>1</v>
      </c>
      <c r="AZ53" s="5">
        <v>4</v>
      </c>
      <c r="BA53" s="5">
        <v>1</v>
      </c>
      <c r="BB53" s="5">
        <v>5</v>
      </c>
      <c r="BC53" s="31">
        <v>1</v>
      </c>
      <c r="BD53" s="5">
        <v>5</v>
      </c>
      <c r="BE53" s="31">
        <v>1</v>
      </c>
      <c r="BF53" s="5">
        <v>2</v>
      </c>
      <c r="BG53" s="74">
        <v>5</v>
      </c>
      <c r="BH53" s="5">
        <v>5</v>
      </c>
      <c r="BI53" s="31">
        <v>1</v>
      </c>
      <c r="BJ53" s="74">
        <v>5</v>
      </c>
      <c r="BK53" s="5">
        <v>1</v>
      </c>
      <c r="BL53" s="5">
        <v>5</v>
      </c>
      <c r="BM53" s="5">
        <v>1</v>
      </c>
      <c r="BN53" s="5">
        <v>1</v>
      </c>
      <c r="BO53" s="5">
        <v>4</v>
      </c>
      <c r="BP53" s="5">
        <v>1</v>
      </c>
      <c r="BQ53" s="74">
        <v>4</v>
      </c>
      <c r="BR53" s="5">
        <v>5</v>
      </c>
      <c r="BS53" s="5">
        <v>2</v>
      </c>
      <c r="BT53" s="31">
        <v>5</v>
      </c>
      <c r="BU53" s="5">
        <v>2</v>
      </c>
      <c r="BV53" s="5">
        <v>4</v>
      </c>
      <c r="BW53" s="74">
        <v>2</v>
      </c>
      <c r="BX53" s="5">
        <v>4</v>
      </c>
      <c r="BY53" s="5">
        <v>3</v>
      </c>
      <c r="BZ53" s="31">
        <v>2</v>
      </c>
      <c r="CA53" s="5">
        <v>4</v>
      </c>
      <c r="CB53" s="74">
        <v>3</v>
      </c>
      <c r="CC53" s="5">
        <v>5</v>
      </c>
      <c r="CD53" s="5">
        <v>4</v>
      </c>
      <c r="CE53" s="5">
        <v>1</v>
      </c>
      <c r="CF53" s="31">
        <v>4</v>
      </c>
      <c r="CG53" s="31">
        <v>1</v>
      </c>
      <c r="CH53" s="5">
        <v>5</v>
      </c>
      <c r="CI53" s="31">
        <v>4</v>
      </c>
      <c r="CJ53" s="5">
        <v>1</v>
      </c>
      <c r="CK53" s="31">
        <v>3</v>
      </c>
      <c r="CL53" s="5">
        <v>2</v>
      </c>
      <c r="CM53" s="5">
        <v>4</v>
      </c>
      <c r="CN53" s="31">
        <v>5</v>
      </c>
      <c r="CO53" s="5">
        <v>4</v>
      </c>
      <c r="CP53" s="5">
        <v>4</v>
      </c>
      <c r="CQ53" s="5">
        <v>5</v>
      </c>
      <c r="CR53" s="31">
        <v>3</v>
      </c>
      <c r="CS53" s="5">
        <v>4</v>
      </c>
      <c r="CT53" s="5">
        <v>4</v>
      </c>
      <c r="CU53" s="76">
        <v>5</v>
      </c>
      <c r="CV53" s="5">
        <v>4</v>
      </c>
      <c r="CW53" s="31">
        <v>4</v>
      </c>
      <c r="CX53" s="74">
        <v>5</v>
      </c>
      <c r="CY53" s="31">
        <v>4</v>
      </c>
      <c r="CZ53" s="5">
        <v>4</v>
      </c>
      <c r="DA53" s="5">
        <v>4</v>
      </c>
      <c r="DB53" s="74">
        <v>4</v>
      </c>
      <c r="DC53" s="31">
        <v>4</v>
      </c>
      <c r="DD53" s="31">
        <v>3</v>
      </c>
      <c r="DE53" s="31">
        <v>3</v>
      </c>
      <c r="DF53" s="5">
        <v>4</v>
      </c>
      <c r="DG53" s="5">
        <v>4</v>
      </c>
      <c r="DH53" s="31">
        <v>5</v>
      </c>
      <c r="DI53" s="30">
        <v>3</v>
      </c>
      <c r="DJ53" s="31">
        <v>3</v>
      </c>
      <c r="DK53" s="5">
        <v>4</v>
      </c>
      <c r="DL53" s="82">
        <v>2</v>
      </c>
      <c r="DM53" s="83">
        <f>COUNTIF(P55:DK55, 2)</f>
        <v>4</v>
      </c>
      <c r="DN53" s="84"/>
    </row>
    <row r="54" spans="1:118" ht="14.25" customHeight="1" x14ac:dyDescent="0.25">
      <c r="A54" s="27">
        <v>8.3000000000000007</v>
      </c>
      <c r="B54" s="39">
        <v>45457</v>
      </c>
      <c r="C54" s="38">
        <v>0.87638888888888899</v>
      </c>
      <c r="D54" s="41">
        <v>0.88055555555555554</v>
      </c>
      <c r="E54" s="38">
        <f>D54-C54</f>
        <v>4.1666666666665408E-3</v>
      </c>
      <c r="F54" s="24" t="s">
        <v>171</v>
      </c>
      <c r="G54" s="24" t="s">
        <v>135</v>
      </c>
      <c r="H54" s="24" t="s">
        <v>136</v>
      </c>
      <c r="I54" s="24" t="s">
        <v>137</v>
      </c>
      <c r="J54" s="28">
        <v>45200</v>
      </c>
      <c r="K54" s="24" t="s">
        <v>138</v>
      </c>
      <c r="L54" s="29" t="s">
        <v>122</v>
      </c>
      <c r="M54" s="24" t="s">
        <v>131</v>
      </c>
      <c r="N54" s="32" t="s">
        <v>174</v>
      </c>
      <c r="O54" s="29" t="s">
        <v>125</v>
      </c>
      <c r="P54" s="5">
        <v>1</v>
      </c>
      <c r="Q54" s="5">
        <v>3</v>
      </c>
      <c r="R54" s="5">
        <v>5</v>
      </c>
      <c r="S54" s="5">
        <v>3</v>
      </c>
      <c r="T54" s="5">
        <v>1</v>
      </c>
      <c r="U54" s="5">
        <v>5</v>
      </c>
      <c r="V54" s="5">
        <v>1</v>
      </c>
      <c r="W54" s="5">
        <v>5</v>
      </c>
      <c r="X54" s="5">
        <v>3</v>
      </c>
      <c r="Y54" s="5">
        <v>5</v>
      </c>
      <c r="Z54" s="5">
        <v>1</v>
      </c>
      <c r="AA54" s="5">
        <v>3</v>
      </c>
      <c r="AB54" s="5">
        <v>1</v>
      </c>
      <c r="AC54" s="74">
        <v>4</v>
      </c>
      <c r="AD54" s="5">
        <v>3</v>
      </c>
      <c r="AE54" s="5">
        <v>5</v>
      </c>
      <c r="AF54" s="5">
        <v>1</v>
      </c>
      <c r="AG54" s="5">
        <v>5</v>
      </c>
      <c r="AH54" s="5">
        <v>3</v>
      </c>
      <c r="AI54" s="5">
        <v>5</v>
      </c>
      <c r="AJ54" s="5">
        <v>1</v>
      </c>
      <c r="AK54" s="5">
        <v>5</v>
      </c>
      <c r="AL54" s="5">
        <v>1</v>
      </c>
      <c r="AM54" s="5">
        <v>3</v>
      </c>
      <c r="AN54" s="5">
        <v>5</v>
      </c>
      <c r="AO54" s="5">
        <v>1</v>
      </c>
      <c r="AP54" s="5">
        <v>4</v>
      </c>
      <c r="AQ54" s="5">
        <v>1</v>
      </c>
      <c r="AR54" s="5">
        <v>5</v>
      </c>
      <c r="AS54" s="5">
        <v>1</v>
      </c>
      <c r="AT54" s="74">
        <v>4</v>
      </c>
      <c r="AU54" s="74">
        <v>2</v>
      </c>
      <c r="AV54" s="5">
        <v>5</v>
      </c>
      <c r="AW54" s="5">
        <v>1</v>
      </c>
      <c r="AX54" s="74">
        <v>3</v>
      </c>
      <c r="AY54" s="5">
        <v>1</v>
      </c>
      <c r="AZ54" s="5">
        <v>4</v>
      </c>
      <c r="BA54" s="5">
        <v>1</v>
      </c>
      <c r="BB54" s="5">
        <v>5</v>
      </c>
      <c r="BC54" s="74">
        <v>2</v>
      </c>
      <c r="BD54" s="5">
        <v>5</v>
      </c>
      <c r="BE54" s="5">
        <v>1</v>
      </c>
      <c r="BF54" s="5">
        <v>2</v>
      </c>
      <c r="BG54" s="74">
        <v>4</v>
      </c>
      <c r="BH54" s="5">
        <v>5</v>
      </c>
      <c r="BI54" s="74">
        <v>2</v>
      </c>
      <c r="BJ54" s="74">
        <v>4</v>
      </c>
      <c r="BK54" s="5">
        <v>1</v>
      </c>
      <c r="BL54" s="5">
        <v>5</v>
      </c>
      <c r="BM54" s="5">
        <v>1</v>
      </c>
      <c r="BN54" s="5">
        <v>1</v>
      </c>
      <c r="BO54" s="5">
        <v>4</v>
      </c>
      <c r="BP54" s="5">
        <v>1</v>
      </c>
      <c r="BQ54" s="74">
        <v>3</v>
      </c>
      <c r="BR54" s="5">
        <v>5</v>
      </c>
      <c r="BS54" s="5">
        <v>2</v>
      </c>
      <c r="BT54" s="74">
        <v>4</v>
      </c>
      <c r="BU54" s="5">
        <v>2</v>
      </c>
      <c r="BV54" s="5">
        <v>4</v>
      </c>
      <c r="BW54" s="74">
        <v>1</v>
      </c>
      <c r="BX54" s="5">
        <v>4</v>
      </c>
      <c r="BY54" s="5">
        <v>3</v>
      </c>
      <c r="BZ54" s="74">
        <v>3</v>
      </c>
      <c r="CA54" s="5">
        <v>4</v>
      </c>
      <c r="CB54" s="74">
        <v>2</v>
      </c>
      <c r="CC54" s="5">
        <v>5</v>
      </c>
      <c r="CD54" s="5">
        <v>4</v>
      </c>
      <c r="CE54" s="5">
        <v>1</v>
      </c>
      <c r="CF54" s="5">
        <v>4</v>
      </c>
      <c r="CG54" s="74">
        <v>2</v>
      </c>
      <c r="CH54" s="5">
        <v>5</v>
      </c>
      <c r="CI54" s="74">
        <v>5</v>
      </c>
      <c r="CJ54" s="5">
        <v>1</v>
      </c>
      <c r="CK54" s="74">
        <v>3</v>
      </c>
      <c r="CL54" s="5">
        <v>2</v>
      </c>
      <c r="CM54" s="5">
        <v>4</v>
      </c>
      <c r="CN54" s="5">
        <v>5</v>
      </c>
      <c r="CO54" s="5">
        <v>4</v>
      </c>
      <c r="CP54" s="5">
        <v>4</v>
      </c>
      <c r="CQ54" s="5">
        <v>5</v>
      </c>
      <c r="CR54" s="5">
        <v>3</v>
      </c>
      <c r="CS54" s="5">
        <v>4</v>
      </c>
      <c r="CT54" s="5">
        <v>4</v>
      </c>
      <c r="CU54" s="76">
        <v>3</v>
      </c>
      <c r="CV54" s="5">
        <v>4</v>
      </c>
      <c r="CW54" s="76">
        <v>3</v>
      </c>
      <c r="CX54" s="74">
        <v>4</v>
      </c>
      <c r="CY54" s="75">
        <v>3</v>
      </c>
      <c r="CZ54" s="5">
        <v>4</v>
      </c>
      <c r="DA54" s="5">
        <v>4</v>
      </c>
      <c r="DB54" s="74">
        <v>5</v>
      </c>
      <c r="DC54" s="5">
        <v>4</v>
      </c>
      <c r="DD54" s="74">
        <v>4</v>
      </c>
      <c r="DE54" s="5">
        <v>3</v>
      </c>
      <c r="DF54" s="5">
        <v>4</v>
      </c>
      <c r="DG54" s="5">
        <v>4</v>
      </c>
      <c r="DH54" s="5">
        <v>5</v>
      </c>
      <c r="DI54" s="76">
        <v>4</v>
      </c>
      <c r="DJ54" s="74">
        <v>4</v>
      </c>
      <c r="DK54" s="5">
        <v>4</v>
      </c>
      <c r="DL54" s="82">
        <v>1</v>
      </c>
      <c r="DM54" s="83">
        <f>COUNTIF(P55:DK55, 1)</f>
        <v>30</v>
      </c>
      <c r="DN54" s="84"/>
    </row>
    <row r="55" spans="1:118" ht="14.25" customHeight="1" x14ac:dyDescent="0.25">
      <c r="A55" s="33"/>
      <c r="B55" s="11"/>
      <c r="C55" s="11"/>
      <c r="D55" s="56" t="s">
        <v>186</v>
      </c>
      <c r="E55" s="40">
        <f>AVERAGE(E52:E54)</f>
        <v>3.2407407407406183E-3</v>
      </c>
      <c r="F55" s="11"/>
      <c r="G55" s="11"/>
      <c r="H55" s="11"/>
      <c r="I55" s="11"/>
      <c r="J55" s="178" t="s">
        <v>171</v>
      </c>
      <c r="K55" s="176" t="s">
        <v>101</v>
      </c>
      <c r="L55" s="176" t="s">
        <v>227</v>
      </c>
      <c r="M55" s="176" t="s">
        <v>228</v>
      </c>
      <c r="N55" s="176" t="s">
        <v>229</v>
      </c>
      <c r="O55" s="11"/>
      <c r="P55" s="11"/>
      <c r="Q55" s="11"/>
      <c r="R55" s="11"/>
      <c r="S55" s="11"/>
      <c r="T55" s="11"/>
      <c r="U55" s="11"/>
      <c r="V55" s="11"/>
      <c r="W55" s="11"/>
      <c r="X55" s="11"/>
      <c r="Y55" s="11"/>
      <c r="Z55" s="11"/>
      <c r="AA55" s="11"/>
      <c r="AB55" s="11"/>
      <c r="AC55" s="11">
        <v>1</v>
      </c>
      <c r="AD55" s="11"/>
      <c r="AE55" s="11"/>
      <c r="AF55" s="11"/>
      <c r="AG55" s="11"/>
      <c r="AH55" s="11">
        <v>1</v>
      </c>
      <c r="AI55" s="11"/>
      <c r="AJ55" s="11"/>
      <c r="AK55" s="11"/>
      <c r="AL55" s="11"/>
      <c r="AM55" s="11"/>
      <c r="AN55" s="11"/>
      <c r="AO55" s="11"/>
      <c r="AP55" s="11">
        <v>1</v>
      </c>
      <c r="AQ55" s="11"/>
      <c r="AR55" s="11">
        <v>1</v>
      </c>
      <c r="AS55" s="11"/>
      <c r="AT55" s="11">
        <v>1</v>
      </c>
      <c r="AU55" s="11">
        <v>1</v>
      </c>
      <c r="AV55" s="11"/>
      <c r="AW55" s="11"/>
      <c r="AX55" s="11">
        <v>1</v>
      </c>
      <c r="AY55" s="11"/>
      <c r="AZ55" s="11"/>
      <c r="BA55" s="11"/>
      <c r="BB55" s="11"/>
      <c r="BC55" s="11">
        <v>1</v>
      </c>
      <c r="BD55" s="11"/>
      <c r="BE55" s="11">
        <v>1</v>
      </c>
      <c r="BF55" s="11"/>
      <c r="BG55" s="11">
        <v>1</v>
      </c>
      <c r="BH55" s="11"/>
      <c r="BI55" s="11">
        <v>1</v>
      </c>
      <c r="BJ55" s="11">
        <v>1</v>
      </c>
      <c r="BK55" s="11"/>
      <c r="BL55" s="11"/>
      <c r="BM55" s="11"/>
      <c r="BN55" s="11"/>
      <c r="BO55" s="11"/>
      <c r="BP55" s="11"/>
      <c r="BQ55" s="11">
        <v>1</v>
      </c>
      <c r="BR55" s="11"/>
      <c r="BS55" s="11"/>
      <c r="BT55" s="11">
        <v>1</v>
      </c>
      <c r="BU55" s="11"/>
      <c r="BV55" s="11"/>
      <c r="BW55" s="11">
        <v>1</v>
      </c>
      <c r="BX55" s="11"/>
      <c r="BY55" s="11"/>
      <c r="BZ55" s="11">
        <v>1</v>
      </c>
      <c r="CA55" s="11"/>
      <c r="CB55" s="11">
        <v>1</v>
      </c>
      <c r="CC55" s="11"/>
      <c r="CD55" s="11"/>
      <c r="CE55" s="11"/>
      <c r="CF55" s="11">
        <v>1</v>
      </c>
      <c r="CG55" s="11">
        <v>1</v>
      </c>
      <c r="CH55" s="11"/>
      <c r="CI55" s="11">
        <v>1</v>
      </c>
      <c r="CJ55" s="11"/>
      <c r="CK55" s="11">
        <v>1</v>
      </c>
      <c r="CL55" s="11"/>
      <c r="CM55" s="11"/>
      <c r="CN55" s="11">
        <v>1</v>
      </c>
      <c r="CO55" s="11"/>
      <c r="CP55" s="11"/>
      <c r="CQ55" s="11"/>
      <c r="CR55" s="11">
        <v>1</v>
      </c>
      <c r="CS55" s="11"/>
      <c r="CT55" s="11"/>
      <c r="CU55" s="11">
        <v>2</v>
      </c>
      <c r="CV55" s="11"/>
      <c r="CW55" s="11">
        <v>2</v>
      </c>
      <c r="CX55" s="11">
        <v>1</v>
      </c>
      <c r="CY55" s="11">
        <v>2</v>
      </c>
      <c r="CZ55" s="11"/>
      <c r="DA55" s="11"/>
      <c r="DB55" s="11">
        <v>1</v>
      </c>
      <c r="DC55" s="11">
        <v>1</v>
      </c>
      <c r="DD55" s="11">
        <v>1</v>
      </c>
      <c r="DE55" s="11">
        <v>1</v>
      </c>
      <c r="DF55" s="11"/>
      <c r="DG55" s="11"/>
      <c r="DH55" s="11">
        <v>1</v>
      </c>
      <c r="DI55" s="11">
        <v>2</v>
      </c>
      <c r="DJ55" s="11">
        <v>1</v>
      </c>
      <c r="DK55" s="11"/>
      <c r="DL55" s="24"/>
    </row>
    <row r="56" spans="1:118" ht="14.25" customHeight="1" x14ac:dyDescent="0.25">
      <c r="A56" s="33"/>
      <c r="B56" s="11"/>
      <c r="C56" s="11"/>
      <c r="D56" s="56"/>
      <c r="E56" s="40"/>
      <c r="F56" s="11"/>
      <c r="G56" s="11"/>
      <c r="H56" s="11"/>
      <c r="I56" s="11"/>
      <c r="J56" s="177" t="s">
        <v>225</v>
      </c>
      <c r="K56" s="171">
        <f>AVERAGE(P52:AN54)</f>
        <v>3.1333333333333333</v>
      </c>
      <c r="L56" s="171">
        <f>AVERAGE(AO52:BM54)</f>
        <v>2.88</v>
      </c>
      <c r="M56" s="171">
        <f>AVERAGE(BN52:CL54)</f>
        <v>3.0533333333333332</v>
      </c>
      <c r="N56" s="171">
        <f>AVERAGE(CM52:DK54)</f>
        <v>4.08</v>
      </c>
      <c r="O56" s="11" t="s">
        <v>225</v>
      </c>
      <c r="P56" s="7">
        <f>AVERAGE(P52:P54)</f>
        <v>1</v>
      </c>
      <c r="Q56" s="7">
        <f t="shared" ref="Q56:AU56" si="44">AVERAGE(Q52:Q54)</f>
        <v>3</v>
      </c>
      <c r="R56" s="7">
        <f t="shared" si="44"/>
        <v>5</v>
      </c>
      <c r="S56" s="7">
        <f t="shared" si="44"/>
        <v>3</v>
      </c>
      <c r="T56" s="7">
        <f t="shared" si="44"/>
        <v>1</v>
      </c>
      <c r="U56" s="7">
        <f t="shared" si="44"/>
        <v>5</v>
      </c>
      <c r="V56" s="7">
        <f t="shared" si="44"/>
        <v>1</v>
      </c>
      <c r="W56" s="7">
        <f t="shared" si="44"/>
        <v>5</v>
      </c>
      <c r="X56" s="7">
        <f t="shared" si="44"/>
        <v>3</v>
      </c>
      <c r="Y56" s="7">
        <f t="shared" si="44"/>
        <v>5</v>
      </c>
      <c r="Z56" s="7">
        <f t="shared" si="44"/>
        <v>1</v>
      </c>
      <c r="AA56" s="7">
        <f t="shared" si="44"/>
        <v>3</v>
      </c>
      <c r="AB56" s="7">
        <f t="shared" si="44"/>
        <v>1</v>
      </c>
      <c r="AC56" s="7">
        <f t="shared" si="44"/>
        <v>4.666666666666667</v>
      </c>
      <c r="AD56" s="7">
        <f t="shared" si="44"/>
        <v>3</v>
      </c>
      <c r="AE56" s="7">
        <f t="shared" si="44"/>
        <v>5</v>
      </c>
      <c r="AF56" s="7">
        <f t="shared" si="44"/>
        <v>1</v>
      </c>
      <c r="AG56" s="7">
        <f t="shared" si="44"/>
        <v>5</v>
      </c>
      <c r="AH56" s="7">
        <f t="shared" si="44"/>
        <v>2.6666666666666665</v>
      </c>
      <c r="AI56" s="7">
        <f t="shared" si="44"/>
        <v>5</v>
      </c>
      <c r="AJ56" s="7">
        <f t="shared" si="44"/>
        <v>1</v>
      </c>
      <c r="AK56" s="7">
        <f t="shared" si="44"/>
        <v>5</v>
      </c>
      <c r="AL56" s="7">
        <f t="shared" si="44"/>
        <v>1</v>
      </c>
      <c r="AM56" s="7">
        <f t="shared" si="44"/>
        <v>3</v>
      </c>
      <c r="AN56" s="7">
        <f t="shared" si="44"/>
        <v>5</v>
      </c>
      <c r="AO56" s="7">
        <f t="shared" si="44"/>
        <v>1</v>
      </c>
      <c r="AP56" s="7">
        <f t="shared" si="44"/>
        <v>4.333333333333333</v>
      </c>
      <c r="AQ56" s="7">
        <f t="shared" si="44"/>
        <v>1</v>
      </c>
      <c r="AR56" s="7">
        <f t="shared" si="44"/>
        <v>4.666666666666667</v>
      </c>
      <c r="AS56" s="7">
        <f t="shared" si="44"/>
        <v>1</v>
      </c>
      <c r="AT56" s="7">
        <f t="shared" si="44"/>
        <v>4.666666666666667</v>
      </c>
      <c r="AU56" s="7">
        <f t="shared" si="44"/>
        <v>1.6666666666666667</v>
      </c>
      <c r="AV56" s="7">
        <f t="shared" ref="AV56:CA56" si="45">AVERAGE(AV52:AV54)</f>
        <v>5</v>
      </c>
      <c r="AW56" s="7">
        <f t="shared" si="45"/>
        <v>1</v>
      </c>
      <c r="AX56" s="7">
        <f t="shared" si="45"/>
        <v>3.6666666666666665</v>
      </c>
      <c r="AY56" s="7">
        <f t="shared" si="45"/>
        <v>1</v>
      </c>
      <c r="AZ56" s="7">
        <f t="shared" si="45"/>
        <v>4</v>
      </c>
      <c r="BA56" s="7">
        <f t="shared" si="45"/>
        <v>1</v>
      </c>
      <c r="BB56" s="7">
        <f t="shared" si="45"/>
        <v>5</v>
      </c>
      <c r="BC56" s="7">
        <f t="shared" si="45"/>
        <v>1.6666666666666667</v>
      </c>
      <c r="BD56" s="7">
        <f t="shared" si="45"/>
        <v>5</v>
      </c>
      <c r="BE56" s="7">
        <f t="shared" si="45"/>
        <v>1.3333333333333333</v>
      </c>
      <c r="BF56" s="7">
        <f t="shared" si="45"/>
        <v>2</v>
      </c>
      <c r="BG56" s="7">
        <f t="shared" si="45"/>
        <v>4.666666666666667</v>
      </c>
      <c r="BH56" s="7">
        <f t="shared" si="45"/>
        <v>5</v>
      </c>
      <c r="BI56" s="7">
        <f t="shared" si="45"/>
        <v>1.6666666666666667</v>
      </c>
      <c r="BJ56" s="7">
        <f t="shared" si="45"/>
        <v>4.666666666666667</v>
      </c>
      <c r="BK56" s="7">
        <f t="shared" si="45"/>
        <v>1</v>
      </c>
      <c r="BL56" s="7">
        <f t="shared" si="45"/>
        <v>5</v>
      </c>
      <c r="BM56" s="7">
        <f t="shared" si="45"/>
        <v>1</v>
      </c>
      <c r="BN56" s="7">
        <f t="shared" si="45"/>
        <v>1</v>
      </c>
      <c r="BO56" s="7">
        <f t="shared" si="45"/>
        <v>4</v>
      </c>
      <c r="BP56" s="7">
        <f t="shared" si="45"/>
        <v>1</v>
      </c>
      <c r="BQ56" s="7">
        <f t="shared" si="45"/>
        <v>3.6666666666666665</v>
      </c>
      <c r="BR56" s="7">
        <f t="shared" si="45"/>
        <v>5</v>
      </c>
      <c r="BS56" s="7">
        <f t="shared" si="45"/>
        <v>2</v>
      </c>
      <c r="BT56" s="7">
        <f t="shared" si="45"/>
        <v>4.333333333333333</v>
      </c>
      <c r="BU56" s="7">
        <f t="shared" si="45"/>
        <v>2</v>
      </c>
      <c r="BV56" s="7">
        <f t="shared" si="45"/>
        <v>4</v>
      </c>
      <c r="BW56" s="7">
        <f t="shared" si="45"/>
        <v>1.6666666666666667</v>
      </c>
      <c r="BX56" s="7">
        <f t="shared" si="45"/>
        <v>4</v>
      </c>
      <c r="BY56" s="7">
        <f t="shared" si="45"/>
        <v>3</v>
      </c>
      <c r="BZ56" s="7">
        <f t="shared" si="45"/>
        <v>2.6666666666666665</v>
      </c>
      <c r="CA56" s="7">
        <f t="shared" si="45"/>
        <v>4</v>
      </c>
      <c r="CB56" s="7">
        <f t="shared" ref="CB56:DK56" si="46">AVERAGE(CB52:CB54)</f>
        <v>2.6666666666666665</v>
      </c>
      <c r="CC56" s="7">
        <f t="shared" si="46"/>
        <v>5</v>
      </c>
      <c r="CD56" s="7">
        <f t="shared" si="46"/>
        <v>4</v>
      </c>
      <c r="CE56" s="7">
        <f t="shared" si="46"/>
        <v>1</v>
      </c>
      <c r="CF56" s="7">
        <f t="shared" si="46"/>
        <v>3.6666666666666665</v>
      </c>
      <c r="CG56" s="7">
        <f t="shared" si="46"/>
        <v>1.6666666666666667</v>
      </c>
      <c r="CH56" s="7">
        <f t="shared" si="46"/>
        <v>5</v>
      </c>
      <c r="CI56" s="7">
        <f t="shared" si="46"/>
        <v>4.666666666666667</v>
      </c>
      <c r="CJ56" s="7">
        <f t="shared" si="46"/>
        <v>1</v>
      </c>
      <c r="CK56" s="7">
        <f t="shared" si="46"/>
        <v>3.3333333333333335</v>
      </c>
      <c r="CL56" s="7">
        <f t="shared" si="46"/>
        <v>2</v>
      </c>
      <c r="CM56" s="7">
        <f t="shared" si="46"/>
        <v>4</v>
      </c>
      <c r="CN56" s="7">
        <f t="shared" si="46"/>
        <v>4.666666666666667</v>
      </c>
      <c r="CO56" s="7">
        <f t="shared" si="46"/>
        <v>4</v>
      </c>
      <c r="CP56" s="7">
        <f t="shared" si="46"/>
        <v>4</v>
      </c>
      <c r="CQ56" s="7">
        <f t="shared" si="46"/>
        <v>5</v>
      </c>
      <c r="CR56" s="7">
        <f t="shared" si="46"/>
        <v>3.3333333333333335</v>
      </c>
      <c r="CS56" s="7">
        <f t="shared" si="46"/>
        <v>4</v>
      </c>
      <c r="CT56" s="7">
        <f t="shared" si="46"/>
        <v>4</v>
      </c>
      <c r="CU56" s="7">
        <f t="shared" si="46"/>
        <v>4.333333333333333</v>
      </c>
      <c r="CV56" s="7">
        <f t="shared" si="46"/>
        <v>4</v>
      </c>
      <c r="CW56" s="7">
        <f t="shared" si="46"/>
        <v>4</v>
      </c>
      <c r="CX56" s="7">
        <f t="shared" si="46"/>
        <v>4.666666666666667</v>
      </c>
      <c r="CY56" s="7">
        <f t="shared" si="46"/>
        <v>4</v>
      </c>
      <c r="CZ56" s="7">
        <f t="shared" si="46"/>
        <v>4</v>
      </c>
      <c r="DA56" s="7">
        <f t="shared" si="46"/>
        <v>4</v>
      </c>
      <c r="DB56" s="7">
        <f t="shared" si="46"/>
        <v>4.333333333333333</v>
      </c>
      <c r="DC56" s="7">
        <f t="shared" si="46"/>
        <v>4.333333333333333</v>
      </c>
      <c r="DD56" s="7">
        <f t="shared" si="46"/>
        <v>3.6666666666666665</v>
      </c>
      <c r="DE56" s="7">
        <f t="shared" si="46"/>
        <v>3.3333333333333335</v>
      </c>
      <c r="DF56" s="7">
        <f t="shared" si="46"/>
        <v>4</v>
      </c>
      <c r="DG56" s="7">
        <f t="shared" si="46"/>
        <v>4</v>
      </c>
      <c r="DH56" s="7">
        <f t="shared" si="46"/>
        <v>4.666666666666667</v>
      </c>
      <c r="DI56" s="7">
        <f t="shared" si="46"/>
        <v>4</v>
      </c>
      <c r="DJ56" s="7">
        <f t="shared" si="46"/>
        <v>3.6666666666666665</v>
      </c>
      <c r="DK56" s="7">
        <f t="shared" si="46"/>
        <v>4</v>
      </c>
      <c r="DL56" s="24"/>
    </row>
    <row r="57" spans="1:118" ht="14.25" customHeight="1" x14ac:dyDescent="0.25">
      <c r="A57" s="33"/>
      <c r="B57" s="11"/>
      <c r="C57" s="11"/>
      <c r="D57" s="56"/>
      <c r="E57" s="40"/>
      <c r="F57" s="11"/>
      <c r="G57" s="11"/>
      <c r="H57" s="11"/>
      <c r="I57" s="11"/>
      <c r="J57" s="177" t="s">
        <v>226</v>
      </c>
      <c r="K57" s="171">
        <f>STDEV(P52:AN54)</f>
        <v>1.6952503867788598</v>
      </c>
      <c r="L57" s="171">
        <f>STDEV(AO52:BM54)</f>
        <v>1.7703259739533999</v>
      </c>
      <c r="M57" s="171">
        <f>STDEV(BN52:CL54)</f>
        <v>1.3842095347294916</v>
      </c>
      <c r="N57" s="171">
        <f>STDEV(CM52:DK54)</f>
        <v>0.58725196029035498</v>
      </c>
      <c r="O57" s="11" t="s">
        <v>226</v>
      </c>
      <c r="P57" s="7">
        <f t="shared" ref="P57:AU57" si="47">STDEV(P52:P54)</f>
        <v>0</v>
      </c>
      <c r="Q57" s="7">
        <f t="shared" si="47"/>
        <v>0</v>
      </c>
      <c r="R57" s="7">
        <f t="shared" si="47"/>
        <v>0</v>
      </c>
      <c r="S57" s="7">
        <f t="shared" si="47"/>
        <v>0</v>
      </c>
      <c r="T57" s="7">
        <f t="shared" si="47"/>
        <v>0</v>
      </c>
      <c r="U57" s="7">
        <f t="shared" si="47"/>
        <v>0</v>
      </c>
      <c r="V57" s="7">
        <f t="shared" si="47"/>
        <v>0</v>
      </c>
      <c r="W57" s="7">
        <f t="shared" si="47"/>
        <v>0</v>
      </c>
      <c r="X57" s="7">
        <f t="shared" si="47"/>
        <v>0</v>
      </c>
      <c r="Y57" s="7">
        <f t="shared" si="47"/>
        <v>0</v>
      </c>
      <c r="Z57" s="7">
        <f t="shared" si="47"/>
        <v>0</v>
      </c>
      <c r="AA57" s="7">
        <f t="shared" si="47"/>
        <v>0</v>
      </c>
      <c r="AB57" s="7">
        <f t="shared" si="47"/>
        <v>0</v>
      </c>
      <c r="AC57" s="7">
        <f t="shared" si="47"/>
        <v>0.57735026918962784</v>
      </c>
      <c r="AD57" s="7">
        <f t="shared" si="47"/>
        <v>0</v>
      </c>
      <c r="AE57" s="7">
        <f t="shared" si="47"/>
        <v>0</v>
      </c>
      <c r="AF57" s="7">
        <f t="shared" si="47"/>
        <v>0</v>
      </c>
      <c r="AG57" s="7">
        <f t="shared" si="47"/>
        <v>0</v>
      </c>
      <c r="AH57" s="7">
        <f t="shared" si="47"/>
        <v>0.57735026918962629</v>
      </c>
      <c r="AI57" s="7">
        <f t="shared" si="47"/>
        <v>0</v>
      </c>
      <c r="AJ57" s="7">
        <f t="shared" si="47"/>
        <v>0</v>
      </c>
      <c r="AK57" s="7">
        <f t="shared" si="47"/>
        <v>0</v>
      </c>
      <c r="AL57" s="7">
        <f t="shared" si="47"/>
        <v>0</v>
      </c>
      <c r="AM57" s="7">
        <f t="shared" si="47"/>
        <v>0</v>
      </c>
      <c r="AN57" s="7">
        <f t="shared" si="47"/>
        <v>0</v>
      </c>
      <c r="AO57" s="7">
        <f t="shared" si="47"/>
        <v>0</v>
      </c>
      <c r="AP57" s="7">
        <f t="shared" si="47"/>
        <v>0.57735026918962473</v>
      </c>
      <c r="AQ57" s="7">
        <f t="shared" si="47"/>
        <v>0</v>
      </c>
      <c r="AR57" s="7">
        <f t="shared" si="47"/>
        <v>0.57735026918962784</v>
      </c>
      <c r="AS57" s="7">
        <f t="shared" si="47"/>
        <v>0</v>
      </c>
      <c r="AT57" s="7">
        <f t="shared" si="47"/>
        <v>0.57735026918962784</v>
      </c>
      <c r="AU57" s="7">
        <f t="shared" si="47"/>
        <v>0.57735026918962551</v>
      </c>
      <c r="AV57" s="7">
        <f t="shared" ref="AV57:CA57" si="48">STDEV(AV52:AV54)</f>
        <v>0</v>
      </c>
      <c r="AW57" s="7">
        <f t="shared" si="48"/>
        <v>0</v>
      </c>
      <c r="AX57" s="7">
        <f t="shared" si="48"/>
        <v>0.57735026918962473</v>
      </c>
      <c r="AY57" s="7">
        <f t="shared" si="48"/>
        <v>0</v>
      </c>
      <c r="AZ57" s="7">
        <f t="shared" si="48"/>
        <v>0</v>
      </c>
      <c r="BA57" s="7">
        <f t="shared" si="48"/>
        <v>0</v>
      </c>
      <c r="BB57" s="7">
        <f t="shared" si="48"/>
        <v>0</v>
      </c>
      <c r="BC57" s="7">
        <f t="shared" si="48"/>
        <v>0.57735026918962551</v>
      </c>
      <c r="BD57" s="7">
        <f t="shared" si="48"/>
        <v>0</v>
      </c>
      <c r="BE57" s="7">
        <f t="shared" si="48"/>
        <v>0.57735026918962584</v>
      </c>
      <c r="BF57" s="7">
        <f t="shared" si="48"/>
        <v>0</v>
      </c>
      <c r="BG57" s="7">
        <f t="shared" si="48"/>
        <v>0.57735026918962784</v>
      </c>
      <c r="BH57" s="7">
        <f t="shared" si="48"/>
        <v>0</v>
      </c>
      <c r="BI57" s="7">
        <f t="shared" si="48"/>
        <v>0.57735026918962551</v>
      </c>
      <c r="BJ57" s="7">
        <f t="shared" si="48"/>
        <v>0.57735026918962784</v>
      </c>
      <c r="BK57" s="7">
        <f t="shared" si="48"/>
        <v>0</v>
      </c>
      <c r="BL57" s="7">
        <f t="shared" si="48"/>
        <v>0</v>
      </c>
      <c r="BM57" s="7">
        <f t="shared" si="48"/>
        <v>0</v>
      </c>
      <c r="BN57" s="7">
        <f t="shared" si="48"/>
        <v>0</v>
      </c>
      <c r="BO57" s="7">
        <f t="shared" si="48"/>
        <v>0</v>
      </c>
      <c r="BP57" s="7">
        <f t="shared" si="48"/>
        <v>0</v>
      </c>
      <c r="BQ57" s="7">
        <f t="shared" si="48"/>
        <v>0.57735026918962473</v>
      </c>
      <c r="BR57" s="7">
        <f t="shared" si="48"/>
        <v>0</v>
      </c>
      <c r="BS57" s="7">
        <f t="shared" si="48"/>
        <v>0</v>
      </c>
      <c r="BT57" s="7">
        <f t="shared" si="48"/>
        <v>0.57735026918962473</v>
      </c>
      <c r="BU57" s="7">
        <f t="shared" si="48"/>
        <v>0</v>
      </c>
      <c r="BV57" s="7">
        <f t="shared" si="48"/>
        <v>0</v>
      </c>
      <c r="BW57" s="7">
        <f t="shared" si="48"/>
        <v>0.57735026918962551</v>
      </c>
      <c r="BX57" s="7">
        <f t="shared" si="48"/>
        <v>0</v>
      </c>
      <c r="BY57" s="7">
        <f t="shared" si="48"/>
        <v>0</v>
      </c>
      <c r="BZ57" s="7">
        <f t="shared" si="48"/>
        <v>0.57735026918962629</v>
      </c>
      <c r="CA57" s="7">
        <f t="shared" si="48"/>
        <v>0</v>
      </c>
      <c r="CB57" s="7">
        <f t="shared" ref="CB57:DK57" si="49">STDEV(CB52:CB54)</f>
        <v>0.57735026918962629</v>
      </c>
      <c r="CC57" s="7">
        <f t="shared" si="49"/>
        <v>0</v>
      </c>
      <c r="CD57" s="7">
        <f t="shared" si="49"/>
        <v>0</v>
      </c>
      <c r="CE57" s="7">
        <f t="shared" si="49"/>
        <v>0</v>
      </c>
      <c r="CF57" s="7">
        <f t="shared" si="49"/>
        <v>0.57735026918962473</v>
      </c>
      <c r="CG57" s="7">
        <f t="shared" si="49"/>
        <v>0.57735026918962551</v>
      </c>
      <c r="CH57" s="7">
        <f t="shared" si="49"/>
        <v>0</v>
      </c>
      <c r="CI57" s="7">
        <f t="shared" si="49"/>
        <v>0.57735026918962784</v>
      </c>
      <c r="CJ57" s="7">
        <f t="shared" si="49"/>
        <v>0</v>
      </c>
      <c r="CK57" s="7">
        <f t="shared" si="49"/>
        <v>0.57735026918962473</v>
      </c>
      <c r="CL57" s="7">
        <f t="shared" si="49"/>
        <v>0</v>
      </c>
      <c r="CM57" s="7">
        <f t="shared" si="49"/>
        <v>0</v>
      </c>
      <c r="CN57" s="7">
        <f t="shared" si="49"/>
        <v>0.57735026918962784</v>
      </c>
      <c r="CO57" s="7">
        <f t="shared" si="49"/>
        <v>0</v>
      </c>
      <c r="CP57" s="7">
        <f t="shared" si="49"/>
        <v>0</v>
      </c>
      <c r="CQ57" s="7">
        <f t="shared" si="49"/>
        <v>0</v>
      </c>
      <c r="CR57" s="7">
        <f t="shared" si="49"/>
        <v>0.57735026918962473</v>
      </c>
      <c r="CS57" s="7">
        <f t="shared" si="49"/>
        <v>0</v>
      </c>
      <c r="CT57" s="7">
        <f t="shared" si="49"/>
        <v>0</v>
      </c>
      <c r="CU57" s="7">
        <f t="shared" si="49"/>
        <v>1.154700538379251</v>
      </c>
      <c r="CV57" s="7">
        <f t="shared" si="49"/>
        <v>0</v>
      </c>
      <c r="CW57" s="7">
        <f t="shared" si="49"/>
        <v>1</v>
      </c>
      <c r="CX57" s="7">
        <f t="shared" si="49"/>
        <v>0.57735026918962784</v>
      </c>
      <c r="CY57" s="7">
        <f t="shared" si="49"/>
        <v>1</v>
      </c>
      <c r="CZ57" s="7">
        <f t="shared" si="49"/>
        <v>0</v>
      </c>
      <c r="DA57" s="7">
        <f t="shared" si="49"/>
        <v>0</v>
      </c>
      <c r="DB57" s="7">
        <f t="shared" si="49"/>
        <v>0.57735026918962473</v>
      </c>
      <c r="DC57" s="7">
        <f t="shared" si="49"/>
        <v>0.57735026918962473</v>
      </c>
      <c r="DD57" s="7">
        <f t="shared" si="49"/>
        <v>0.57735026918962473</v>
      </c>
      <c r="DE57" s="7">
        <f t="shared" si="49"/>
        <v>0.57735026918962473</v>
      </c>
      <c r="DF57" s="7">
        <f t="shared" si="49"/>
        <v>0</v>
      </c>
      <c r="DG57" s="7">
        <f t="shared" si="49"/>
        <v>0</v>
      </c>
      <c r="DH57" s="7">
        <f t="shared" si="49"/>
        <v>0.57735026918962784</v>
      </c>
      <c r="DI57" s="7">
        <f t="shared" si="49"/>
        <v>1</v>
      </c>
      <c r="DJ57" s="7">
        <f t="shared" si="49"/>
        <v>0.57735026918962473</v>
      </c>
      <c r="DK57" s="7">
        <f t="shared" si="49"/>
        <v>0</v>
      </c>
      <c r="DL57" s="24"/>
    </row>
    <row r="58" spans="1:118" ht="14.25" customHeight="1" x14ac:dyDescent="0.25">
      <c r="A58" s="27"/>
      <c r="B58" s="24"/>
      <c r="C58" s="24"/>
      <c r="D58" s="42" t="s">
        <v>187</v>
      </c>
      <c r="E58" s="43">
        <f>AVERAGE(E3:E5,E10:E12,E18:E20,E24:E26,E31:E33,E38:E40,E45:E47,E52:E54)</f>
        <v>2.218364197530858E-3</v>
      </c>
      <c r="F58" s="24"/>
      <c r="G58" s="24"/>
      <c r="H58" s="24"/>
      <c r="I58" s="24"/>
      <c r="J58" s="27"/>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c r="AV58" s="24"/>
      <c r="AW58" s="24"/>
      <c r="AX58" s="24"/>
      <c r="AY58" s="24"/>
      <c r="AZ58" s="24"/>
      <c r="BA58" s="24"/>
      <c r="BB58" s="24"/>
      <c r="BC58" s="24"/>
      <c r="BD58" s="24"/>
      <c r="BE58" s="24"/>
      <c r="BF58" s="24"/>
      <c r="BG58" s="24"/>
      <c r="BH58" s="24"/>
      <c r="BI58" s="24"/>
      <c r="BJ58" s="24"/>
      <c r="BK58" s="24"/>
      <c r="BL58" s="24"/>
      <c r="BM58" s="24"/>
      <c r="BN58" s="24"/>
      <c r="BO58" s="24"/>
      <c r="BP58" s="24"/>
      <c r="BQ58" s="24"/>
      <c r="BR58" s="24"/>
      <c r="BS58" s="24"/>
      <c r="BT58" s="24"/>
      <c r="BU58" s="24"/>
      <c r="BV58" s="24"/>
      <c r="BW58" s="24"/>
      <c r="BX58" s="24"/>
      <c r="BY58" s="24"/>
      <c r="BZ58" s="24"/>
      <c r="CA58" s="24"/>
      <c r="CB58" s="24"/>
      <c r="CC58" s="24"/>
      <c r="CD58" s="24"/>
      <c r="CE58" s="24"/>
      <c r="CF58" s="24"/>
      <c r="CG58" s="24"/>
      <c r="CH58" s="24"/>
      <c r="CI58" s="24"/>
      <c r="CJ58" s="24"/>
      <c r="CK58" s="24"/>
      <c r="CL58" s="24"/>
      <c r="CM58" s="24"/>
      <c r="CN58" s="24"/>
      <c r="CO58" s="24"/>
      <c r="CP58" s="24"/>
      <c r="CQ58" s="24"/>
      <c r="CR58" s="24"/>
      <c r="CS58" s="24"/>
      <c r="CT58" s="24"/>
      <c r="CU58" s="24"/>
      <c r="CV58" s="24"/>
      <c r="CW58" s="24"/>
      <c r="CX58" s="24"/>
      <c r="CY58" s="24"/>
      <c r="CZ58" s="24"/>
      <c r="DA58" s="24"/>
      <c r="DB58" s="24"/>
      <c r="DC58" s="24"/>
      <c r="DD58" s="24"/>
      <c r="DE58" s="24"/>
      <c r="DF58" s="24"/>
      <c r="DG58" s="24"/>
      <c r="DH58" s="24"/>
      <c r="DI58" s="24"/>
      <c r="DJ58" s="24"/>
      <c r="DK58" s="24"/>
      <c r="DL58" s="24"/>
    </row>
    <row r="59" spans="1:118" ht="14.25" customHeight="1" x14ac:dyDescent="0.25">
      <c r="I59" s="183"/>
      <c r="J59" s="178" t="s">
        <v>230</v>
      </c>
      <c r="K59" s="176" t="s">
        <v>101</v>
      </c>
      <c r="L59" s="176" t="s">
        <v>227</v>
      </c>
      <c r="M59" s="176" t="s">
        <v>228</v>
      </c>
      <c r="N59" s="176" t="s">
        <v>229</v>
      </c>
      <c r="O59" s="11" t="s">
        <v>225</v>
      </c>
      <c r="P59" s="170">
        <f t="shared" ref="P59:AU59" si="50">AVERAGE(P3:P5,P10:P12,P17:P19,P24:P26,P31:P33,P38:P40,P45:P47,P52:P54)</f>
        <v>1</v>
      </c>
      <c r="Q59" s="170">
        <f t="shared" si="50"/>
        <v>4.208333333333333</v>
      </c>
      <c r="R59" s="170">
        <f t="shared" si="50"/>
        <v>5</v>
      </c>
      <c r="S59" s="170">
        <f t="shared" si="50"/>
        <v>3</v>
      </c>
      <c r="T59" s="170">
        <f t="shared" si="50"/>
        <v>1</v>
      </c>
      <c r="U59" s="170">
        <f t="shared" si="50"/>
        <v>5</v>
      </c>
      <c r="V59" s="170">
        <f t="shared" si="50"/>
        <v>1.125</v>
      </c>
      <c r="W59" s="170">
        <f t="shared" si="50"/>
        <v>5</v>
      </c>
      <c r="X59" s="170">
        <f t="shared" si="50"/>
        <v>3</v>
      </c>
      <c r="Y59" s="170">
        <f t="shared" si="50"/>
        <v>5</v>
      </c>
      <c r="Z59" s="170">
        <f t="shared" si="50"/>
        <v>1</v>
      </c>
      <c r="AA59" s="170">
        <f t="shared" si="50"/>
        <v>3.25</v>
      </c>
      <c r="AB59" s="170">
        <f t="shared" si="50"/>
        <v>1</v>
      </c>
      <c r="AC59" s="170">
        <f t="shared" si="50"/>
        <v>4.791666666666667</v>
      </c>
      <c r="AD59" s="170">
        <f t="shared" si="50"/>
        <v>2.9166666666666665</v>
      </c>
      <c r="AE59" s="170">
        <f t="shared" si="50"/>
        <v>5</v>
      </c>
      <c r="AF59" s="170">
        <f t="shared" si="50"/>
        <v>1.0833333333333333</v>
      </c>
      <c r="AG59" s="170">
        <f t="shared" si="50"/>
        <v>5</v>
      </c>
      <c r="AH59" s="170">
        <f t="shared" si="50"/>
        <v>2.9583333333333335</v>
      </c>
      <c r="AI59" s="170">
        <f t="shared" si="50"/>
        <v>4.958333333333333</v>
      </c>
      <c r="AJ59" s="170">
        <f t="shared" si="50"/>
        <v>1</v>
      </c>
      <c r="AK59" s="170">
        <f t="shared" si="50"/>
        <v>5</v>
      </c>
      <c r="AL59" s="170">
        <f t="shared" si="50"/>
        <v>1</v>
      </c>
      <c r="AM59" s="170">
        <f t="shared" si="50"/>
        <v>3.3333333333333335</v>
      </c>
      <c r="AN59" s="170">
        <f t="shared" si="50"/>
        <v>4.791666666666667</v>
      </c>
      <c r="AO59" s="170">
        <f t="shared" si="50"/>
        <v>1.1666666666666667</v>
      </c>
      <c r="AP59" s="170">
        <f t="shared" si="50"/>
        <v>4.291666666666667</v>
      </c>
      <c r="AQ59" s="170">
        <f t="shared" si="50"/>
        <v>1.125</v>
      </c>
      <c r="AR59" s="170">
        <f t="shared" si="50"/>
        <v>4.166666666666667</v>
      </c>
      <c r="AS59" s="170">
        <f t="shared" si="50"/>
        <v>1.125</v>
      </c>
      <c r="AT59" s="170">
        <f t="shared" si="50"/>
        <v>4.458333333333333</v>
      </c>
      <c r="AU59" s="170">
        <f t="shared" si="50"/>
        <v>1.4166666666666667</v>
      </c>
      <c r="AV59" s="170">
        <f t="shared" ref="AV59:CA59" si="51">AVERAGE(AV3:AV5,AV10:AV12,AV17:AV19,AV24:AV26,AV31:AV33,AV38:AV40,AV45:AV47,AV52:AV54)</f>
        <v>4.791666666666667</v>
      </c>
      <c r="AW59" s="170">
        <f t="shared" si="51"/>
        <v>1.125</v>
      </c>
      <c r="AX59" s="170">
        <f t="shared" si="51"/>
        <v>3.75</v>
      </c>
      <c r="AY59" s="170">
        <f t="shared" si="51"/>
        <v>1.25</v>
      </c>
      <c r="AZ59" s="170">
        <f t="shared" si="51"/>
        <v>3.6666666666666665</v>
      </c>
      <c r="BA59" s="170">
        <f t="shared" si="51"/>
        <v>1.125</v>
      </c>
      <c r="BB59" s="170">
        <f t="shared" si="51"/>
        <v>4.791666666666667</v>
      </c>
      <c r="BC59" s="170">
        <f t="shared" si="51"/>
        <v>1.4583333333333333</v>
      </c>
      <c r="BD59" s="170">
        <f t="shared" si="51"/>
        <v>4.375</v>
      </c>
      <c r="BE59" s="170">
        <f t="shared" si="51"/>
        <v>1.4166666666666667</v>
      </c>
      <c r="BF59" s="170">
        <f t="shared" si="51"/>
        <v>1.9166666666666667</v>
      </c>
      <c r="BG59" s="170">
        <f t="shared" si="51"/>
        <v>4.333333333333333</v>
      </c>
      <c r="BH59" s="170">
        <f t="shared" si="51"/>
        <v>4.791666666666667</v>
      </c>
      <c r="BI59" s="170">
        <f t="shared" si="51"/>
        <v>1.4166666666666667</v>
      </c>
      <c r="BJ59" s="170">
        <f t="shared" si="51"/>
        <v>4.708333333333333</v>
      </c>
      <c r="BK59" s="170">
        <f t="shared" si="51"/>
        <v>1.2916666666666667</v>
      </c>
      <c r="BL59" s="170">
        <f t="shared" si="51"/>
        <v>4.625</v>
      </c>
      <c r="BM59" s="170">
        <f t="shared" si="51"/>
        <v>1.0416666666666667</v>
      </c>
      <c r="BN59" s="170">
        <f t="shared" si="51"/>
        <v>1</v>
      </c>
      <c r="BO59" s="170">
        <f t="shared" si="51"/>
        <v>4</v>
      </c>
      <c r="BP59" s="170">
        <f t="shared" si="51"/>
        <v>1.3333333333333333</v>
      </c>
      <c r="BQ59" s="170">
        <f t="shared" si="51"/>
        <v>3.625</v>
      </c>
      <c r="BR59" s="170">
        <f t="shared" si="51"/>
        <v>4.75</v>
      </c>
      <c r="BS59" s="170">
        <f t="shared" si="51"/>
        <v>2</v>
      </c>
      <c r="BT59" s="170">
        <f t="shared" si="51"/>
        <v>4.666666666666667</v>
      </c>
      <c r="BU59" s="170">
        <f t="shared" si="51"/>
        <v>2</v>
      </c>
      <c r="BV59" s="170">
        <f t="shared" si="51"/>
        <v>4.166666666666667</v>
      </c>
      <c r="BW59" s="170">
        <f t="shared" si="51"/>
        <v>1.75</v>
      </c>
      <c r="BX59" s="170">
        <f t="shared" si="51"/>
        <v>4.25</v>
      </c>
      <c r="BY59" s="170">
        <f t="shared" si="51"/>
        <v>3.2083333333333335</v>
      </c>
      <c r="BZ59" s="170">
        <f t="shared" si="51"/>
        <v>2.75</v>
      </c>
      <c r="CA59" s="170">
        <f t="shared" si="51"/>
        <v>4</v>
      </c>
      <c r="CB59" s="170">
        <f t="shared" ref="CB59:DK59" si="52">AVERAGE(CB3:CB5,CB10:CB12,CB17:CB19,CB24:CB26,CB31:CB33,CB38:CB40,CB45:CB47,CB52:CB54)</f>
        <v>3.0416666666666665</v>
      </c>
      <c r="CC59" s="170">
        <f t="shared" si="52"/>
        <v>4.75</v>
      </c>
      <c r="CD59" s="170">
        <f t="shared" si="52"/>
        <v>4.625</v>
      </c>
      <c r="CE59" s="170">
        <f t="shared" si="52"/>
        <v>1</v>
      </c>
      <c r="CF59" s="170">
        <f t="shared" si="52"/>
        <v>3.875</v>
      </c>
      <c r="CG59" s="170">
        <f t="shared" si="52"/>
        <v>1.6666666666666667</v>
      </c>
      <c r="CH59" s="170">
        <f t="shared" si="52"/>
        <v>5</v>
      </c>
      <c r="CI59" s="170">
        <f t="shared" si="52"/>
        <v>4.625</v>
      </c>
      <c r="CJ59" s="170">
        <f t="shared" si="52"/>
        <v>1.4166666666666667</v>
      </c>
      <c r="CK59" s="170">
        <f t="shared" si="52"/>
        <v>3.7916666666666665</v>
      </c>
      <c r="CL59" s="170">
        <f t="shared" si="52"/>
        <v>2.4583333333333335</v>
      </c>
      <c r="CM59" s="170">
        <f t="shared" si="52"/>
        <v>3.7916666666666665</v>
      </c>
      <c r="CN59" s="170">
        <f t="shared" si="52"/>
        <v>4.083333333333333</v>
      </c>
      <c r="CO59" s="170">
        <f t="shared" si="52"/>
        <v>4</v>
      </c>
      <c r="CP59" s="170">
        <f t="shared" si="52"/>
        <v>3.7083333333333335</v>
      </c>
      <c r="CQ59" s="170">
        <f t="shared" si="52"/>
        <v>4.833333333333333</v>
      </c>
      <c r="CR59" s="170">
        <f t="shared" si="52"/>
        <v>3.5</v>
      </c>
      <c r="CS59" s="170">
        <f t="shared" si="52"/>
        <v>3.7916666666666665</v>
      </c>
      <c r="CT59" s="170">
        <f t="shared" si="52"/>
        <v>3.9583333333333335</v>
      </c>
      <c r="CU59" s="170">
        <f t="shared" si="52"/>
        <v>3.5833333333333335</v>
      </c>
      <c r="CV59" s="170">
        <f t="shared" si="52"/>
        <v>3.5833333333333335</v>
      </c>
      <c r="CW59" s="170">
        <f t="shared" si="52"/>
        <v>3.6666666666666665</v>
      </c>
      <c r="CX59" s="170">
        <f t="shared" si="52"/>
        <v>3.4583333333333335</v>
      </c>
      <c r="CY59" s="170">
        <f t="shared" si="52"/>
        <v>3.7916666666666665</v>
      </c>
      <c r="CZ59" s="170">
        <f t="shared" si="52"/>
        <v>4.083333333333333</v>
      </c>
      <c r="DA59" s="170">
        <f t="shared" si="52"/>
        <v>4.125</v>
      </c>
      <c r="DB59" s="170">
        <f t="shared" si="52"/>
        <v>4.125</v>
      </c>
      <c r="DC59" s="170">
        <f t="shared" si="52"/>
        <v>4.166666666666667</v>
      </c>
      <c r="DD59" s="170">
        <f t="shared" si="52"/>
        <v>3.7083333333333335</v>
      </c>
      <c r="DE59" s="170">
        <f t="shared" si="52"/>
        <v>3.7916666666666665</v>
      </c>
      <c r="DF59" s="170">
        <f t="shared" si="52"/>
        <v>3.875</v>
      </c>
      <c r="DG59" s="170">
        <f t="shared" si="52"/>
        <v>4</v>
      </c>
      <c r="DH59" s="170">
        <f t="shared" si="52"/>
        <v>4</v>
      </c>
      <c r="DI59" s="170">
        <f t="shared" si="52"/>
        <v>3.75</v>
      </c>
      <c r="DJ59" s="170">
        <f t="shared" si="52"/>
        <v>3.9166666666666665</v>
      </c>
      <c r="DK59" s="170">
        <f t="shared" si="52"/>
        <v>3.9583333333333335</v>
      </c>
    </row>
    <row r="60" spans="1:118" ht="14.25" customHeight="1" x14ac:dyDescent="0.25">
      <c r="C60" s="61" t="s">
        <v>244</v>
      </c>
      <c r="D60" s="61"/>
      <c r="E60" s="61"/>
      <c r="F60" s="61"/>
      <c r="G60" s="61"/>
      <c r="I60" s="183"/>
      <c r="J60" s="177" t="s">
        <v>225</v>
      </c>
      <c r="K60" s="171">
        <f>AVERAGE(P52:AN54,P45:AN47,P38:AN40,P31:AN33,P24:AN26,P17:AN19,P10:AN12,P3:AN5)</f>
        <v>3.2166666666666668</v>
      </c>
      <c r="L60" s="171">
        <f>AVERAGE(AO52:BM54,AO45:BM47,AO38:BM40,AO31:BM33,AO24:BM26,AO17:BM19,AO10:BM12,AO3:BM5)</f>
        <v>2.7850000000000001</v>
      </c>
      <c r="M60" s="171">
        <f>AVERAGE(BN52:CL54,BN45:CL47,BN38:CL40,BN31:CL33,BN24:CL26,BN17:CL19,BN10:CL12,BN3:CL5)</f>
        <v>3.19</v>
      </c>
      <c r="N60" s="171">
        <f>AVERAGE(CM52:DK54,CM45:DK47,CM38:DK40,CM31:DK33,CM24:DK26,CM17:DK19,CM10:DK12,CM3:DK5)</f>
        <v>3.89</v>
      </c>
      <c r="O60" s="11" t="s">
        <v>226</v>
      </c>
      <c r="P60" s="170">
        <f t="shared" ref="P60:AU60" si="53">STDEV(P3:P5,P10:P12,P17:P19,P24:P26,P31:P33,P38:P40,P45:P47,P52:P54)</f>
        <v>0</v>
      </c>
      <c r="Q60" s="170">
        <f t="shared" si="53"/>
        <v>0.83297093569352354</v>
      </c>
      <c r="R60" s="170">
        <f t="shared" si="53"/>
        <v>0</v>
      </c>
      <c r="S60" s="170">
        <f t="shared" si="53"/>
        <v>0</v>
      </c>
      <c r="T60" s="170">
        <f t="shared" si="53"/>
        <v>0</v>
      </c>
      <c r="U60" s="170">
        <f t="shared" si="53"/>
        <v>0</v>
      </c>
      <c r="V60" s="170">
        <f t="shared" si="53"/>
        <v>0.33783196234608809</v>
      </c>
      <c r="W60" s="170">
        <f t="shared" si="53"/>
        <v>0</v>
      </c>
      <c r="X60" s="170">
        <f t="shared" si="53"/>
        <v>0</v>
      </c>
      <c r="Y60" s="170">
        <f t="shared" si="53"/>
        <v>0</v>
      </c>
      <c r="Z60" s="170">
        <f t="shared" si="53"/>
        <v>0</v>
      </c>
      <c r="AA60" s="170">
        <f t="shared" si="53"/>
        <v>0.67566392469217618</v>
      </c>
      <c r="AB60" s="170">
        <f t="shared" si="53"/>
        <v>0</v>
      </c>
      <c r="AC60" s="170">
        <f t="shared" si="53"/>
        <v>0.41485111699905347</v>
      </c>
      <c r="AD60" s="170">
        <f t="shared" si="53"/>
        <v>0.2823298512866399</v>
      </c>
      <c r="AE60" s="170">
        <f t="shared" si="53"/>
        <v>0</v>
      </c>
      <c r="AF60" s="170">
        <f t="shared" si="53"/>
        <v>0.28232985128663984</v>
      </c>
      <c r="AG60" s="170">
        <f t="shared" si="53"/>
        <v>0</v>
      </c>
      <c r="AH60" s="170">
        <f t="shared" si="53"/>
        <v>0.20412414523193148</v>
      </c>
      <c r="AI60" s="170">
        <f t="shared" si="53"/>
        <v>0.20412414523193156</v>
      </c>
      <c r="AJ60" s="170">
        <f t="shared" si="53"/>
        <v>0</v>
      </c>
      <c r="AK60" s="170">
        <f t="shared" si="53"/>
        <v>0</v>
      </c>
      <c r="AL60" s="170">
        <f t="shared" si="53"/>
        <v>0</v>
      </c>
      <c r="AM60" s="170">
        <f t="shared" si="53"/>
        <v>0.70196411816303328</v>
      </c>
      <c r="AN60" s="170">
        <f t="shared" si="53"/>
        <v>0.41485111699905347</v>
      </c>
      <c r="AO60" s="170">
        <f t="shared" si="53"/>
        <v>0.63702205727060612</v>
      </c>
      <c r="AP60" s="170">
        <f t="shared" si="53"/>
        <v>0.85867272029552055</v>
      </c>
      <c r="AQ60" s="170">
        <f t="shared" si="53"/>
        <v>0.61237243569579447</v>
      </c>
      <c r="AR60" s="170">
        <f t="shared" si="53"/>
        <v>0.81649658092772548</v>
      </c>
      <c r="AS60" s="170">
        <f t="shared" si="53"/>
        <v>0.61237243569579447</v>
      </c>
      <c r="AT60" s="170">
        <f t="shared" si="53"/>
        <v>0.72106000875924559</v>
      </c>
      <c r="AU60" s="170">
        <f t="shared" si="53"/>
        <v>0.71728150235677235</v>
      </c>
      <c r="AV60" s="170">
        <f t="shared" ref="AV60:CA60" si="54">STDEV(AV3:AV5,AV10:AV12,AV17:AV19,AV24:AV26,AV31:AV33,AV38:AV40,AV45:AV47,AV52:AV54)</f>
        <v>0.65800533014007967</v>
      </c>
      <c r="AW60" s="170">
        <f t="shared" si="54"/>
        <v>0.61237243569579447</v>
      </c>
      <c r="AX60" s="170">
        <f t="shared" si="54"/>
        <v>0.53160953307119496</v>
      </c>
      <c r="AY60" s="170">
        <f t="shared" si="54"/>
        <v>0.67566392469217618</v>
      </c>
      <c r="AZ60" s="170">
        <f t="shared" si="54"/>
        <v>1.0072203103706694</v>
      </c>
      <c r="BA60" s="170">
        <f t="shared" si="54"/>
        <v>0.61237243569579447</v>
      </c>
      <c r="BB60" s="170">
        <f t="shared" si="54"/>
        <v>0.65800533014007967</v>
      </c>
      <c r="BC60" s="170">
        <f t="shared" si="54"/>
        <v>0.5089773777040516</v>
      </c>
      <c r="BD60" s="170">
        <f t="shared" si="54"/>
        <v>0.87538811268264716</v>
      </c>
      <c r="BE60" s="170">
        <f t="shared" si="54"/>
        <v>0.71728150235677235</v>
      </c>
      <c r="BF60" s="170">
        <f t="shared" si="54"/>
        <v>0.77553160822903833</v>
      </c>
      <c r="BG60" s="170">
        <f t="shared" si="54"/>
        <v>0.86811473228243063</v>
      </c>
      <c r="BH60" s="170">
        <f t="shared" si="54"/>
        <v>0.50897737770405316</v>
      </c>
      <c r="BI60" s="170">
        <f t="shared" si="54"/>
        <v>0.71728150235677235</v>
      </c>
      <c r="BJ60" s="170">
        <f t="shared" si="54"/>
        <v>0.69025305168635109</v>
      </c>
      <c r="BK60" s="170">
        <f t="shared" si="54"/>
        <v>0.85867272029552111</v>
      </c>
      <c r="BL60" s="170">
        <f t="shared" si="54"/>
        <v>0.87538811268264716</v>
      </c>
      <c r="BM60" s="170">
        <f t="shared" si="54"/>
        <v>0.20412414523193137</v>
      </c>
      <c r="BN60" s="170">
        <f t="shared" si="54"/>
        <v>0</v>
      </c>
      <c r="BO60" s="170">
        <f t="shared" si="54"/>
        <v>0</v>
      </c>
      <c r="BP60" s="170">
        <f t="shared" si="54"/>
        <v>0.4815434123430769</v>
      </c>
      <c r="BQ60" s="170">
        <f t="shared" si="54"/>
        <v>0.57577924513691425</v>
      </c>
      <c r="BR60" s="170">
        <f t="shared" si="54"/>
        <v>0.44232586846469141</v>
      </c>
      <c r="BS60" s="170">
        <f t="shared" si="54"/>
        <v>0</v>
      </c>
      <c r="BT60" s="170">
        <f t="shared" si="54"/>
        <v>0.48154341234307851</v>
      </c>
      <c r="BU60" s="170">
        <f t="shared" si="54"/>
        <v>0</v>
      </c>
      <c r="BV60" s="170">
        <f t="shared" si="54"/>
        <v>0.38069349381344042</v>
      </c>
      <c r="BW60" s="170">
        <f t="shared" si="54"/>
        <v>0.44232586846469141</v>
      </c>
      <c r="BX60" s="170">
        <f t="shared" si="54"/>
        <v>0.53160953307119496</v>
      </c>
      <c r="BY60" s="170">
        <f t="shared" si="54"/>
        <v>0.41485111699905391</v>
      </c>
      <c r="BZ60" s="170">
        <f t="shared" si="54"/>
        <v>0.53160953307119496</v>
      </c>
      <c r="CA60" s="170">
        <f t="shared" si="54"/>
        <v>0</v>
      </c>
      <c r="CB60" s="170">
        <f t="shared" ref="CB60:DK60" si="55">STDEV(CB3:CB5,CB10:CB12,CB17:CB19,CB24:CB26,CB31:CB33,CB38:CB40,CB45:CB47,CB52:CB54)</f>
        <v>0.35864075117838673</v>
      </c>
      <c r="CC60" s="170">
        <f t="shared" si="55"/>
        <v>0.44232586846469141</v>
      </c>
      <c r="CD60" s="170">
        <f t="shared" si="55"/>
        <v>0.49453535504684026</v>
      </c>
      <c r="CE60" s="170">
        <f t="shared" si="55"/>
        <v>0</v>
      </c>
      <c r="CF60" s="170">
        <f t="shared" si="55"/>
        <v>0.53669682154906562</v>
      </c>
      <c r="CG60" s="170">
        <f t="shared" si="55"/>
        <v>0.48154341234307657</v>
      </c>
      <c r="CH60" s="170">
        <f t="shared" si="55"/>
        <v>0</v>
      </c>
      <c r="CI60" s="170">
        <f t="shared" si="55"/>
        <v>0.49453535504684026</v>
      </c>
      <c r="CJ60" s="170">
        <f t="shared" si="55"/>
        <v>0.50361015518533503</v>
      </c>
      <c r="CK60" s="170">
        <f t="shared" si="55"/>
        <v>0.41485111699905247</v>
      </c>
      <c r="CL60" s="170">
        <f t="shared" si="55"/>
        <v>0.50897737770405194</v>
      </c>
      <c r="CM60" s="170">
        <f t="shared" si="55"/>
        <v>0.58822996587527088</v>
      </c>
      <c r="CN60" s="170">
        <f t="shared" si="55"/>
        <v>0.65386254815829381</v>
      </c>
      <c r="CO60" s="170">
        <f t="shared" si="55"/>
        <v>0.78018949760549394</v>
      </c>
      <c r="CP60" s="170">
        <f t="shared" si="55"/>
        <v>0.8064504441319249</v>
      </c>
      <c r="CQ60" s="170">
        <f t="shared" si="55"/>
        <v>0.38069349381344042</v>
      </c>
      <c r="CR60" s="170">
        <f t="shared" si="55"/>
        <v>0.83405765622829908</v>
      </c>
      <c r="CS60" s="170">
        <f t="shared" si="55"/>
        <v>0.58822996587527088</v>
      </c>
      <c r="CT60" s="170">
        <f t="shared" si="55"/>
        <v>0.6240935455708444</v>
      </c>
      <c r="CU60" s="170">
        <f t="shared" si="55"/>
        <v>0.82970223399810639</v>
      </c>
      <c r="CV60" s="170">
        <f t="shared" si="55"/>
        <v>0.92861124297507258</v>
      </c>
      <c r="CW60" s="170">
        <f t="shared" si="55"/>
        <v>0.86811473228243063</v>
      </c>
      <c r="CX60" s="170">
        <f t="shared" si="55"/>
        <v>0.97709270027338524</v>
      </c>
      <c r="CY60" s="170">
        <f t="shared" si="55"/>
        <v>0.65800533014007778</v>
      </c>
      <c r="CZ60" s="170">
        <f t="shared" si="55"/>
        <v>0.50361015518533414</v>
      </c>
      <c r="DA60" s="170">
        <f t="shared" si="55"/>
        <v>0.79741429960679244</v>
      </c>
      <c r="DB60" s="170">
        <f t="shared" si="55"/>
        <v>0.89987921894866107</v>
      </c>
      <c r="DC60" s="170">
        <f t="shared" si="55"/>
        <v>0.81649658092772548</v>
      </c>
      <c r="DD60" s="170">
        <f t="shared" si="55"/>
        <v>0.85867272029552055</v>
      </c>
      <c r="DE60" s="170">
        <f t="shared" si="55"/>
        <v>0.65800533014007778</v>
      </c>
      <c r="DF60" s="170">
        <f t="shared" si="55"/>
        <v>0.79741429960679244</v>
      </c>
      <c r="DG60" s="170">
        <f t="shared" si="55"/>
        <v>0.78018949760549394</v>
      </c>
      <c r="DH60" s="170">
        <f t="shared" si="55"/>
        <v>1.0215078369104984</v>
      </c>
      <c r="DI60" s="170">
        <f t="shared" si="55"/>
        <v>1.0320936930842799</v>
      </c>
      <c r="DJ60" s="170">
        <f t="shared" si="55"/>
        <v>0.92861124297507258</v>
      </c>
      <c r="DK60" s="170">
        <f t="shared" si="55"/>
        <v>0.6240935455708444</v>
      </c>
    </row>
    <row r="61" spans="1:118" ht="14.25" customHeight="1" x14ac:dyDescent="0.25">
      <c r="C61" s="61" t="s">
        <v>241</v>
      </c>
      <c r="D61" s="61" t="s">
        <v>245</v>
      </c>
      <c r="E61" s="61"/>
      <c r="F61" s="61" t="s">
        <v>226</v>
      </c>
      <c r="G61" s="61"/>
      <c r="I61" s="183"/>
      <c r="J61" s="177" t="s">
        <v>226</v>
      </c>
      <c r="K61" s="171">
        <f>STDEV(P52:AN54,P45:AN47,P38:AN40,P31:AN33,P24:AN26,P17:AN19,P10:AN12,P3:AN5)</f>
        <v>1.700355130015248</v>
      </c>
      <c r="L61" s="171">
        <f>STDEV(AO52:BM54,AO45:BM47,AO38:BM40,AO31:BM33,AO24:BM26,AO17:BM19,AO10:BM12,AO3:BM5)</f>
        <v>1.7254188236081802</v>
      </c>
      <c r="M61" s="171">
        <f>STDEV(BN52:CL54,BN45:CL47,BN38:CL40,BN31:CL33,BN24:CL26,BN17:CL19,BN10:CL12,BN3:CL5)</f>
        <v>1.3712648463364023</v>
      </c>
      <c r="N61" s="171">
        <f>STDEV(CM52:DK54,CM45:DK47,CM38:DK40,CM31:DK33,CM24:DK26,CM17:DK19,CM10:DK12,CM3:DK5)</f>
        <v>0.81793338667750681</v>
      </c>
    </row>
    <row r="62" spans="1:118" ht="14.25" customHeight="1" x14ac:dyDescent="0.25">
      <c r="C62" s="61"/>
      <c r="D62" s="61">
        <f>AVERAGE(P3:DK3,P10:DK10,P17:DK17,P24:DK24,P31:DK31,P38:DK38,P45:DK45,P52:DK52)</f>
        <v>3.2987500000000001</v>
      </c>
      <c r="E62" s="61"/>
      <c r="F62" s="61">
        <f>STDEV(P3:DK3,P10:DK10,P17:DK17,P24:DK24,P31:DK31,P38:DK38,P45:DK45,P52:DK52)</f>
        <v>1.4856841889805292</v>
      </c>
      <c r="G62" s="61"/>
      <c r="I62" s="183"/>
      <c r="J62" s="183"/>
      <c r="K62" s="183"/>
      <c r="L62" s="183"/>
      <c r="M62" s="183"/>
      <c r="N62" s="183"/>
    </row>
    <row r="63" spans="1:118" ht="14.25" customHeight="1" x14ac:dyDescent="0.25">
      <c r="C63" s="61" t="s">
        <v>242</v>
      </c>
      <c r="D63" s="61" t="s">
        <v>245</v>
      </c>
      <c r="E63" s="61"/>
      <c r="F63" s="61" t="s">
        <v>226</v>
      </c>
      <c r="G63" s="61"/>
      <c r="I63" s="183"/>
      <c r="J63" s="48" t="s">
        <v>230</v>
      </c>
      <c r="K63" s="180"/>
      <c r="L63" s="184"/>
      <c r="M63" s="184"/>
      <c r="N63" s="184"/>
    </row>
    <row r="64" spans="1:118" ht="14.25" customHeight="1" x14ac:dyDescent="0.25">
      <c r="C64" s="61"/>
      <c r="D64" s="61">
        <f>AVERAGE(P4:DK4,P11:DK11,P18:DK18,P25:DK25,P32:DK32,P39:DK39,P46:DK46,P53:DK53)</f>
        <v>3.23875</v>
      </c>
      <c r="E64" s="61"/>
      <c r="F64" s="61">
        <f>STDEV(P4:DK4,P11:DK11,P18:DK18,P25:DK25,P32:DK32,P39:DK39,P46:DK46,P53:DK53)</f>
        <v>1.5230390663068598</v>
      </c>
      <c r="G64" s="61"/>
      <c r="I64" s="183"/>
      <c r="J64" s="181" t="s">
        <v>225</v>
      </c>
      <c r="K64" s="182">
        <f>AVERAGE(P52:DK54,P45:DK47,P38:DK40,P31:DK33,P24:DK26,P17:DK19,P10:DK12,P3:DK5)</f>
        <v>3.2704166666666667</v>
      </c>
      <c r="L64" s="185"/>
      <c r="M64" s="185"/>
      <c r="N64" s="185"/>
    </row>
    <row r="65" spans="1:26" ht="14.25" customHeight="1" x14ac:dyDescent="0.25">
      <c r="C65" s="61" t="s">
        <v>243</v>
      </c>
      <c r="D65" s="61" t="s">
        <v>245</v>
      </c>
      <c r="E65" s="61"/>
      <c r="F65" s="61" t="s">
        <v>226</v>
      </c>
      <c r="G65" s="61"/>
      <c r="I65" s="183"/>
      <c r="J65" s="181" t="s">
        <v>226</v>
      </c>
      <c r="K65" s="182">
        <f>STDEV(P56:AN58,P49:AN51,P42:AN44,P35:AN37,P28:AN30,P21:AN23,P14:AN16,P7:AN9)</f>
        <v>1.985571297291592</v>
      </c>
      <c r="L65" s="185"/>
      <c r="M65" s="185"/>
      <c r="N65" s="185"/>
    </row>
    <row r="66" spans="1:26" ht="14.25" customHeight="1" x14ac:dyDescent="0.25">
      <c r="C66" s="61"/>
      <c r="D66" s="61">
        <f>AVERAGE(P5:DK5,P12:DK12,P19:DK19,P26:DK26,P33:DK33,P40:DK40,P47:DK47,P54:DK54)</f>
        <v>3.2737500000000002</v>
      </c>
      <c r="E66" s="61"/>
      <c r="F66" s="61">
        <f>STDEV(P5:DK5,P12:DK12,P19:DK19,P26:DK26,P33:DK33,P40:DK40,P47:DK47,P54:DK54)</f>
        <v>1.5013755686861998</v>
      </c>
      <c r="G66" s="61"/>
      <c r="I66" s="183"/>
      <c r="J66" s="183"/>
      <c r="K66" s="183"/>
      <c r="L66" s="183"/>
      <c r="M66" s="183"/>
      <c r="N66" s="183"/>
    </row>
    <row r="67" spans="1:26" ht="14.25" customHeight="1" x14ac:dyDescent="0.25">
      <c r="A67" s="44"/>
      <c r="B67" s="45"/>
      <c r="C67" s="45"/>
      <c r="D67" s="45"/>
      <c r="E67" s="45"/>
      <c r="F67" s="45"/>
      <c r="G67" s="45"/>
      <c r="H67" s="45"/>
      <c r="I67" s="45"/>
      <c r="J67" s="44"/>
      <c r="K67" s="45"/>
      <c r="L67" s="45"/>
      <c r="M67" s="45"/>
      <c r="N67" s="45"/>
      <c r="O67" s="45"/>
    </row>
    <row r="68" spans="1:26" ht="14.25" customHeight="1" x14ac:dyDescent="0.25">
      <c r="A68" s="44"/>
      <c r="B68" s="46"/>
      <c r="C68" s="47"/>
      <c r="D68" s="47"/>
      <c r="E68" s="47"/>
      <c r="F68" s="45"/>
      <c r="G68" s="45"/>
      <c r="H68" s="45"/>
      <c r="I68" s="45"/>
      <c r="J68" s="49"/>
      <c r="K68" s="45"/>
      <c r="L68" s="50"/>
      <c r="M68" s="45"/>
      <c r="N68" s="50"/>
      <c r="O68" s="50"/>
    </row>
    <row r="69" spans="1:26" ht="14.25" customHeight="1" x14ac:dyDescent="0.25">
      <c r="A69" s="44"/>
      <c r="B69" s="46"/>
      <c r="C69" s="47"/>
      <c r="D69" s="47"/>
      <c r="E69" s="47"/>
      <c r="F69" s="45"/>
      <c r="G69" s="45"/>
      <c r="H69" s="45"/>
      <c r="I69" s="45"/>
      <c r="J69" s="49"/>
      <c r="K69" s="45"/>
      <c r="L69" s="50"/>
      <c r="M69" s="51"/>
      <c r="N69" s="52"/>
      <c r="O69" s="50"/>
    </row>
    <row r="70" spans="1:26" ht="14.25" customHeight="1" x14ac:dyDescent="0.25">
      <c r="A70" s="44"/>
      <c r="B70" s="46"/>
      <c r="C70" s="47"/>
      <c r="D70" s="47"/>
      <c r="E70" s="47"/>
      <c r="F70" s="45"/>
      <c r="G70" s="45"/>
      <c r="H70" s="45"/>
      <c r="I70" s="45"/>
      <c r="J70" s="49"/>
      <c r="K70" s="45"/>
      <c r="L70" s="50"/>
      <c r="M70" s="45"/>
      <c r="N70" s="52"/>
      <c r="O70" s="50"/>
    </row>
    <row r="71" spans="1:26" ht="14.25" customHeight="1" x14ac:dyDescent="0.25">
      <c r="A71" s="44"/>
      <c r="B71" s="46"/>
      <c r="C71" s="47"/>
      <c r="D71" s="47"/>
      <c r="E71" s="47"/>
      <c r="F71" s="45"/>
      <c r="G71" s="45"/>
      <c r="H71" s="45"/>
      <c r="I71" s="45"/>
      <c r="J71" s="49"/>
      <c r="K71" s="45"/>
      <c r="L71" s="50"/>
      <c r="M71" s="45"/>
      <c r="N71" s="52"/>
      <c r="O71" s="50"/>
    </row>
    <row r="72" spans="1:26" ht="14.25" customHeight="1" x14ac:dyDescent="0.25">
      <c r="A72" s="44"/>
      <c r="B72" s="46"/>
      <c r="C72" s="47"/>
      <c r="D72" s="47"/>
      <c r="E72" s="47"/>
      <c r="F72" s="45"/>
      <c r="G72" s="45"/>
      <c r="H72" s="53"/>
      <c r="I72" s="45"/>
      <c r="J72" s="49"/>
      <c r="K72" s="45"/>
      <c r="L72" s="50"/>
      <c r="M72" s="45"/>
      <c r="N72" s="54"/>
      <c r="O72" s="50"/>
    </row>
    <row r="73" spans="1:26" ht="14.25" customHeight="1" x14ac:dyDescent="0.25">
      <c r="A73" s="44"/>
      <c r="B73" s="46"/>
      <c r="C73" s="47"/>
      <c r="D73" s="47"/>
      <c r="E73" s="47"/>
      <c r="F73" s="45"/>
      <c r="G73" s="45"/>
      <c r="H73" s="45"/>
      <c r="I73" s="45"/>
      <c r="J73" s="49"/>
      <c r="K73" s="45"/>
      <c r="L73" s="44"/>
      <c r="M73" s="45"/>
      <c r="N73" s="45"/>
      <c r="O73" s="45"/>
      <c r="P73" s="45"/>
      <c r="Q73" s="45"/>
      <c r="R73" s="45"/>
      <c r="S73" s="45"/>
      <c r="T73" s="45"/>
      <c r="U73" s="45"/>
      <c r="V73" s="45"/>
      <c r="W73" s="45"/>
      <c r="X73" s="45"/>
      <c r="Y73" s="45"/>
      <c r="Z73" s="45"/>
    </row>
    <row r="74" spans="1:26" ht="14.25" customHeight="1" x14ac:dyDescent="0.25">
      <c r="A74" s="44"/>
      <c r="B74" s="46"/>
      <c r="C74" s="47"/>
      <c r="D74" s="47"/>
      <c r="E74" s="47"/>
      <c r="F74" s="45"/>
      <c r="G74" s="45"/>
      <c r="H74" s="45"/>
      <c r="I74" s="45"/>
      <c r="J74" s="44"/>
      <c r="K74" s="45"/>
      <c r="L74" s="44"/>
      <c r="M74" s="45"/>
      <c r="N74" s="45"/>
      <c r="O74" s="45"/>
      <c r="P74" s="45"/>
      <c r="Q74" s="45"/>
      <c r="R74" s="45"/>
      <c r="S74" s="45"/>
      <c r="T74" s="45"/>
      <c r="U74" s="44"/>
      <c r="V74" s="45"/>
      <c r="W74" s="45"/>
      <c r="X74" s="45"/>
      <c r="Y74" s="45"/>
      <c r="Z74" s="45"/>
    </row>
    <row r="75" spans="1:26" ht="14.25" customHeight="1" x14ac:dyDescent="0.25">
      <c r="A75" s="44"/>
      <c r="B75" s="46"/>
      <c r="C75" s="47"/>
      <c r="D75" s="47"/>
      <c r="E75" s="47"/>
      <c r="F75" s="45"/>
      <c r="G75" s="45"/>
      <c r="H75" s="45"/>
      <c r="I75" s="45"/>
      <c r="J75" s="49"/>
      <c r="K75" s="45"/>
      <c r="L75" s="44"/>
      <c r="M75" s="46"/>
      <c r="N75" s="47"/>
      <c r="O75" s="46"/>
      <c r="P75" s="47"/>
      <c r="Q75" s="47"/>
      <c r="R75" s="47"/>
      <c r="S75" s="47"/>
      <c r="T75" s="47"/>
      <c r="U75" s="73"/>
      <c r="V75" s="47"/>
      <c r="W75" s="47"/>
      <c r="X75" s="45"/>
      <c r="Y75" s="50"/>
      <c r="Z75" s="50"/>
    </row>
    <row r="76" spans="1:26" ht="14.25" customHeight="1" x14ac:dyDescent="0.25">
      <c r="L76" s="44"/>
      <c r="M76" s="46"/>
      <c r="N76" s="47"/>
      <c r="O76" s="46"/>
      <c r="P76" s="47"/>
      <c r="Q76" s="47"/>
      <c r="R76" s="47"/>
      <c r="S76" s="47"/>
      <c r="T76" s="47"/>
      <c r="U76" s="73"/>
      <c r="V76" s="47"/>
      <c r="W76" s="47"/>
      <c r="X76" s="45"/>
      <c r="Y76" s="52"/>
      <c r="Z76" s="50"/>
    </row>
    <row r="77" spans="1:26" ht="14.25" customHeight="1" x14ac:dyDescent="0.25">
      <c r="L77" s="44"/>
      <c r="M77" s="46"/>
      <c r="N77" s="47"/>
      <c r="O77" s="46"/>
      <c r="P77" s="47"/>
      <c r="Q77" s="47"/>
      <c r="R77" s="47"/>
      <c r="S77" s="47"/>
      <c r="T77" s="47"/>
      <c r="U77" s="73"/>
      <c r="V77" s="47"/>
      <c r="W77" s="47"/>
      <c r="X77" s="45"/>
      <c r="Y77" s="52"/>
      <c r="Z77" s="50"/>
    </row>
    <row r="78" spans="1:26" ht="14.25" customHeight="1" x14ac:dyDescent="0.25">
      <c r="L78" s="44"/>
      <c r="M78" s="45"/>
      <c r="N78" s="45"/>
      <c r="O78" s="51"/>
      <c r="P78" s="47"/>
      <c r="Q78" s="47"/>
      <c r="R78" s="47"/>
      <c r="S78" s="47"/>
      <c r="T78" s="47"/>
      <c r="U78" s="73"/>
      <c r="V78" s="47"/>
      <c r="W78" s="47"/>
      <c r="X78" s="45"/>
      <c r="Y78" s="45"/>
      <c r="Z78" s="45"/>
    </row>
    <row r="79" spans="1:26" ht="14.25" customHeight="1" x14ac:dyDescent="0.25">
      <c r="L79" s="44"/>
      <c r="M79" s="45"/>
      <c r="N79" s="45"/>
      <c r="O79" s="45"/>
      <c r="P79" s="47"/>
      <c r="Q79" s="45"/>
      <c r="R79" s="45"/>
      <c r="S79" s="45"/>
      <c r="T79" s="45"/>
      <c r="U79" s="44"/>
      <c r="X79" s="45"/>
      <c r="Y79" s="45"/>
      <c r="Z79" s="47"/>
    </row>
    <row r="80" spans="1:26" ht="14.25" customHeight="1" x14ac:dyDescent="0.25">
      <c r="L80" s="44"/>
      <c r="M80" s="46"/>
      <c r="N80" s="47"/>
      <c r="O80" s="47"/>
      <c r="P80" s="47"/>
      <c r="Q80" s="45"/>
      <c r="R80" s="45"/>
      <c r="S80" s="45"/>
      <c r="T80" s="45"/>
      <c r="U80" s="49"/>
      <c r="V80" s="45"/>
      <c r="W80" s="50"/>
      <c r="X80" s="45"/>
      <c r="Y80" s="50"/>
      <c r="Z80" s="50"/>
    </row>
    <row r="81" spans="12:26" ht="14.25" customHeight="1" x14ac:dyDescent="0.25">
      <c r="L81" s="44"/>
      <c r="M81" s="46"/>
      <c r="N81" s="47"/>
      <c r="O81" s="47"/>
      <c r="P81" s="47"/>
      <c r="Q81" s="45"/>
      <c r="R81" s="45"/>
      <c r="S81" s="45"/>
      <c r="T81" s="45"/>
      <c r="U81" s="49"/>
      <c r="V81" s="45"/>
      <c r="W81" s="50"/>
      <c r="X81" s="45"/>
      <c r="Y81" s="52"/>
      <c r="Z81" s="50"/>
    </row>
    <row r="82" spans="12:26" ht="14.25" customHeight="1" x14ac:dyDescent="0.25">
      <c r="L82" s="44"/>
      <c r="M82" s="46"/>
      <c r="N82" s="47"/>
      <c r="O82" s="47"/>
      <c r="P82" s="47"/>
      <c r="Q82" s="45"/>
      <c r="R82" s="45"/>
      <c r="S82" s="45"/>
      <c r="T82" s="45"/>
      <c r="U82" s="49"/>
      <c r="V82" s="45"/>
      <c r="W82" s="50"/>
      <c r="X82" s="45"/>
      <c r="Y82" s="52"/>
      <c r="Z82" s="50"/>
    </row>
    <row r="83" spans="12:26" ht="14.25" customHeight="1" x14ac:dyDescent="0.25">
      <c r="L83" s="44"/>
      <c r="M83" s="45"/>
      <c r="N83" s="45"/>
      <c r="O83" s="45"/>
      <c r="P83" s="47"/>
      <c r="Q83" s="45"/>
      <c r="R83" s="45"/>
      <c r="S83" s="45"/>
      <c r="T83" s="45"/>
      <c r="U83" s="44"/>
      <c r="V83" s="45"/>
      <c r="W83" s="45"/>
      <c r="X83" s="45"/>
      <c r="Y83" s="45"/>
      <c r="Z83" s="45"/>
    </row>
    <row r="84" spans="12:26" ht="14.25" customHeight="1" x14ac:dyDescent="0.25">
      <c r="L84" s="44"/>
      <c r="M84" s="45"/>
      <c r="N84" s="45"/>
      <c r="O84" s="45"/>
      <c r="P84" s="45"/>
      <c r="Q84" s="45"/>
      <c r="R84" s="45"/>
      <c r="S84" s="45"/>
      <c r="T84" s="45"/>
      <c r="U84" s="44"/>
      <c r="V84" s="45"/>
      <c r="W84" s="45"/>
      <c r="X84" s="45"/>
      <c r="Y84" s="45"/>
      <c r="Z84" s="45"/>
    </row>
    <row r="85" spans="12:26" ht="14.25" customHeight="1" x14ac:dyDescent="0.25">
      <c r="L85" s="44"/>
      <c r="M85" s="46"/>
      <c r="N85" s="47"/>
      <c r="O85" s="47"/>
      <c r="P85" s="47"/>
      <c r="Q85" s="45"/>
      <c r="R85" s="45"/>
      <c r="S85" s="45"/>
      <c r="T85" s="45"/>
      <c r="U85" s="49"/>
      <c r="V85" s="45"/>
      <c r="W85" s="50"/>
      <c r="X85" s="45"/>
      <c r="Y85" s="50"/>
      <c r="Z85" s="50"/>
    </row>
    <row r="86" spans="12:26" ht="14.25" customHeight="1" x14ac:dyDescent="0.25">
      <c r="L86" s="44"/>
      <c r="M86" s="46"/>
      <c r="N86" s="47"/>
      <c r="O86" s="47"/>
      <c r="P86" s="47"/>
      <c r="Q86" s="45"/>
      <c r="R86" s="45"/>
      <c r="S86" s="45"/>
      <c r="T86" s="45"/>
      <c r="U86" s="49"/>
      <c r="V86" s="45"/>
      <c r="W86" s="50"/>
      <c r="X86" s="45"/>
      <c r="Y86" s="52"/>
      <c r="Z86" s="50"/>
    </row>
    <row r="87" spans="12:26" ht="14.25" customHeight="1" x14ac:dyDescent="0.25">
      <c r="L87" s="44"/>
      <c r="M87" s="46"/>
      <c r="N87" s="47"/>
      <c r="O87" s="47"/>
      <c r="P87" s="47"/>
      <c r="Q87" s="45"/>
      <c r="R87" s="45"/>
      <c r="S87" s="45"/>
      <c r="T87" s="45"/>
      <c r="U87" s="49"/>
      <c r="V87" s="45"/>
      <c r="W87" s="50"/>
      <c r="X87" s="45"/>
      <c r="Y87" s="52"/>
      <c r="Z87" s="50"/>
    </row>
    <row r="88" spans="12:26" ht="14.25" customHeight="1" x14ac:dyDescent="0.25">
      <c r="L88" s="44"/>
      <c r="M88" s="45"/>
      <c r="N88" s="45"/>
      <c r="O88" s="45"/>
      <c r="P88" s="47"/>
      <c r="Q88" s="45"/>
      <c r="R88" s="45"/>
      <c r="S88" s="45"/>
      <c r="T88" s="45"/>
      <c r="U88" s="44"/>
      <c r="V88" s="45"/>
      <c r="W88" s="45"/>
      <c r="X88" s="45"/>
      <c r="Y88" s="45"/>
      <c r="Z88" s="45"/>
    </row>
    <row r="89" spans="12:26" ht="14.25" customHeight="1" x14ac:dyDescent="0.25">
      <c r="L89" s="44"/>
      <c r="M89" s="45"/>
      <c r="N89" s="45"/>
      <c r="O89" s="45"/>
      <c r="P89" s="45"/>
      <c r="Q89" s="45"/>
      <c r="R89" s="45"/>
      <c r="S89" s="45"/>
      <c r="T89" s="45"/>
      <c r="U89" s="44"/>
      <c r="V89" s="45"/>
      <c r="W89" s="45"/>
      <c r="X89" s="45"/>
      <c r="Y89" s="45"/>
      <c r="Z89" s="45"/>
    </row>
    <row r="90" spans="12:26" ht="14.25" customHeight="1" x14ac:dyDescent="0.25">
      <c r="L90" s="44"/>
      <c r="M90" s="46"/>
      <c r="N90" s="47"/>
      <c r="O90" s="47"/>
      <c r="P90" s="47"/>
      <c r="Q90" s="45"/>
      <c r="R90" s="45"/>
      <c r="S90" s="45"/>
      <c r="T90" s="45"/>
      <c r="U90" s="49"/>
      <c r="V90" s="45"/>
      <c r="W90" s="50"/>
      <c r="X90" s="45"/>
      <c r="Y90" s="50"/>
      <c r="Z90" s="50"/>
    </row>
    <row r="91" spans="12:26" ht="14.25" customHeight="1" x14ac:dyDescent="0.25">
      <c r="L91" s="44"/>
      <c r="M91" s="46"/>
      <c r="N91" s="47"/>
      <c r="O91" s="47"/>
      <c r="P91" s="47"/>
      <c r="Q91" s="45"/>
      <c r="R91" s="45"/>
      <c r="S91" s="45"/>
      <c r="T91" s="45"/>
      <c r="U91" s="49"/>
      <c r="V91" s="45"/>
      <c r="W91" s="50"/>
      <c r="X91" s="45"/>
      <c r="Y91" s="52"/>
      <c r="Z91" s="50"/>
    </row>
    <row r="92" spans="12:26" ht="14.25" customHeight="1" x14ac:dyDescent="0.25">
      <c r="L92" s="44"/>
      <c r="M92" s="46"/>
      <c r="N92" s="47"/>
      <c r="O92" s="47"/>
      <c r="P92" s="47"/>
      <c r="Q92" s="45"/>
      <c r="R92" s="45"/>
      <c r="S92" s="45"/>
      <c r="T92" s="45"/>
      <c r="U92" s="49"/>
      <c r="V92" s="45"/>
      <c r="W92" s="50"/>
      <c r="X92" s="45"/>
      <c r="Y92" s="52"/>
      <c r="Z92" s="50"/>
    </row>
    <row r="93" spans="12:26" ht="14.25" customHeight="1" x14ac:dyDescent="0.25">
      <c r="L93" s="44"/>
      <c r="M93" s="45"/>
      <c r="N93" s="45"/>
      <c r="O93" s="45"/>
      <c r="P93" s="47"/>
      <c r="Q93" s="45"/>
      <c r="R93" s="45"/>
      <c r="S93" s="45"/>
      <c r="T93" s="45"/>
      <c r="U93" s="44"/>
      <c r="V93" s="45"/>
      <c r="W93" s="45"/>
      <c r="X93" s="45"/>
      <c r="Y93" s="45"/>
      <c r="Z93" s="45"/>
    </row>
    <row r="94" spans="12:26" ht="14.25" customHeight="1" x14ac:dyDescent="0.25">
      <c r="L94" s="44"/>
      <c r="M94" s="45"/>
      <c r="N94" s="45"/>
      <c r="O94" s="45"/>
      <c r="P94" s="45"/>
      <c r="Q94" s="45"/>
      <c r="R94" s="45"/>
      <c r="S94" s="45"/>
      <c r="T94" s="45"/>
      <c r="U94" s="44"/>
      <c r="V94" s="45"/>
      <c r="W94" s="45"/>
      <c r="X94" s="45"/>
      <c r="Y94" s="45"/>
      <c r="Z94" s="45"/>
    </row>
    <row r="95" spans="12:26" ht="14.25" customHeight="1" x14ac:dyDescent="0.25">
      <c r="L95" s="44"/>
      <c r="M95" s="46"/>
      <c r="N95" s="47"/>
      <c r="O95" s="47"/>
      <c r="P95" s="47"/>
      <c r="Q95" s="45"/>
      <c r="R95" s="45"/>
      <c r="S95" s="53"/>
      <c r="T95" s="45"/>
      <c r="U95" s="49"/>
      <c r="V95" s="45"/>
      <c r="W95" s="50"/>
      <c r="X95" s="45"/>
      <c r="Y95" s="57"/>
      <c r="Z95" s="50"/>
    </row>
    <row r="96" spans="12:26" ht="14.25" customHeight="1" x14ac:dyDescent="0.25">
      <c r="L96" s="44"/>
      <c r="M96" s="46"/>
      <c r="N96" s="47"/>
      <c r="O96" s="47"/>
      <c r="P96" s="47"/>
      <c r="Q96" s="45"/>
      <c r="R96" s="45"/>
      <c r="S96" s="53"/>
      <c r="T96" s="45"/>
      <c r="U96" s="49"/>
      <c r="V96" s="45"/>
      <c r="W96" s="50"/>
      <c r="X96" s="45"/>
      <c r="Y96" s="54"/>
      <c r="Z96" s="50"/>
    </row>
    <row r="97" spans="12:26" ht="14.25" customHeight="1" x14ac:dyDescent="0.25">
      <c r="L97" s="44"/>
      <c r="M97" s="46"/>
      <c r="N97" s="47"/>
      <c r="O97" s="47"/>
      <c r="P97" s="47"/>
      <c r="Q97" s="45"/>
      <c r="R97" s="45"/>
      <c r="S97" s="53"/>
      <c r="T97" s="45"/>
      <c r="U97" s="49"/>
      <c r="V97" s="45"/>
      <c r="W97" s="50"/>
      <c r="X97" s="45"/>
      <c r="Y97" s="54"/>
      <c r="Z97" s="50"/>
    </row>
    <row r="98" spans="12:26" ht="14.25" customHeight="1" x14ac:dyDescent="0.25">
      <c r="L98" s="44"/>
      <c r="M98" s="45"/>
      <c r="N98" s="45"/>
      <c r="O98" s="45"/>
      <c r="P98" s="47"/>
      <c r="Q98" s="45"/>
      <c r="R98" s="45"/>
      <c r="S98" s="45"/>
      <c r="T98" s="45"/>
      <c r="U98" s="44"/>
      <c r="V98" s="45"/>
      <c r="W98" s="45"/>
      <c r="X98" s="45"/>
      <c r="Y98" s="45"/>
      <c r="Z98" s="45"/>
    </row>
    <row r="99" spans="12:26" ht="14.25" customHeight="1" x14ac:dyDescent="0.25">
      <c r="L99" s="44"/>
      <c r="M99" s="45"/>
      <c r="N99" s="45"/>
      <c r="O99" s="45"/>
      <c r="P99" s="45"/>
      <c r="Q99" s="45"/>
      <c r="R99" s="45"/>
      <c r="S99" s="45"/>
      <c r="T99" s="45"/>
      <c r="U99" s="44"/>
      <c r="V99" s="45"/>
      <c r="W99" s="45"/>
      <c r="X99" s="45"/>
      <c r="Y99" s="45"/>
      <c r="Z99" s="45"/>
    </row>
    <row r="100" spans="12:26" ht="14.25" customHeight="1" x14ac:dyDescent="0.25">
      <c r="L100" s="44"/>
      <c r="M100" s="46"/>
      <c r="N100" s="47"/>
      <c r="O100" s="47"/>
      <c r="P100" s="47"/>
      <c r="Q100" s="45"/>
      <c r="R100" s="45"/>
      <c r="S100" s="45"/>
      <c r="T100" s="45"/>
      <c r="U100" s="49"/>
      <c r="V100" s="45"/>
      <c r="W100" s="50"/>
      <c r="X100" s="45"/>
      <c r="Y100" s="50"/>
      <c r="Z100" s="50"/>
    </row>
    <row r="101" spans="12:26" ht="14.25" customHeight="1" x14ac:dyDescent="0.25">
      <c r="L101" s="44"/>
      <c r="M101" s="46"/>
      <c r="N101" s="47"/>
      <c r="O101" s="47"/>
      <c r="P101" s="47"/>
      <c r="Q101" s="45"/>
      <c r="R101" s="45"/>
      <c r="S101" s="45"/>
      <c r="T101" s="45"/>
      <c r="U101" s="49"/>
      <c r="V101" s="45"/>
      <c r="W101" s="50"/>
      <c r="X101" s="45"/>
      <c r="Y101" s="50"/>
      <c r="Z101" s="50"/>
    </row>
    <row r="102" spans="12:26" ht="14.25" customHeight="1" x14ac:dyDescent="0.25">
      <c r="L102" s="44"/>
      <c r="M102" s="46"/>
      <c r="N102" s="47"/>
      <c r="O102" s="47"/>
      <c r="P102" s="47"/>
      <c r="Q102" s="45"/>
      <c r="R102" s="45"/>
      <c r="S102" s="45"/>
      <c r="T102" s="45"/>
      <c r="U102" s="49"/>
      <c r="V102" s="45"/>
      <c r="W102" s="50"/>
      <c r="X102" s="45"/>
      <c r="Y102" s="45"/>
      <c r="Z102" s="50"/>
    </row>
    <row r="103" spans="12:26" ht="14.25" customHeight="1" x14ac:dyDescent="0.25">
      <c r="L103" s="44"/>
      <c r="M103" s="45"/>
      <c r="N103" s="45"/>
      <c r="O103" s="45"/>
      <c r="P103" s="47"/>
      <c r="Q103" s="45"/>
      <c r="R103" s="45"/>
      <c r="S103" s="45"/>
      <c r="T103" s="45"/>
      <c r="U103" s="44"/>
      <c r="V103" s="45"/>
      <c r="W103" s="45"/>
      <c r="X103" s="45"/>
      <c r="Y103" s="45"/>
      <c r="Z103" s="45"/>
    </row>
    <row r="104" spans="12:26" ht="14.25" customHeight="1" x14ac:dyDescent="0.25">
      <c r="L104" s="44"/>
      <c r="M104" s="45"/>
      <c r="N104" s="45"/>
      <c r="O104" s="45"/>
      <c r="P104" s="45"/>
      <c r="Q104" s="45"/>
      <c r="R104" s="45"/>
      <c r="S104" s="45"/>
      <c r="T104" s="45"/>
      <c r="U104" s="44"/>
      <c r="V104" s="45"/>
      <c r="W104" s="45"/>
      <c r="X104" s="45"/>
      <c r="Y104" s="45"/>
      <c r="Z104" s="45"/>
    </row>
    <row r="105" spans="12:26" ht="14.25" customHeight="1" x14ac:dyDescent="0.25">
      <c r="L105" s="44"/>
      <c r="M105" s="46"/>
      <c r="N105" s="47"/>
      <c r="O105" s="47"/>
      <c r="P105" s="47"/>
      <c r="Q105" s="45"/>
      <c r="R105" s="45"/>
      <c r="S105" s="45"/>
      <c r="T105" s="45"/>
      <c r="U105" s="44"/>
      <c r="V105" s="45"/>
      <c r="W105" s="45"/>
      <c r="X105" s="45"/>
      <c r="Y105" s="45"/>
      <c r="Z105" s="50"/>
    </row>
    <row r="106" spans="12:26" ht="14.25" customHeight="1" x14ac:dyDescent="0.25">
      <c r="L106" s="44"/>
      <c r="M106" s="46"/>
      <c r="N106" s="47"/>
      <c r="O106" s="47"/>
      <c r="P106" s="47"/>
      <c r="Q106" s="45"/>
      <c r="R106" s="45"/>
      <c r="S106" s="45"/>
      <c r="T106" s="45"/>
      <c r="U106" s="44"/>
      <c r="V106" s="45"/>
      <c r="W106" s="45"/>
      <c r="X106" s="45"/>
      <c r="Y106" s="50"/>
      <c r="Z106" s="50"/>
    </row>
    <row r="107" spans="12:26" ht="14.25" customHeight="1" x14ac:dyDescent="0.25">
      <c r="L107" s="44"/>
      <c r="M107" s="46"/>
      <c r="N107" s="47"/>
      <c r="O107" s="47"/>
      <c r="P107" s="47"/>
      <c r="Q107" s="45"/>
      <c r="R107" s="45"/>
      <c r="S107" s="45"/>
      <c r="T107" s="45"/>
      <c r="U107" s="44"/>
      <c r="V107" s="45"/>
      <c r="W107" s="45"/>
      <c r="X107" s="45"/>
      <c r="Y107" s="45"/>
      <c r="Z107" s="50"/>
    </row>
    <row r="108" spans="12:26" ht="14.25" customHeight="1" x14ac:dyDescent="0.25">
      <c r="L108" s="44"/>
      <c r="M108" s="45"/>
      <c r="N108" s="45"/>
      <c r="O108" s="45"/>
      <c r="P108" s="47"/>
      <c r="Q108" s="45"/>
      <c r="R108" s="45"/>
      <c r="S108" s="45"/>
      <c r="T108" s="45"/>
      <c r="U108" s="45"/>
      <c r="V108" s="45"/>
      <c r="W108" s="45"/>
      <c r="X108" s="45"/>
      <c r="Y108" s="45"/>
      <c r="Z108" s="45"/>
    </row>
    <row r="109" spans="12:26" ht="14.25" customHeight="1" x14ac:dyDescent="0.25">
      <c r="L109" s="44"/>
      <c r="M109" s="45"/>
      <c r="N109" s="45"/>
      <c r="O109" s="45"/>
      <c r="P109" s="45"/>
      <c r="Q109" s="45"/>
      <c r="R109" s="45"/>
      <c r="S109" s="45"/>
      <c r="T109" s="45"/>
      <c r="U109" s="44"/>
      <c r="V109" s="45"/>
      <c r="W109" s="45"/>
      <c r="X109" s="45"/>
      <c r="Y109" s="45"/>
      <c r="Z109" s="45"/>
    </row>
    <row r="110" spans="12:26" ht="14.25" customHeight="1" x14ac:dyDescent="0.25">
      <c r="L110" s="44"/>
      <c r="M110" s="46"/>
      <c r="N110" s="47"/>
      <c r="O110" s="47"/>
      <c r="P110" s="47"/>
      <c r="Q110" s="45"/>
      <c r="R110" s="45"/>
      <c r="S110" s="45"/>
      <c r="T110" s="45"/>
      <c r="U110" s="49"/>
      <c r="V110" s="45"/>
      <c r="W110" s="50"/>
      <c r="X110" s="45"/>
      <c r="Y110" s="50"/>
      <c r="Z110" s="50"/>
    </row>
    <row r="111" spans="12:26" ht="14.25" customHeight="1" x14ac:dyDescent="0.25">
      <c r="L111" s="44"/>
      <c r="M111" s="46"/>
      <c r="N111" s="47"/>
      <c r="O111" s="47"/>
      <c r="P111" s="47"/>
      <c r="Q111" s="45"/>
      <c r="R111" s="45"/>
      <c r="S111" s="45"/>
      <c r="T111" s="45"/>
      <c r="U111" s="49"/>
      <c r="V111" s="45"/>
      <c r="W111" s="50"/>
      <c r="X111" s="45"/>
      <c r="Y111" s="52"/>
      <c r="Z111" s="50"/>
    </row>
    <row r="112" spans="12:26" ht="14.25" customHeight="1" x14ac:dyDescent="0.25">
      <c r="L112" s="44"/>
      <c r="M112" s="46"/>
      <c r="N112" s="47"/>
      <c r="O112" s="47"/>
      <c r="P112" s="47"/>
      <c r="Q112" s="45"/>
      <c r="R112" s="45"/>
      <c r="S112" s="45"/>
      <c r="T112" s="45"/>
      <c r="U112" s="49"/>
      <c r="V112" s="45"/>
      <c r="W112" s="50"/>
      <c r="X112" s="45"/>
      <c r="Y112" s="52"/>
      <c r="Z112" s="50"/>
    </row>
    <row r="113" spans="12:26" ht="14.25" customHeight="1" x14ac:dyDescent="0.25">
      <c r="L113" s="44"/>
      <c r="M113" s="45"/>
      <c r="N113" s="45"/>
      <c r="O113" s="51"/>
      <c r="P113" s="47"/>
      <c r="Q113" s="45"/>
      <c r="R113" s="45"/>
      <c r="S113" s="45"/>
      <c r="T113" s="45"/>
      <c r="U113" s="44"/>
      <c r="V113" s="45"/>
      <c r="W113" s="45"/>
      <c r="X113" s="45"/>
      <c r="Y113" s="45"/>
      <c r="Z113" s="45"/>
    </row>
    <row r="114" spans="12:26" ht="14.25" customHeight="1" x14ac:dyDescent="0.25">
      <c r="L114" s="44"/>
      <c r="M114" s="45"/>
      <c r="N114" s="45"/>
      <c r="O114" s="58"/>
      <c r="P114" s="59"/>
      <c r="Q114" s="45"/>
      <c r="R114" s="45"/>
      <c r="S114" s="45"/>
      <c r="T114" s="45"/>
      <c r="U114" s="44"/>
      <c r="V114" s="45"/>
      <c r="W114" s="45"/>
      <c r="X114" s="45"/>
      <c r="Y114" s="45"/>
      <c r="Z114" s="45"/>
    </row>
    <row r="115" spans="12:26" ht="14.25" customHeight="1" x14ac:dyDescent="0.25"/>
    <row r="116" spans="12:26" ht="14.25" customHeight="1" x14ac:dyDescent="0.25"/>
    <row r="117" spans="12:26" ht="14.25" customHeight="1" x14ac:dyDescent="0.25"/>
    <row r="118" spans="12:26" ht="14.25" customHeight="1" x14ac:dyDescent="0.25"/>
    <row r="119" spans="12:26" ht="14.25" customHeight="1" x14ac:dyDescent="0.25"/>
    <row r="120" spans="12:26" ht="14.25" customHeight="1" x14ac:dyDescent="0.25"/>
    <row r="121" spans="12:26" ht="14.25" customHeight="1" x14ac:dyDescent="0.25"/>
    <row r="122" spans="12:26" ht="14.25" customHeight="1" x14ac:dyDescent="0.25"/>
    <row r="123" spans="12:26" ht="14.25" customHeight="1" x14ac:dyDescent="0.25"/>
    <row r="124" spans="12:26" ht="14.25" customHeight="1" x14ac:dyDescent="0.25"/>
    <row r="125" spans="12:26" ht="14.25" customHeight="1" x14ac:dyDescent="0.25"/>
    <row r="126" spans="12:26" ht="14.25" customHeight="1" x14ac:dyDescent="0.25"/>
    <row r="127" spans="12:26" ht="14.25" customHeight="1" x14ac:dyDescent="0.25"/>
    <row r="128" spans="12:26"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sheetData>
  <hyperlinks>
    <hyperlink ref="N4" r:id="rId1" xr:uid="{00000000-0004-0000-0100-000000000000}"/>
    <hyperlink ref="N5" r:id="rId2" xr:uid="{00000000-0004-0000-0100-000001000000}"/>
    <hyperlink ref="N11" r:id="rId3" xr:uid="{00000000-0004-0000-0100-000002000000}"/>
    <hyperlink ref="N12" r:id="rId4" xr:uid="{00000000-0004-0000-0100-000003000000}"/>
    <hyperlink ref="N18" r:id="rId5" xr:uid="{00000000-0004-0000-0100-000004000000}"/>
    <hyperlink ref="N19" r:id="rId6" xr:uid="{00000000-0004-0000-0100-000005000000}"/>
    <hyperlink ref="N25" r:id="rId7" xr:uid="{00000000-0004-0000-0100-000006000000}"/>
    <hyperlink ref="N26" r:id="rId8" xr:uid="{00000000-0004-0000-0100-000007000000}"/>
    <hyperlink ref="N31" r:id="rId9" xr:uid="{00000000-0004-0000-0100-000008000000}"/>
    <hyperlink ref="N32" r:id="rId10" xr:uid="{00000000-0004-0000-0100-000009000000}"/>
    <hyperlink ref="N33" r:id="rId11" xr:uid="{00000000-0004-0000-0100-00000A000000}"/>
    <hyperlink ref="N53" r:id="rId12" xr:uid="{00000000-0004-0000-0100-00000B000000}"/>
    <hyperlink ref="N54" r:id="rId13" xr:uid="{00000000-0004-0000-0100-00000C000000}"/>
  </hyperlinks>
  <pageMargins left="0.7" right="0.7" top="0.75" bottom="0.75" header="0" footer="0"/>
  <pageSetup orientation="landscape"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1E369-1FE9-401B-8172-7C105BCDF3E0}">
  <dimension ref="A1:AA92"/>
  <sheetViews>
    <sheetView workbookViewId="0">
      <selection activeCell="B82" sqref="B82"/>
    </sheetView>
  </sheetViews>
  <sheetFormatPr baseColWidth="10" defaultColWidth="9.140625" defaultRowHeight="15" x14ac:dyDescent="0.25"/>
  <cols>
    <col min="1" max="1" width="24.7109375" customWidth="1"/>
    <col min="12" max="12" width="19.42578125" customWidth="1"/>
    <col min="13" max="13" width="11.85546875" customWidth="1"/>
    <col min="14" max="14" width="13.7109375" customWidth="1"/>
  </cols>
  <sheetData>
    <row r="1" spans="1:16" x14ac:dyDescent="0.25">
      <c r="A1" s="6" t="s">
        <v>107</v>
      </c>
      <c r="B1" s="6" t="s">
        <v>108</v>
      </c>
      <c r="C1" s="6" t="s">
        <v>109</v>
      </c>
      <c r="D1" s="6" t="s">
        <v>110</v>
      </c>
      <c r="E1" s="23" t="s">
        <v>111</v>
      </c>
      <c r="F1" s="6" t="s">
        <v>112</v>
      </c>
      <c r="G1" s="6" t="s">
        <v>113</v>
      </c>
      <c r="H1" s="6" t="s">
        <v>114</v>
      </c>
      <c r="I1" s="6"/>
      <c r="J1" s="6"/>
      <c r="K1" s="61"/>
      <c r="L1" s="61"/>
      <c r="M1" s="61"/>
      <c r="N1" s="61"/>
      <c r="O1" s="61"/>
      <c r="P1" s="61"/>
    </row>
    <row r="2" spans="1:16" x14ac:dyDescent="0.25">
      <c r="A2" s="62" t="s">
        <v>117</v>
      </c>
      <c r="B2" s="24" t="s">
        <v>118</v>
      </c>
      <c r="C2" s="24" t="s">
        <v>119</v>
      </c>
      <c r="D2" s="24" t="s">
        <v>120</v>
      </c>
      <c r="E2" s="28">
        <v>44440</v>
      </c>
      <c r="F2" s="24" t="s">
        <v>121</v>
      </c>
      <c r="G2" s="29" t="s">
        <v>122</v>
      </c>
      <c r="H2" s="24" t="s">
        <v>123</v>
      </c>
      <c r="I2" s="29"/>
      <c r="J2" s="29"/>
      <c r="K2" s="60"/>
      <c r="L2" s="60"/>
      <c r="M2" s="60"/>
      <c r="N2" s="60"/>
      <c r="O2" s="60"/>
      <c r="P2" s="60"/>
    </row>
    <row r="3" spans="1:16" x14ac:dyDescent="0.25">
      <c r="A3" s="62" t="s">
        <v>128</v>
      </c>
      <c r="B3" s="24" t="s">
        <v>128</v>
      </c>
      <c r="C3" s="24" t="s">
        <v>129</v>
      </c>
      <c r="D3" s="24" t="s">
        <v>120</v>
      </c>
      <c r="E3" s="28">
        <v>44440</v>
      </c>
      <c r="F3" s="24" t="s">
        <v>130</v>
      </c>
      <c r="G3" s="29" t="s">
        <v>122</v>
      </c>
      <c r="H3" s="48" t="s">
        <v>131</v>
      </c>
      <c r="I3" s="32"/>
      <c r="J3" s="29"/>
      <c r="K3" s="60"/>
      <c r="L3" s="60"/>
      <c r="M3" s="60"/>
      <c r="N3" s="60"/>
      <c r="O3" s="60"/>
      <c r="P3" s="60"/>
    </row>
    <row r="4" spans="1:16" x14ac:dyDescent="0.25">
      <c r="A4" s="62" t="s">
        <v>135</v>
      </c>
      <c r="B4" s="24" t="s">
        <v>135</v>
      </c>
      <c r="C4" s="24" t="s">
        <v>136</v>
      </c>
      <c r="D4" s="24" t="s">
        <v>137</v>
      </c>
      <c r="E4" s="28">
        <v>45200</v>
      </c>
      <c r="F4" s="24" t="s">
        <v>138</v>
      </c>
      <c r="G4" s="29" t="s">
        <v>122</v>
      </c>
      <c r="H4" s="24" t="s">
        <v>131</v>
      </c>
      <c r="I4" s="32"/>
      <c r="J4" s="29"/>
      <c r="K4" s="60"/>
      <c r="L4" s="60"/>
      <c r="M4" s="60"/>
      <c r="N4" s="60"/>
      <c r="O4" s="60"/>
      <c r="P4" s="60"/>
    </row>
    <row r="5" spans="1:16" x14ac:dyDescent="0.25">
      <c r="A5" s="62" t="s">
        <v>142</v>
      </c>
      <c r="B5" s="24" t="s">
        <v>142</v>
      </c>
      <c r="C5" s="24" t="s">
        <v>136</v>
      </c>
      <c r="D5" s="24" t="s">
        <v>137</v>
      </c>
      <c r="E5" s="28">
        <v>45200</v>
      </c>
      <c r="F5" s="24" t="s">
        <v>143</v>
      </c>
      <c r="G5" s="29" t="s">
        <v>122</v>
      </c>
      <c r="H5" s="24" t="s">
        <v>131</v>
      </c>
      <c r="I5" s="32"/>
      <c r="J5" s="29"/>
      <c r="K5" s="60"/>
      <c r="L5" s="60"/>
      <c r="M5" s="60"/>
      <c r="N5" s="60"/>
      <c r="O5" s="60"/>
      <c r="P5" s="60"/>
    </row>
    <row r="6" spans="1:16" x14ac:dyDescent="0.25">
      <c r="A6" s="62" t="s">
        <v>147</v>
      </c>
      <c r="B6" s="24" t="s">
        <v>148</v>
      </c>
      <c r="C6" s="34" t="s">
        <v>149</v>
      </c>
      <c r="D6" s="24" t="s">
        <v>150</v>
      </c>
      <c r="E6" s="28">
        <v>45231</v>
      </c>
      <c r="F6" s="24" t="s">
        <v>151</v>
      </c>
      <c r="G6" s="29" t="s">
        <v>122</v>
      </c>
      <c r="H6" s="24" t="s">
        <v>152</v>
      </c>
      <c r="I6" s="36"/>
      <c r="J6" s="29"/>
      <c r="K6" s="60"/>
      <c r="L6" s="60"/>
      <c r="M6" s="60"/>
      <c r="N6" s="60"/>
      <c r="O6" s="60"/>
      <c r="P6" s="60"/>
    </row>
    <row r="7" spans="1:16" x14ac:dyDescent="0.25">
      <c r="A7" s="62" t="s">
        <v>156</v>
      </c>
      <c r="B7" s="24" t="s">
        <v>157</v>
      </c>
      <c r="C7" s="24" t="s">
        <v>158</v>
      </c>
      <c r="D7" s="24" t="s">
        <v>159</v>
      </c>
      <c r="E7" s="28">
        <v>45261</v>
      </c>
      <c r="F7" s="24" t="s">
        <v>160</v>
      </c>
      <c r="G7" s="29" t="s">
        <v>161</v>
      </c>
      <c r="H7" s="24" t="s">
        <v>162</v>
      </c>
      <c r="I7" s="24"/>
      <c r="J7" s="29"/>
      <c r="K7" s="60"/>
      <c r="L7" s="60"/>
      <c r="M7" s="60"/>
      <c r="N7" s="60"/>
      <c r="O7" s="60"/>
      <c r="P7" s="60"/>
    </row>
    <row r="8" spans="1:16" x14ac:dyDescent="0.25">
      <c r="A8" s="62" t="s">
        <v>163</v>
      </c>
      <c r="B8" s="24" t="s">
        <v>164</v>
      </c>
      <c r="C8" s="24" t="s">
        <v>165</v>
      </c>
      <c r="D8" s="24" t="s">
        <v>166</v>
      </c>
      <c r="E8" s="27" t="s">
        <v>167</v>
      </c>
      <c r="F8" s="24" t="s">
        <v>168</v>
      </c>
      <c r="G8" s="24" t="s">
        <v>169</v>
      </c>
      <c r="H8" s="24" t="s">
        <v>170</v>
      </c>
      <c r="I8" s="24"/>
      <c r="J8" s="29"/>
      <c r="K8" s="60"/>
      <c r="L8" s="60"/>
      <c r="M8" s="60"/>
      <c r="N8" s="60"/>
      <c r="O8" s="60"/>
      <c r="P8" s="60"/>
    </row>
    <row r="9" spans="1:16" x14ac:dyDescent="0.25">
      <c r="A9" s="62" t="s">
        <v>171</v>
      </c>
      <c r="B9" s="24" t="s">
        <v>135</v>
      </c>
      <c r="C9" s="24" t="s">
        <v>136</v>
      </c>
      <c r="D9" s="24" t="s">
        <v>137</v>
      </c>
      <c r="E9" s="28">
        <v>45200</v>
      </c>
      <c r="F9" s="24" t="s">
        <v>138</v>
      </c>
      <c r="G9" s="29" t="s">
        <v>122</v>
      </c>
      <c r="H9" s="24" t="s">
        <v>131</v>
      </c>
      <c r="I9" s="32"/>
      <c r="J9" s="29"/>
      <c r="K9" s="60"/>
      <c r="L9" s="60"/>
      <c r="M9" s="60"/>
      <c r="N9" s="60"/>
      <c r="O9" s="60"/>
      <c r="P9" s="60"/>
    </row>
    <row r="11" spans="1:16" x14ac:dyDescent="0.25">
      <c r="A11" s="6" t="s">
        <v>106</v>
      </c>
      <c r="B11" s="62" t="s">
        <v>117</v>
      </c>
      <c r="C11" s="62" t="s">
        <v>128</v>
      </c>
      <c r="D11" s="62" t="s">
        <v>135</v>
      </c>
      <c r="E11" s="62" t="s">
        <v>142</v>
      </c>
      <c r="F11" s="62" t="s">
        <v>147</v>
      </c>
      <c r="G11" s="62" t="s">
        <v>156</v>
      </c>
      <c r="H11" s="62" t="s">
        <v>163</v>
      </c>
      <c r="I11" s="72" t="s">
        <v>171</v>
      </c>
      <c r="J11" s="6"/>
    </row>
    <row r="12" spans="1:16" x14ac:dyDescent="0.25">
      <c r="A12" s="63">
        <v>45455</v>
      </c>
      <c r="B12" s="38">
        <v>1.3888888888888889E-3</v>
      </c>
      <c r="C12" s="38">
        <v>2.7777777777777679E-3</v>
      </c>
      <c r="D12" s="38">
        <v>2.7777777777777679E-3</v>
      </c>
      <c r="E12" s="38">
        <v>1.388888888888995E-3</v>
      </c>
      <c r="F12" s="38">
        <v>2.7777777777777679E-3</v>
      </c>
      <c r="G12" s="55">
        <v>2.7777777777777779E-3</v>
      </c>
      <c r="H12" s="38">
        <v>6.9444444444444447E-4</v>
      </c>
      <c r="I12" s="38">
        <v>2.0833333333332149E-3</v>
      </c>
      <c r="J12" s="24"/>
    </row>
    <row r="13" spans="1:16" x14ac:dyDescent="0.25">
      <c r="A13" s="63">
        <v>45456</v>
      </c>
      <c r="B13" s="38">
        <v>1.388888888888884E-3</v>
      </c>
      <c r="C13" s="38">
        <v>2.7777777777777779E-3</v>
      </c>
      <c r="D13" s="38">
        <v>2.7777777777777679E-3</v>
      </c>
      <c r="E13" s="38">
        <v>1.388888888888884E-3</v>
      </c>
      <c r="F13" s="38">
        <v>2.7777777777778789E-3</v>
      </c>
      <c r="G13" s="55">
        <v>2.0833333333332149E-3</v>
      </c>
      <c r="H13" s="38">
        <v>1.3888888888888889E-3</v>
      </c>
      <c r="I13" s="38">
        <v>3.4722222222220989E-3</v>
      </c>
      <c r="J13" s="24"/>
    </row>
    <row r="14" spans="1:16" x14ac:dyDescent="0.25">
      <c r="A14" s="63">
        <v>45457</v>
      </c>
      <c r="B14" s="38">
        <v>1.3888888888887729E-3</v>
      </c>
      <c r="C14" s="38">
        <v>2.7777777777777679E-3</v>
      </c>
      <c r="D14" s="38">
        <v>2.0833333333333333E-3</v>
      </c>
      <c r="E14" s="38">
        <v>1.388888888888884E-3</v>
      </c>
      <c r="F14" s="38">
        <v>3.4722222222222099E-3</v>
      </c>
      <c r="G14" s="55">
        <v>2.0833333333333259E-3</v>
      </c>
      <c r="H14" s="38">
        <v>1.3888888888888889E-3</v>
      </c>
      <c r="I14" s="38">
        <v>4.1666666666665408E-3</v>
      </c>
      <c r="J14" s="24"/>
    </row>
    <row r="15" spans="1:16" x14ac:dyDescent="0.25">
      <c r="A15" s="64" t="s">
        <v>178</v>
      </c>
      <c r="B15" s="66">
        <v>1.3888888888888889E-3</v>
      </c>
      <c r="C15" s="66">
        <v>2.7777777777777779E-3</v>
      </c>
      <c r="D15" s="66">
        <v>2.5462962962962961E-3</v>
      </c>
      <c r="E15" s="66">
        <v>1.3888888888888889E-3</v>
      </c>
      <c r="F15" s="66">
        <v>3.0092592592592588E-3</v>
      </c>
      <c r="G15" s="67">
        <v>2.3148148148148151E-3</v>
      </c>
      <c r="H15" s="66">
        <v>1.1574074074074073E-3</v>
      </c>
      <c r="I15" s="66">
        <v>3.2407407407406183E-3</v>
      </c>
      <c r="J15" s="68"/>
    </row>
    <row r="16" spans="1:16" x14ac:dyDescent="0.25">
      <c r="A16" s="65" t="s">
        <v>177</v>
      </c>
      <c r="B16" s="69">
        <v>2.2222222222222222E-3</v>
      </c>
      <c r="C16" s="70"/>
      <c r="D16" s="70"/>
      <c r="E16" s="70"/>
      <c r="F16" s="70"/>
      <c r="G16" s="71"/>
      <c r="H16" s="60"/>
      <c r="I16" s="60"/>
      <c r="J16" s="70"/>
      <c r="L16" s="86" t="s">
        <v>193</v>
      </c>
      <c r="M16" s="61" t="s">
        <v>190</v>
      </c>
      <c r="N16" s="61" t="s">
        <v>189</v>
      </c>
    </row>
    <row r="17" spans="1:27" x14ac:dyDescent="0.25">
      <c r="L17" s="62" t="s">
        <v>156</v>
      </c>
      <c r="M17" s="60">
        <v>10</v>
      </c>
      <c r="N17" s="60">
        <v>0</v>
      </c>
    </row>
    <row r="18" spans="1:27" x14ac:dyDescent="0.25">
      <c r="A18" s="86" t="s">
        <v>193</v>
      </c>
      <c r="B18" s="62" t="s">
        <v>117</v>
      </c>
      <c r="C18" s="62" t="s">
        <v>128</v>
      </c>
      <c r="D18" s="62" t="s">
        <v>135</v>
      </c>
      <c r="E18" s="62" t="s">
        <v>142</v>
      </c>
      <c r="F18" s="62" t="s">
        <v>147</v>
      </c>
      <c r="G18" s="62" t="s">
        <v>156</v>
      </c>
      <c r="H18" s="62" t="s">
        <v>163</v>
      </c>
      <c r="I18" s="62" t="s">
        <v>171</v>
      </c>
      <c r="J18" s="61"/>
      <c r="L18" s="62" t="s">
        <v>163</v>
      </c>
      <c r="M18" s="60">
        <v>27</v>
      </c>
      <c r="N18" s="85">
        <v>4</v>
      </c>
      <c r="P18" s="45"/>
      <c r="Q18" s="45"/>
      <c r="R18" s="45"/>
      <c r="S18" s="45"/>
      <c r="T18" s="45"/>
    </row>
    <row r="19" spans="1:27" x14ac:dyDescent="0.25">
      <c r="A19" s="80">
        <v>4</v>
      </c>
      <c r="B19" s="81">
        <v>0</v>
      </c>
      <c r="C19" s="81">
        <v>0</v>
      </c>
      <c r="D19" s="81">
        <v>0</v>
      </c>
      <c r="E19" s="81">
        <v>0</v>
      </c>
      <c r="F19" s="81">
        <v>6</v>
      </c>
      <c r="G19" s="81">
        <v>0</v>
      </c>
      <c r="H19" s="81">
        <v>0</v>
      </c>
      <c r="I19" s="81">
        <v>0</v>
      </c>
      <c r="J19" s="60"/>
      <c r="L19" s="62" t="s">
        <v>135</v>
      </c>
      <c r="M19" s="60">
        <v>36</v>
      </c>
      <c r="N19" s="85">
        <v>2</v>
      </c>
      <c r="P19" s="45"/>
      <c r="Q19" s="45"/>
      <c r="R19" s="45"/>
      <c r="S19" s="45"/>
      <c r="T19" s="45"/>
    </row>
    <row r="20" spans="1:27" x14ac:dyDescent="0.25">
      <c r="A20" s="80">
        <v>3</v>
      </c>
      <c r="B20" s="81">
        <v>1</v>
      </c>
      <c r="C20" s="81">
        <v>1</v>
      </c>
      <c r="D20" s="81">
        <v>0</v>
      </c>
      <c r="E20" s="81">
        <v>1</v>
      </c>
      <c r="F20" s="81">
        <v>26</v>
      </c>
      <c r="G20" s="81">
        <v>0</v>
      </c>
      <c r="H20" s="81">
        <v>0</v>
      </c>
      <c r="I20" s="81">
        <v>0</v>
      </c>
      <c r="J20" s="60"/>
      <c r="L20" s="62" t="s">
        <v>142</v>
      </c>
      <c r="M20" s="60">
        <v>34</v>
      </c>
      <c r="N20" s="85">
        <v>7</v>
      </c>
      <c r="P20" s="45"/>
      <c r="Q20" s="45"/>
      <c r="R20" s="45"/>
      <c r="S20" s="45"/>
      <c r="T20" s="45"/>
    </row>
    <row r="21" spans="1:27" x14ac:dyDescent="0.25">
      <c r="A21" s="80">
        <v>2</v>
      </c>
      <c r="B21" s="81">
        <v>1</v>
      </c>
      <c r="C21" s="81">
        <v>6</v>
      </c>
      <c r="D21" s="81">
        <v>1</v>
      </c>
      <c r="E21" s="81">
        <v>2</v>
      </c>
      <c r="F21" s="81">
        <v>7</v>
      </c>
      <c r="G21" s="81">
        <v>0</v>
      </c>
      <c r="H21" s="81">
        <v>2</v>
      </c>
      <c r="I21" s="81">
        <v>4</v>
      </c>
      <c r="J21" s="60"/>
      <c r="L21" s="62" t="s">
        <v>171</v>
      </c>
      <c r="M21" s="60">
        <v>38</v>
      </c>
      <c r="N21" s="85">
        <v>8</v>
      </c>
      <c r="P21" s="45"/>
      <c r="Q21" s="45"/>
      <c r="R21" s="45"/>
      <c r="S21" s="45"/>
      <c r="T21" s="45"/>
    </row>
    <row r="22" spans="1:27" x14ac:dyDescent="0.25">
      <c r="A22" s="80">
        <v>1</v>
      </c>
      <c r="B22" s="81">
        <v>38</v>
      </c>
      <c r="C22" s="81">
        <v>36</v>
      </c>
      <c r="D22" s="81">
        <v>34</v>
      </c>
      <c r="E22" s="81">
        <v>27</v>
      </c>
      <c r="F22" s="81">
        <v>21</v>
      </c>
      <c r="G22" s="81">
        <v>10</v>
      </c>
      <c r="H22" s="81">
        <v>23</v>
      </c>
      <c r="I22" s="81">
        <v>30</v>
      </c>
      <c r="J22" s="60"/>
      <c r="L22" s="62" t="s">
        <v>117</v>
      </c>
      <c r="M22" s="60">
        <v>43</v>
      </c>
      <c r="N22" s="60">
        <v>5</v>
      </c>
    </row>
    <row r="23" spans="1:27" x14ac:dyDescent="0.25">
      <c r="A23" s="86" t="s">
        <v>192</v>
      </c>
      <c r="B23" s="60">
        <f t="shared" ref="B23:I23" si="0">SUM(B22+B21*2+B20*3+B19*4)</f>
        <v>43</v>
      </c>
      <c r="C23" s="60">
        <f t="shared" si="0"/>
        <v>51</v>
      </c>
      <c r="D23" s="60">
        <f t="shared" si="0"/>
        <v>36</v>
      </c>
      <c r="E23" s="60">
        <f t="shared" si="0"/>
        <v>34</v>
      </c>
      <c r="F23" s="60">
        <f t="shared" si="0"/>
        <v>137</v>
      </c>
      <c r="G23" s="60">
        <f t="shared" si="0"/>
        <v>10</v>
      </c>
      <c r="H23" s="60">
        <f t="shared" si="0"/>
        <v>27</v>
      </c>
      <c r="I23" s="60">
        <f t="shared" si="0"/>
        <v>38</v>
      </c>
      <c r="J23" s="60"/>
      <c r="L23" s="62" t="s">
        <v>128</v>
      </c>
      <c r="M23" s="60">
        <v>51</v>
      </c>
      <c r="N23" s="60">
        <v>15</v>
      </c>
    </row>
    <row r="24" spans="1:27" x14ac:dyDescent="0.25">
      <c r="A24" s="86" t="s">
        <v>191</v>
      </c>
      <c r="B24" s="60">
        <f t="shared" ref="B24:I24" si="1">SUM(B21*2+B20*3+B19*4)</f>
        <v>5</v>
      </c>
      <c r="C24" s="60">
        <f t="shared" si="1"/>
        <v>15</v>
      </c>
      <c r="D24" s="60">
        <f t="shared" si="1"/>
        <v>2</v>
      </c>
      <c r="E24" s="60">
        <f t="shared" si="1"/>
        <v>7</v>
      </c>
      <c r="F24" s="60">
        <f t="shared" si="1"/>
        <v>116</v>
      </c>
      <c r="G24" s="60">
        <f t="shared" si="1"/>
        <v>0</v>
      </c>
      <c r="H24" s="60">
        <f t="shared" si="1"/>
        <v>4</v>
      </c>
      <c r="I24" s="60">
        <f t="shared" si="1"/>
        <v>8</v>
      </c>
      <c r="J24" s="60"/>
      <c r="L24" s="62" t="s">
        <v>147</v>
      </c>
      <c r="M24" s="60">
        <v>137</v>
      </c>
      <c r="N24" s="60">
        <v>116</v>
      </c>
    </row>
    <row r="26" spans="1:27" x14ac:dyDescent="0.25">
      <c r="A26" s="1" t="s">
        <v>101</v>
      </c>
      <c r="B26" s="1" t="s">
        <v>101</v>
      </c>
      <c r="C26" s="1"/>
      <c r="D26" s="1" t="s">
        <v>101</v>
      </c>
      <c r="E26" s="1"/>
      <c r="F26" s="1" t="s">
        <v>101</v>
      </c>
      <c r="G26" s="1"/>
      <c r="H26" s="1" t="s">
        <v>101</v>
      </c>
      <c r="I26" s="1"/>
      <c r="J26" s="1" t="s">
        <v>101</v>
      </c>
      <c r="K26" s="1"/>
      <c r="L26" s="1" t="s">
        <v>101</v>
      </c>
      <c r="M26" s="1"/>
      <c r="N26" s="1" t="s">
        <v>101</v>
      </c>
      <c r="O26" s="1"/>
      <c r="P26" s="1" t="s">
        <v>101</v>
      </c>
      <c r="Q26" s="1"/>
      <c r="R26" s="1" t="s">
        <v>101</v>
      </c>
      <c r="S26" s="1"/>
      <c r="T26" s="1" t="s">
        <v>101</v>
      </c>
      <c r="U26" s="1"/>
      <c r="V26" s="1" t="s">
        <v>101</v>
      </c>
      <c r="W26" s="1"/>
      <c r="X26" s="1" t="s">
        <v>101</v>
      </c>
      <c r="Y26" s="1"/>
      <c r="Z26" s="1" t="s">
        <v>101</v>
      </c>
      <c r="AA26" s="91"/>
    </row>
    <row r="27" spans="1:27" x14ac:dyDescent="0.25">
      <c r="A27" s="92" t="s">
        <v>194</v>
      </c>
      <c r="B27" s="93" t="s">
        <v>1</v>
      </c>
      <c r="C27" s="93" t="s">
        <v>2</v>
      </c>
      <c r="D27" s="93" t="s">
        <v>3</v>
      </c>
      <c r="E27" s="93" t="s">
        <v>4</v>
      </c>
      <c r="F27" s="93" t="s">
        <v>5</v>
      </c>
      <c r="G27" s="93" t="s">
        <v>6</v>
      </c>
      <c r="H27" s="93" t="s">
        <v>7</v>
      </c>
      <c r="I27" s="93" t="s">
        <v>8</v>
      </c>
      <c r="J27" s="93" t="s">
        <v>9</v>
      </c>
      <c r="K27" s="93" t="s">
        <v>10</v>
      </c>
      <c r="L27" s="93" t="s">
        <v>11</v>
      </c>
      <c r="M27" s="93" t="s">
        <v>12</v>
      </c>
      <c r="N27" s="93" t="s">
        <v>13</v>
      </c>
      <c r="O27" s="93" t="s">
        <v>14</v>
      </c>
      <c r="P27" s="93" t="s">
        <v>15</v>
      </c>
      <c r="Q27" s="93" t="s">
        <v>16</v>
      </c>
      <c r="R27" s="93" t="s">
        <v>17</v>
      </c>
      <c r="S27" s="93" t="s">
        <v>18</v>
      </c>
      <c r="T27" s="93" t="s">
        <v>19</v>
      </c>
      <c r="U27" s="93" t="s">
        <v>20</v>
      </c>
      <c r="V27" s="93" t="s">
        <v>21</v>
      </c>
      <c r="W27" s="93" t="s">
        <v>22</v>
      </c>
      <c r="X27" s="93" t="s">
        <v>23</v>
      </c>
      <c r="Y27" s="93" t="s">
        <v>24</v>
      </c>
      <c r="Z27" s="93" t="s">
        <v>25</v>
      </c>
      <c r="AA27" s="92" t="s">
        <v>195</v>
      </c>
    </row>
    <row r="28" spans="1:27" x14ac:dyDescent="0.25">
      <c r="A28" s="62" t="s">
        <v>117</v>
      </c>
      <c r="B28" s="9">
        <v>1</v>
      </c>
      <c r="C28" s="9">
        <v>5</v>
      </c>
      <c r="D28" s="9">
        <v>5</v>
      </c>
      <c r="E28" s="9">
        <v>3</v>
      </c>
      <c r="F28" s="9">
        <v>1</v>
      </c>
      <c r="G28" s="9">
        <v>5</v>
      </c>
      <c r="H28" s="9">
        <v>1</v>
      </c>
      <c r="I28" s="9">
        <v>5</v>
      </c>
      <c r="J28" s="9">
        <v>3</v>
      </c>
      <c r="K28" s="9">
        <v>5</v>
      </c>
      <c r="L28" s="9">
        <v>1</v>
      </c>
      <c r="M28" s="9">
        <v>5</v>
      </c>
      <c r="N28" s="9">
        <v>1</v>
      </c>
      <c r="O28" s="9">
        <v>5</v>
      </c>
      <c r="P28" s="9">
        <v>3</v>
      </c>
      <c r="Q28" s="9">
        <v>5</v>
      </c>
      <c r="R28" s="9">
        <v>1</v>
      </c>
      <c r="S28" s="9">
        <v>5</v>
      </c>
      <c r="T28" s="9">
        <v>3</v>
      </c>
      <c r="U28" s="9">
        <v>5</v>
      </c>
      <c r="V28" s="9">
        <v>1</v>
      </c>
      <c r="W28" s="9">
        <v>5</v>
      </c>
      <c r="X28" s="9">
        <v>1</v>
      </c>
      <c r="Y28" s="9">
        <v>3.6666666666666665</v>
      </c>
      <c r="Z28" s="9">
        <v>5</v>
      </c>
      <c r="AA28" s="96">
        <f t="shared" ref="AA28:AA38" si="2">SUM(B28:Z28)</f>
        <v>83.666666666666671</v>
      </c>
    </row>
    <row r="29" spans="1:27" x14ac:dyDescent="0.25">
      <c r="A29" s="62" t="s">
        <v>128</v>
      </c>
      <c r="B29" s="9">
        <v>1</v>
      </c>
      <c r="C29" s="9">
        <v>4.666666666666667</v>
      </c>
      <c r="D29" s="9">
        <v>5</v>
      </c>
      <c r="E29" s="9">
        <v>3</v>
      </c>
      <c r="F29" s="9">
        <v>1</v>
      </c>
      <c r="G29" s="9">
        <v>5</v>
      </c>
      <c r="H29" s="9">
        <v>1.3333333333333333</v>
      </c>
      <c r="I29" s="9">
        <v>5</v>
      </c>
      <c r="J29" s="9">
        <v>3</v>
      </c>
      <c r="K29" s="9">
        <v>5</v>
      </c>
      <c r="L29" s="9">
        <v>1</v>
      </c>
      <c r="M29" s="9">
        <v>3</v>
      </c>
      <c r="N29" s="9">
        <v>1</v>
      </c>
      <c r="O29" s="9">
        <v>5</v>
      </c>
      <c r="P29" s="9">
        <v>3</v>
      </c>
      <c r="Q29" s="9">
        <v>5</v>
      </c>
      <c r="R29" s="9">
        <v>1</v>
      </c>
      <c r="S29" s="9">
        <v>5</v>
      </c>
      <c r="T29" s="9">
        <v>3</v>
      </c>
      <c r="U29" s="9">
        <v>5</v>
      </c>
      <c r="V29" s="9">
        <v>1</v>
      </c>
      <c r="W29" s="9">
        <v>5</v>
      </c>
      <c r="X29" s="9">
        <v>1</v>
      </c>
      <c r="Y29" s="9">
        <v>3.6666666666666665</v>
      </c>
      <c r="Z29" s="9">
        <v>4.666666666666667</v>
      </c>
      <c r="AA29" s="96">
        <f t="shared" si="2"/>
        <v>81.333333333333343</v>
      </c>
    </row>
    <row r="30" spans="1:27" x14ac:dyDescent="0.25">
      <c r="A30" s="62" t="s">
        <v>135</v>
      </c>
      <c r="B30" s="9">
        <v>1</v>
      </c>
      <c r="C30" s="9">
        <v>4</v>
      </c>
      <c r="D30" s="9">
        <v>5</v>
      </c>
      <c r="E30" s="9">
        <v>3</v>
      </c>
      <c r="F30" s="9">
        <v>1</v>
      </c>
      <c r="G30" s="9">
        <v>5</v>
      </c>
      <c r="H30" s="9">
        <v>1.6666666666666667</v>
      </c>
      <c r="I30" s="9">
        <v>5</v>
      </c>
      <c r="J30" s="9">
        <v>3</v>
      </c>
      <c r="K30" s="9">
        <v>5</v>
      </c>
      <c r="L30" s="9">
        <v>1</v>
      </c>
      <c r="M30" s="9">
        <v>3</v>
      </c>
      <c r="N30" s="9">
        <v>1</v>
      </c>
      <c r="O30" s="9">
        <v>4</v>
      </c>
      <c r="P30" s="9">
        <v>2.6666666666666665</v>
      </c>
      <c r="Q30" s="9">
        <v>5</v>
      </c>
      <c r="R30" s="9">
        <v>1.6666666666666667</v>
      </c>
      <c r="S30" s="9">
        <v>5</v>
      </c>
      <c r="T30" s="9">
        <v>3</v>
      </c>
      <c r="U30" s="9">
        <v>4.666666666666667</v>
      </c>
      <c r="V30" s="9">
        <v>1</v>
      </c>
      <c r="W30" s="9">
        <v>5</v>
      </c>
      <c r="X30" s="9">
        <v>1</v>
      </c>
      <c r="Y30" s="9">
        <v>3.3333333333333335</v>
      </c>
      <c r="Z30" s="9">
        <v>4</v>
      </c>
      <c r="AA30" s="96">
        <f t="shared" si="2"/>
        <v>79</v>
      </c>
    </row>
    <row r="31" spans="1:27" x14ac:dyDescent="0.25">
      <c r="A31" s="62" t="s">
        <v>142</v>
      </c>
      <c r="B31" s="9">
        <v>1</v>
      </c>
      <c r="C31" s="9">
        <v>4.666666666666667</v>
      </c>
      <c r="D31" s="9">
        <v>5</v>
      </c>
      <c r="E31" s="9">
        <v>3</v>
      </c>
      <c r="F31" s="9">
        <v>1</v>
      </c>
      <c r="G31" s="9">
        <v>5</v>
      </c>
      <c r="H31" s="9">
        <v>1</v>
      </c>
      <c r="I31" s="9">
        <v>5</v>
      </c>
      <c r="J31" s="9">
        <v>3</v>
      </c>
      <c r="K31" s="9">
        <v>5</v>
      </c>
      <c r="L31" s="9">
        <v>1</v>
      </c>
      <c r="M31" s="9">
        <v>3</v>
      </c>
      <c r="N31" s="9">
        <v>1</v>
      </c>
      <c r="O31" s="9">
        <v>4.666666666666667</v>
      </c>
      <c r="P31" s="9">
        <v>2.6666666666666665</v>
      </c>
      <c r="Q31" s="9">
        <v>5</v>
      </c>
      <c r="R31" s="9">
        <v>1</v>
      </c>
      <c r="S31" s="9">
        <v>5</v>
      </c>
      <c r="T31" s="9">
        <v>3</v>
      </c>
      <c r="U31" s="9">
        <v>5</v>
      </c>
      <c r="V31" s="9">
        <v>1</v>
      </c>
      <c r="W31" s="9">
        <v>5</v>
      </c>
      <c r="X31" s="9">
        <v>1</v>
      </c>
      <c r="Y31" s="9">
        <v>3</v>
      </c>
      <c r="Z31" s="9">
        <v>4.666666666666667</v>
      </c>
      <c r="AA31" s="96">
        <f t="shared" si="2"/>
        <v>79.666666666666671</v>
      </c>
    </row>
    <row r="32" spans="1:27" x14ac:dyDescent="0.25">
      <c r="A32" s="62" t="s">
        <v>147</v>
      </c>
      <c r="B32" s="9">
        <v>1</v>
      </c>
      <c r="C32" s="9">
        <v>4</v>
      </c>
      <c r="D32" s="9">
        <v>5</v>
      </c>
      <c r="E32" s="9">
        <v>3</v>
      </c>
      <c r="F32" s="9">
        <v>1</v>
      </c>
      <c r="G32" s="9">
        <v>5</v>
      </c>
      <c r="H32" s="9">
        <v>1</v>
      </c>
      <c r="I32" s="9">
        <v>5</v>
      </c>
      <c r="J32" s="9">
        <v>3</v>
      </c>
      <c r="K32" s="9">
        <v>5</v>
      </c>
      <c r="L32" s="9">
        <v>1</v>
      </c>
      <c r="M32" s="9">
        <v>3</v>
      </c>
      <c r="N32" s="9">
        <v>1</v>
      </c>
      <c r="O32" s="9">
        <v>5</v>
      </c>
      <c r="P32" s="9">
        <v>3</v>
      </c>
      <c r="Q32" s="9">
        <v>5</v>
      </c>
      <c r="R32" s="9">
        <v>1</v>
      </c>
      <c r="S32" s="9">
        <v>5</v>
      </c>
      <c r="T32" s="9">
        <v>3</v>
      </c>
      <c r="U32" s="9">
        <v>5</v>
      </c>
      <c r="V32" s="9">
        <v>1</v>
      </c>
      <c r="W32" s="9">
        <v>5</v>
      </c>
      <c r="X32" s="9">
        <v>1</v>
      </c>
      <c r="Y32" s="9">
        <v>4</v>
      </c>
      <c r="Z32" s="9">
        <v>5</v>
      </c>
      <c r="AA32" s="96">
        <f t="shared" si="2"/>
        <v>81</v>
      </c>
    </row>
    <row r="33" spans="1:27" x14ac:dyDescent="0.25">
      <c r="A33" s="62" t="s">
        <v>156</v>
      </c>
      <c r="B33" s="9">
        <v>1</v>
      </c>
      <c r="C33" s="9">
        <v>5</v>
      </c>
      <c r="D33" s="9">
        <v>5</v>
      </c>
      <c r="E33" s="9">
        <v>3</v>
      </c>
      <c r="F33" s="9">
        <v>1</v>
      </c>
      <c r="G33" s="9">
        <v>5</v>
      </c>
      <c r="H33" s="9">
        <v>1</v>
      </c>
      <c r="I33" s="9">
        <v>5</v>
      </c>
      <c r="J33" s="9">
        <v>3</v>
      </c>
      <c r="K33" s="9">
        <v>5</v>
      </c>
      <c r="L33" s="9">
        <v>1</v>
      </c>
      <c r="M33" s="9">
        <v>3</v>
      </c>
      <c r="N33" s="9">
        <v>1</v>
      </c>
      <c r="O33" s="9">
        <v>5</v>
      </c>
      <c r="P33" s="9">
        <v>3</v>
      </c>
      <c r="Q33" s="9">
        <v>5</v>
      </c>
      <c r="R33" s="9">
        <v>1</v>
      </c>
      <c r="S33" s="9">
        <v>5</v>
      </c>
      <c r="T33" s="9">
        <v>3</v>
      </c>
      <c r="U33" s="9">
        <v>5</v>
      </c>
      <c r="V33" s="9">
        <v>1</v>
      </c>
      <c r="W33" s="9">
        <v>5</v>
      </c>
      <c r="X33" s="9">
        <v>1</v>
      </c>
      <c r="Y33" s="9">
        <v>3</v>
      </c>
      <c r="Z33" s="9">
        <v>5</v>
      </c>
      <c r="AA33" s="96">
        <f t="shared" si="2"/>
        <v>81</v>
      </c>
    </row>
    <row r="34" spans="1:27" x14ac:dyDescent="0.25">
      <c r="A34" s="62" t="s">
        <v>163</v>
      </c>
      <c r="B34" s="9">
        <v>1</v>
      </c>
      <c r="C34" s="9">
        <v>3.3333333333333335</v>
      </c>
      <c r="D34" s="9">
        <v>5</v>
      </c>
      <c r="E34" s="9">
        <v>3</v>
      </c>
      <c r="F34" s="9">
        <v>1</v>
      </c>
      <c r="G34" s="9">
        <v>5</v>
      </c>
      <c r="H34" s="9">
        <v>1</v>
      </c>
      <c r="I34" s="9">
        <v>5</v>
      </c>
      <c r="J34" s="9">
        <v>3</v>
      </c>
      <c r="K34" s="9">
        <v>5</v>
      </c>
      <c r="L34" s="9">
        <v>1</v>
      </c>
      <c r="M34" s="9">
        <v>3</v>
      </c>
      <c r="N34" s="9">
        <v>1</v>
      </c>
      <c r="O34" s="9">
        <v>5</v>
      </c>
      <c r="P34" s="9">
        <v>3</v>
      </c>
      <c r="Q34" s="9">
        <v>5</v>
      </c>
      <c r="R34" s="9">
        <v>1</v>
      </c>
      <c r="S34" s="9">
        <v>5</v>
      </c>
      <c r="T34" s="9">
        <v>3</v>
      </c>
      <c r="U34" s="9">
        <v>5</v>
      </c>
      <c r="V34" s="9">
        <v>1</v>
      </c>
      <c r="W34" s="9">
        <v>5</v>
      </c>
      <c r="X34" s="9">
        <v>1</v>
      </c>
      <c r="Y34" s="9">
        <v>3</v>
      </c>
      <c r="Z34" s="9">
        <v>5</v>
      </c>
      <c r="AA34" s="96">
        <f t="shared" si="2"/>
        <v>79.333333333333343</v>
      </c>
    </row>
    <row r="35" spans="1:27" x14ac:dyDescent="0.25">
      <c r="A35" s="62" t="s">
        <v>171</v>
      </c>
      <c r="B35" s="9">
        <v>1</v>
      </c>
      <c r="C35" s="9">
        <v>3</v>
      </c>
      <c r="D35" s="9">
        <v>5</v>
      </c>
      <c r="E35" s="9">
        <v>3</v>
      </c>
      <c r="F35" s="9">
        <v>1</v>
      </c>
      <c r="G35" s="9">
        <v>5</v>
      </c>
      <c r="H35" s="9">
        <v>1</v>
      </c>
      <c r="I35" s="9">
        <v>5</v>
      </c>
      <c r="J35" s="9">
        <v>3</v>
      </c>
      <c r="K35" s="9">
        <v>5</v>
      </c>
      <c r="L35" s="9">
        <v>1</v>
      </c>
      <c r="M35" s="9">
        <v>3</v>
      </c>
      <c r="N35" s="9">
        <v>1</v>
      </c>
      <c r="O35" s="9">
        <v>4.666666666666667</v>
      </c>
      <c r="P35" s="9">
        <v>3</v>
      </c>
      <c r="Q35" s="9">
        <v>5</v>
      </c>
      <c r="R35" s="9">
        <v>1</v>
      </c>
      <c r="S35" s="9">
        <v>5</v>
      </c>
      <c r="T35" s="9">
        <v>2.6666666666666665</v>
      </c>
      <c r="U35" s="9">
        <v>5</v>
      </c>
      <c r="V35" s="9">
        <v>1</v>
      </c>
      <c r="W35" s="9">
        <v>5</v>
      </c>
      <c r="X35" s="9">
        <v>1</v>
      </c>
      <c r="Y35" s="9">
        <v>3</v>
      </c>
      <c r="Z35" s="9">
        <v>5</v>
      </c>
      <c r="AA35" s="96">
        <f t="shared" si="2"/>
        <v>78.333333333333329</v>
      </c>
    </row>
    <row r="36" spans="1:27" x14ac:dyDescent="0.25">
      <c r="A36" s="48" t="s">
        <v>196</v>
      </c>
      <c r="B36" s="90">
        <v>1.0909090909090899</v>
      </c>
      <c r="C36" s="90">
        <v>3.9696969696969697</v>
      </c>
      <c r="D36" s="90">
        <v>4.7575757575757578</v>
      </c>
      <c r="E36" s="90">
        <v>2.7272727272727271</v>
      </c>
      <c r="F36" s="90">
        <v>1.0606060606060606</v>
      </c>
      <c r="G36" s="90">
        <v>4.8181818181818183</v>
      </c>
      <c r="H36" s="90">
        <v>1.303030303030303</v>
      </c>
      <c r="I36" s="90">
        <v>4.6969696969696972</v>
      </c>
      <c r="J36" s="90">
        <v>3.0909090909090908</v>
      </c>
      <c r="K36" s="90">
        <v>4.9696969696969697</v>
      </c>
      <c r="L36" s="90">
        <v>1.1818181818181819</v>
      </c>
      <c r="M36" s="90">
        <v>3.393939393939394</v>
      </c>
      <c r="N36" s="90">
        <v>1.1818181818181819</v>
      </c>
      <c r="O36" s="90">
        <v>4.5454545454545459</v>
      </c>
      <c r="P36" s="90">
        <v>2.9696969696969697</v>
      </c>
      <c r="Q36" s="90">
        <v>4.8181818181818183</v>
      </c>
      <c r="R36" s="90">
        <v>1.303030303030303</v>
      </c>
      <c r="S36" s="90">
        <v>4.8484848484848486</v>
      </c>
      <c r="T36" s="90">
        <v>3.0606060606060606</v>
      </c>
      <c r="U36" s="90">
        <v>4.7575757575757578</v>
      </c>
      <c r="V36" s="90">
        <v>1.1212121212121211</v>
      </c>
      <c r="W36" s="90">
        <v>4.8181818181818183</v>
      </c>
      <c r="X36" s="90">
        <v>1.0606060606060606</v>
      </c>
      <c r="Y36" s="90">
        <v>3.7878787878787881</v>
      </c>
      <c r="Z36" s="90">
        <v>4.3636363636363633</v>
      </c>
      <c r="AA36" s="97">
        <f t="shared" si="2"/>
        <v>79.696969696969688</v>
      </c>
    </row>
    <row r="37" spans="1:27" x14ac:dyDescent="0.25">
      <c r="A37" s="91"/>
      <c r="B37" s="94">
        <f t="shared" ref="B37:Z37" si="3">AVERAGE(B28:B35)</f>
        <v>1</v>
      </c>
      <c r="C37" s="94">
        <f t="shared" si="3"/>
        <v>4.2083333333333339</v>
      </c>
      <c r="D37" s="94">
        <f t="shared" si="3"/>
        <v>5</v>
      </c>
      <c r="E37" s="94">
        <f t="shared" si="3"/>
        <v>3</v>
      </c>
      <c r="F37" s="94">
        <f t="shared" si="3"/>
        <v>1</v>
      </c>
      <c r="G37" s="94">
        <f t="shared" si="3"/>
        <v>5</v>
      </c>
      <c r="H37" s="94">
        <f t="shared" si="3"/>
        <v>1.125</v>
      </c>
      <c r="I37" s="94">
        <f t="shared" si="3"/>
        <v>5</v>
      </c>
      <c r="J37" s="94">
        <f t="shared" si="3"/>
        <v>3</v>
      </c>
      <c r="K37" s="94">
        <f t="shared" si="3"/>
        <v>5</v>
      </c>
      <c r="L37" s="94">
        <f t="shared" si="3"/>
        <v>1</v>
      </c>
      <c r="M37" s="94">
        <f t="shared" si="3"/>
        <v>3.25</v>
      </c>
      <c r="N37" s="94">
        <f t="shared" si="3"/>
        <v>1</v>
      </c>
      <c r="O37" s="94">
        <f t="shared" si="3"/>
        <v>4.791666666666667</v>
      </c>
      <c r="P37" s="94">
        <f t="shared" si="3"/>
        <v>2.9166666666666665</v>
      </c>
      <c r="Q37" s="94">
        <f t="shared" si="3"/>
        <v>5</v>
      </c>
      <c r="R37" s="94">
        <f t="shared" si="3"/>
        <v>1.0833333333333335</v>
      </c>
      <c r="S37" s="94">
        <f t="shared" si="3"/>
        <v>5</v>
      </c>
      <c r="T37" s="94">
        <f t="shared" si="3"/>
        <v>2.9583333333333335</v>
      </c>
      <c r="U37" s="94">
        <f t="shared" si="3"/>
        <v>4.9583333333333339</v>
      </c>
      <c r="V37" s="94">
        <f t="shared" si="3"/>
        <v>1</v>
      </c>
      <c r="W37" s="94">
        <f t="shared" si="3"/>
        <v>5</v>
      </c>
      <c r="X37" s="94">
        <f t="shared" si="3"/>
        <v>1</v>
      </c>
      <c r="Y37" s="94">
        <f t="shared" si="3"/>
        <v>3.333333333333333</v>
      </c>
      <c r="Z37" s="94">
        <f t="shared" si="3"/>
        <v>4.791666666666667</v>
      </c>
      <c r="AA37" s="96">
        <f t="shared" si="2"/>
        <v>80.416666666666671</v>
      </c>
    </row>
    <row r="38" spans="1:27" x14ac:dyDescent="0.25">
      <c r="A38" s="91"/>
      <c r="B38" s="95">
        <f t="shared" ref="B38:Z38" si="4">AVERAGE(B28:B35)</f>
        <v>1</v>
      </c>
      <c r="C38" s="95">
        <f t="shared" si="4"/>
        <v>4.2083333333333339</v>
      </c>
      <c r="D38" s="95">
        <f t="shared" si="4"/>
        <v>5</v>
      </c>
      <c r="E38" s="95">
        <f t="shared" si="4"/>
        <v>3</v>
      </c>
      <c r="F38" s="95">
        <f t="shared" si="4"/>
        <v>1</v>
      </c>
      <c r="G38" s="95">
        <f t="shared" si="4"/>
        <v>5</v>
      </c>
      <c r="H38" s="95">
        <f t="shared" si="4"/>
        <v>1.125</v>
      </c>
      <c r="I38" s="95">
        <f t="shared" si="4"/>
        <v>5</v>
      </c>
      <c r="J38" s="95">
        <f t="shared" si="4"/>
        <v>3</v>
      </c>
      <c r="K38" s="95">
        <f t="shared" si="4"/>
        <v>5</v>
      </c>
      <c r="L38" s="95">
        <f t="shared" si="4"/>
        <v>1</v>
      </c>
      <c r="M38" s="95">
        <f t="shared" si="4"/>
        <v>3.25</v>
      </c>
      <c r="N38" s="95">
        <f t="shared" si="4"/>
        <v>1</v>
      </c>
      <c r="O38" s="95">
        <f t="shared" si="4"/>
        <v>4.791666666666667</v>
      </c>
      <c r="P38" s="95">
        <f t="shared" si="4"/>
        <v>2.9166666666666665</v>
      </c>
      <c r="Q38" s="95">
        <f t="shared" si="4"/>
        <v>5</v>
      </c>
      <c r="R38" s="95">
        <f t="shared" si="4"/>
        <v>1.0833333333333335</v>
      </c>
      <c r="S38" s="95">
        <f t="shared" si="4"/>
        <v>5</v>
      </c>
      <c r="T38" s="95">
        <f t="shared" si="4"/>
        <v>2.9583333333333335</v>
      </c>
      <c r="U38" s="95">
        <f t="shared" si="4"/>
        <v>4.9583333333333339</v>
      </c>
      <c r="V38" s="95">
        <f t="shared" si="4"/>
        <v>1</v>
      </c>
      <c r="W38" s="95">
        <f t="shared" si="4"/>
        <v>5</v>
      </c>
      <c r="X38" s="95">
        <f t="shared" si="4"/>
        <v>1</v>
      </c>
      <c r="Y38" s="95">
        <f t="shared" si="4"/>
        <v>3.333333333333333</v>
      </c>
      <c r="Z38" s="95">
        <f t="shared" si="4"/>
        <v>4.791666666666667</v>
      </c>
      <c r="AA38" s="96">
        <f t="shared" si="2"/>
        <v>80.416666666666671</v>
      </c>
    </row>
    <row r="40" spans="1:27" x14ac:dyDescent="0.25">
      <c r="A40" s="98"/>
      <c r="B40" s="99" t="s">
        <v>102</v>
      </c>
      <c r="C40" s="99"/>
      <c r="D40" s="99"/>
      <c r="E40" s="99" t="s">
        <v>102</v>
      </c>
      <c r="F40" s="99"/>
      <c r="G40" s="99"/>
      <c r="H40" s="99" t="s">
        <v>102</v>
      </c>
      <c r="I40" s="99"/>
      <c r="J40" s="99"/>
      <c r="K40" s="99" t="s">
        <v>102</v>
      </c>
      <c r="L40" s="99"/>
      <c r="M40" s="99"/>
      <c r="N40" s="99" t="s">
        <v>102</v>
      </c>
      <c r="O40" s="99"/>
      <c r="P40" s="99"/>
      <c r="Q40" s="99" t="s">
        <v>102</v>
      </c>
      <c r="R40" s="99"/>
      <c r="S40" s="99"/>
      <c r="T40" s="99" t="s">
        <v>102</v>
      </c>
      <c r="U40" s="99"/>
      <c r="V40" s="99"/>
      <c r="W40" s="99" t="s">
        <v>102</v>
      </c>
      <c r="X40" s="99"/>
      <c r="Y40" s="99"/>
      <c r="Z40" s="99"/>
      <c r="AA40" s="100"/>
    </row>
    <row r="41" spans="1:27" x14ac:dyDescent="0.25">
      <c r="A41" s="101" t="s">
        <v>194</v>
      </c>
      <c r="B41" s="102" t="s">
        <v>26</v>
      </c>
      <c r="C41" s="102" t="s">
        <v>27</v>
      </c>
      <c r="D41" s="102" t="s">
        <v>28</v>
      </c>
      <c r="E41" s="102" t="s">
        <v>29</v>
      </c>
      <c r="F41" s="102" t="s">
        <v>30</v>
      </c>
      <c r="G41" s="102" t="s">
        <v>31</v>
      </c>
      <c r="H41" s="102" t="s">
        <v>32</v>
      </c>
      <c r="I41" s="102" t="s">
        <v>33</v>
      </c>
      <c r="J41" s="102" t="s">
        <v>34</v>
      </c>
      <c r="K41" s="102" t="s">
        <v>35</v>
      </c>
      <c r="L41" s="102" t="s">
        <v>36</v>
      </c>
      <c r="M41" s="102" t="s">
        <v>37</v>
      </c>
      <c r="N41" s="102" t="s">
        <v>38</v>
      </c>
      <c r="O41" s="102" t="s">
        <v>39</v>
      </c>
      <c r="P41" s="102" t="s">
        <v>40</v>
      </c>
      <c r="Q41" s="102" t="s">
        <v>41</v>
      </c>
      <c r="R41" s="102" t="s">
        <v>42</v>
      </c>
      <c r="S41" s="102" t="s">
        <v>43</v>
      </c>
      <c r="T41" s="102" t="s">
        <v>44</v>
      </c>
      <c r="U41" s="102" t="s">
        <v>45</v>
      </c>
      <c r="V41" s="102" t="s">
        <v>46</v>
      </c>
      <c r="W41" s="102" t="s">
        <v>47</v>
      </c>
      <c r="X41" s="102" t="s">
        <v>48</v>
      </c>
      <c r="Y41" s="102" t="s">
        <v>49</v>
      </c>
      <c r="Z41" s="102" t="s">
        <v>50</v>
      </c>
      <c r="AA41" s="101" t="s">
        <v>195</v>
      </c>
    </row>
    <row r="42" spans="1:27" x14ac:dyDescent="0.25">
      <c r="A42" s="62" t="s">
        <v>117</v>
      </c>
      <c r="B42" s="9">
        <v>1</v>
      </c>
      <c r="C42" s="9">
        <v>4.333333333333333</v>
      </c>
      <c r="D42" s="9">
        <v>1</v>
      </c>
      <c r="E42" s="9">
        <v>4</v>
      </c>
      <c r="F42" s="9">
        <v>1</v>
      </c>
      <c r="G42" s="9">
        <v>4.666666666666667</v>
      </c>
      <c r="H42" s="9">
        <v>1.3333333333333333</v>
      </c>
      <c r="I42" s="9">
        <v>4.666666666666667</v>
      </c>
      <c r="J42" s="9">
        <v>1</v>
      </c>
      <c r="K42" s="9">
        <v>4</v>
      </c>
      <c r="L42" s="9">
        <v>1</v>
      </c>
      <c r="M42" s="9">
        <v>3</v>
      </c>
      <c r="N42" s="9">
        <v>1</v>
      </c>
      <c r="O42" s="9">
        <v>4.666666666666667</v>
      </c>
      <c r="P42" s="9">
        <v>1.6666666666666667</v>
      </c>
      <c r="Q42" s="9">
        <v>4.333333333333333</v>
      </c>
      <c r="R42" s="9">
        <v>1.3333333333333333</v>
      </c>
      <c r="S42" s="9">
        <v>3</v>
      </c>
      <c r="T42" s="9">
        <v>4.333333333333333</v>
      </c>
      <c r="U42" s="9">
        <v>4.666666666666667</v>
      </c>
      <c r="V42" s="9">
        <v>1</v>
      </c>
      <c r="W42" s="9">
        <v>4.333333333333333</v>
      </c>
      <c r="X42" s="9">
        <v>1</v>
      </c>
      <c r="Y42" s="9">
        <v>4.333333333333333</v>
      </c>
      <c r="Z42" s="9">
        <v>1.3333333333333333</v>
      </c>
      <c r="AA42" s="109">
        <f t="shared" ref="AA42:AA52" si="5">SUM(B42:Z42)</f>
        <v>68</v>
      </c>
    </row>
    <row r="43" spans="1:27" x14ac:dyDescent="0.25">
      <c r="A43" s="62" t="s">
        <v>128</v>
      </c>
      <c r="B43" s="9">
        <v>1</v>
      </c>
      <c r="C43" s="9">
        <v>5</v>
      </c>
      <c r="D43" s="9">
        <v>1</v>
      </c>
      <c r="E43" s="9">
        <v>4.333333333333333</v>
      </c>
      <c r="F43" s="9">
        <v>1</v>
      </c>
      <c r="G43" s="9">
        <v>4.666666666666667</v>
      </c>
      <c r="H43" s="9">
        <v>1</v>
      </c>
      <c r="I43" s="9">
        <v>5</v>
      </c>
      <c r="J43" s="9">
        <v>1</v>
      </c>
      <c r="K43" s="9">
        <v>3.6666666666666665</v>
      </c>
      <c r="L43" s="9">
        <v>1</v>
      </c>
      <c r="M43" s="9">
        <v>4.333333333333333</v>
      </c>
      <c r="N43" s="9">
        <v>1</v>
      </c>
      <c r="O43" s="9">
        <v>5</v>
      </c>
      <c r="P43" s="9">
        <v>2</v>
      </c>
      <c r="Q43" s="9">
        <v>4.333333333333333</v>
      </c>
      <c r="R43" s="9">
        <v>1.3333333333333333</v>
      </c>
      <c r="S43" s="9">
        <v>1.3333333333333333</v>
      </c>
      <c r="T43" s="9">
        <v>4.666666666666667</v>
      </c>
      <c r="U43" s="9">
        <v>4.666666666666667</v>
      </c>
      <c r="V43" s="9">
        <v>1.3333333333333333</v>
      </c>
      <c r="W43" s="9">
        <v>5</v>
      </c>
      <c r="X43" s="9">
        <v>1.3333333333333333</v>
      </c>
      <c r="Y43" s="9">
        <v>5</v>
      </c>
      <c r="Z43" s="9">
        <v>1</v>
      </c>
      <c r="AA43" s="109">
        <f t="shared" si="5"/>
        <v>71</v>
      </c>
    </row>
    <row r="44" spans="1:27" x14ac:dyDescent="0.25">
      <c r="A44" s="62" t="s">
        <v>135</v>
      </c>
      <c r="B44" s="9">
        <v>1</v>
      </c>
      <c r="C44" s="9">
        <v>4.666666666666667</v>
      </c>
      <c r="D44" s="9">
        <v>1</v>
      </c>
      <c r="E44" s="9">
        <v>4.666666666666667</v>
      </c>
      <c r="F44" s="9">
        <v>1</v>
      </c>
      <c r="G44" s="9">
        <v>4.333333333333333</v>
      </c>
      <c r="H44" s="9">
        <v>1.3333333333333333</v>
      </c>
      <c r="I44" s="9">
        <v>5</v>
      </c>
      <c r="J44" s="9">
        <v>1</v>
      </c>
      <c r="K44" s="9">
        <v>4</v>
      </c>
      <c r="L44" s="9">
        <v>1.3333333333333333</v>
      </c>
      <c r="M44" s="9">
        <v>4.333333333333333</v>
      </c>
      <c r="N44" s="9">
        <v>1</v>
      </c>
      <c r="O44" s="9">
        <v>5</v>
      </c>
      <c r="P44" s="9">
        <v>1.3333333333333333</v>
      </c>
      <c r="Q44" s="9">
        <v>4.666666666666667</v>
      </c>
      <c r="R44" s="9">
        <v>1.3333333333333333</v>
      </c>
      <c r="S44" s="9">
        <v>2</v>
      </c>
      <c r="T44" s="9">
        <v>4.666666666666667</v>
      </c>
      <c r="U44" s="9">
        <v>5</v>
      </c>
      <c r="V44" s="9">
        <v>1.6666666666666667</v>
      </c>
      <c r="W44" s="9">
        <v>5</v>
      </c>
      <c r="X44" s="9">
        <v>1.3333333333333333</v>
      </c>
      <c r="Y44" s="9">
        <v>5</v>
      </c>
      <c r="Z44" s="9">
        <v>1</v>
      </c>
      <c r="AA44" s="109">
        <f t="shared" si="5"/>
        <v>72.666666666666657</v>
      </c>
    </row>
    <row r="45" spans="1:27" x14ac:dyDescent="0.25">
      <c r="A45" s="62" t="s">
        <v>142</v>
      </c>
      <c r="B45" s="9">
        <v>1</v>
      </c>
      <c r="C45" s="9">
        <v>4</v>
      </c>
      <c r="D45" s="9">
        <v>1</v>
      </c>
      <c r="E45" s="9">
        <v>4</v>
      </c>
      <c r="F45" s="9">
        <v>1</v>
      </c>
      <c r="G45" s="9">
        <v>4</v>
      </c>
      <c r="H45" s="9">
        <v>1.3333333333333333</v>
      </c>
      <c r="I45" s="9">
        <v>5</v>
      </c>
      <c r="J45" s="9">
        <v>1</v>
      </c>
      <c r="K45" s="9">
        <v>3.3333333333333335</v>
      </c>
      <c r="L45" s="9">
        <v>1.3333333333333333</v>
      </c>
      <c r="M45" s="9">
        <v>3.6666666666666665</v>
      </c>
      <c r="N45" s="9">
        <v>1</v>
      </c>
      <c r="O45" s="9">
        <v>5</v>
      </c>
      <c r="P45" s="9">
        <v>1</v>
      </c>
      <c r="Q45" s="9">
        <v>4</v>
      </c>
      <c r="R45" s="9">
        <v>1.6666666666666667</v>
      </c>
      <c r="S45" s="9">
        <v>2</v>
      </c>
      <c r="T45" s="9">
        <v>4</v>
      </c>
      <c r="U45" s="9">
        <v>5</v>
      </c>
      <c r="V45" s="9">
        <v>1.3333333333333333</v>
      </c>
      <c r="W45" s="9">
        <v>5</v>
      </c>
      <c r="X45" s="9">
        <v>1</v>
      </c>
      <c r="Y45" s="9">
        <v>4.666666666666667</v>
      </c>
      <c r="Z45" s="9">
        <v>1</v>
      </c>
      <c r="AA45" s="109">
        <f t="shared" si="5"/>
        <v>67.333333333333329</v>
      </c>
    </row>
    <row r="46" spans="1:27" x14ac:dyDescent="0.25">
      <c r="A46" s="62" t="s">
        <v>147</v>
      </c>
      <c r="B46" s="9">
        <v>2</v>
      </c>
      <c r="C46" s="9">
        <v>3.3333333333333335</v>
      </c>
      <c r="D46" s="9">
        <v>2</v>
      </c>
      <c r="E46" s="9">
        <v>3.3333333333333335</v>
      </c>
      <c r="F46" s="9">
        <v>2</v>
      </c>
      <c r="G46" s="9">
        <v>3.6666666666666665</v>
      </c>
      <c r="H46" s="9">
        <v>2.3333333333333335</v>
      </c>
      <c r="I46" s="9">
        <v>3.6666666666666665</v>
      </c>
      <c r="J46" s="9">
        <v>2</v>
      </c>
      <c r="K46" s="9">
        <v>3.3333333333333335</v>
      </c>
      <c r="L46" s="9">
        <v>2.3333333333333335</v>
      </c>
      <c r="M46" s="9">
        <v>3.6666666666666665</v>
      </c>
      <c r="N46" s="9">
        <v>2</v>
      </c>
      <c r="O46" s="9">
        <v>3.6666666666666665</v>
      </c>
      <c r="P46" s="9">
        <v>1.6666666666666667</v>
      </c>
      <c r="Q46" s="9">
        <v>3</v>
      </c>
      <c r="R46" s="9">
        <v>2.3333333333333335</v>
      </c>
      <c r="S46" s="9">
        <v>2.3333333333333335</v>
      </c>
      <c r="T46" s="9">
        <v>3.3333333333333335</v>
      </c>
      <c r="U46" s="9">
        <v>4</v>
      </c>
      <c r="V46" s="9">
        <v>2.3333333333333335</v>
      </c>
      <c r="W46" s="9">
        <v>3.6666666666666665</v>
      </c>
      <c r="X46" s="9">
        <v>2.6666666666666665</v>
      </c>
      <c r="Y46" s="9">
        <v>3</v>
      </c>
      <c r="Z46" s="9">
        <v>1</v>
      </c>
      <c r="AA46" s="109">
        <f t="shared" si="5"/>
        <v>68.666666666666671</v>
      </c>
    </row>
    <row r="47" spans="1:27" x14ac:dyDescent="0.25">
      <c r="A47" s="62" t="s">
        <v>156</v>
      </c>
      <c r="B47" s="9">
        <v>1</v>
      </c>
      <c r="C47" s="9">
        <v>4.333333333333333</v>
      </c>
      <c r="D47" s="9">
        <v>1</v>
      </c>
      <c r="E47" s="9">
        <v>4</v>
      </c>
      <c r="F47" s="9">
        <v>1</v>
      </c>
      <c r="G47" s="9">
        <v>5</v>
      </c>
      <c r="H47" s="9">
        <v>1</v>
      </c>
      <c r="I47" s="9">
        <v>5</v>
      </c>
      <c r="J47" s="9">
        <v>1</v>
      </c>
      <c r="K47" s="9">
        <v>4</v>
      </c>
      <c r="L47" s="9">
        <v>1</v>
      </c>
      <c r="M47" s="9">
        <v>4</v>
      </c>
      <c r="N47" s="9">
        <v>1</v>
      </c>
      <c r="O47" s="9">
        <v>5</v>
      </c>
      <c r="P47" s="9">
        <v>1</v>
      </c>
      <c r="Q47" s="9">
        <v>5</v>
      </c>
      <c r="R47" s="9">
        <v>1</v>
      </c>
      <c r="S47" s="9">
        <v>1.6666666666666667</v>
      </c>
      <c r="T47" s="9">
        <v>4</v>
      </c>
      <c r="U47" s="9">
        <v>5</v>
      </c>
      <c r="V47" s="9">
        <v>1</v>
      </c>
      <c r="W47" s="9">
        <v>5</v>
      </c>
      <c r="X47" s="9">
        <v>1</v>
      </c>
      <c r="Y47" s="9">
        <v>5</v>
      </c>
      <c r="Z47" s="9">
        <v>1</v>
      </c>
      <c r="AA47" s="109">
        <f t="shared" si="5"/>
        <v>69</v>
      </c>
    </row>
    <row r="48" spans="1:27" x14ac:dyDescent="0.25">
      <c r="A48" s="62" t="s">
        <v>163</v>
      </c>
      <c r="B48" s="9">
        <v>1.3333333333333333</v>
      </c>
      <c r="C48" s="9">
        <v>4.333333333333333</v>
      </c>
      <c r="D48" s="9">
        <v>1</v>
      </c>
      <c r="E48" s="9">
        <v>4.333333333333333</v>
      </c>
      <c r="F48" s="9">
        <v>1</v>
      </c>
      <c r="G48" s="9">
        <v>4.666666666666667</v>
      </c>
      <c r="H48" s="9">
        <v>1.3333333333333333</v>
      </c>
      <c r="I48" s="9">
        <v>5</v>
      </c>
      <c r="J48" s="9">
        <v>1</v>
      </c>
      <c r="K48" s="9">
        <v>4</v>
      </c>
      <c r="L48" s="9">
        <v>1</v>
      </c>
      <c r="M48" s="9">
        <v>2.3333333333333335</v>
      </c>
      <c r="N48" s="9">
        <v>1</v>
      </c>
      <c r="O48" s="9">
        <v>5</v>
      </c>
      <c r="P48" s="9">
        <v>1.3333333333333333</v>
      </c>
      <c r="Q48" s="9">
        <v>4.666666666666667</v>
      </c>
      <c r="R48" s="9">
        <v>1</v>
      </c>
      <c r="S48" s="9">
        <v>1</v>
      </c>
      <c r="T48" s="9">
        <v>5</v>
      </c>
      <c r="U48" s="9">
        <v>5</v>
      </c>
      <c r="V48" s="9">
        <v>1</v>
      </c>
      <c r="W48" s="9">
        <v>5</v>
      </c>
      <c r="X48" s="9">
        <v>1</v>
      </c>
      <c r="Y48" s="9">
        <v>5</v>
      </c>
      <c r="Z48" s="9">
        <v>1</v>
      </c>
      <c r="AA48" s="109">
        <f t="shared" si="5"/>
        <v>68.333333333333329</v>
      </c>
    </row>
    <row r="49" spans="1:27" x14ac:dyDescent="0.25">
      <c r="A49" s="62" t="s">
        <v>171</v>
      </c>
      <c r="B49" s="9">
        <v>1</v>
      </c>
      <c r="C49" s="9">
        <v>4.333333333333333</v>
      </c>
      <c r="D49" s="9">
        <v>1</v>
      </c>
      <c r="E49" s="9">
        <v>4.666666666666667</v>
      </c>
      <c r="F49" s="9">
        <v>1</v>
      </c>
      <c r="G49" s="9">
        <v>4.666666666666667</v>
      </c>
      <c r="H49" s="9">
        <v>1.6666666666666667</v>
      </c>
      <c r="I49" s="9">
        <v>5</v>
      </c>
      <c r="J49" s="9">
        <v>1</v>
      </c>
      <c r="K49" s="9">
        <v>3.6666666666666665</v>
      </c>
      <c r="L49" s="9">
        <v>1</v>
      </c>
      <c r="M49" s="9">
        <v>4</v>
      </c>
      <c r="N49" s="9">
        <v>1</v>
      </c>
      <c r="O49" s="9">
        <v>5</v>
      </c>
      <c r="P49" s="9">
        <v>1.6666666666666667</v>
      </c>
      <c r="Q49" s="9">
        <v>5</v>
      </c>
      <c r="R49" s="9">
        <v>1.3333333333333333</v>
      </c>
      <c r="S49" s="9">
        <v>2</v>
      </c>
      <c r="T49" s="9">
        <v>4.666666666666667</v>
      </c>
      <c r="U49" s="9">
        <v>5</v>
      </c>
      <c r="V49" s="9">
        <v>1.6666666666666667</v>
      </c>
      <c r="W49" s="9">
        <v>4.666666666666667</v>
      </c>
      <c r="X49" s="9">
        <v>1</v>
      </c>
      <c r="Y49" s="9">
        <v>5</v>
      </c>
      <c r="Z49" s="9">
        <v>1</v>
      </c>
      <c r="AA49" s="109">
        <f t="shared" si="5"/>
        <v>72</v>
      </c>
    </row>
    <row r="50" spans="1:27" x14ac:dyDescent="0.25">
      <c r="A50" s="48" t="s">
        <v>196</v>
      </c>
      <c r="B50" s="90">
        <v>1.4242424242424243</v>
      </c>
      <c r="C50" s="90">
        <v>4.1818181818181817</v>
      </c>
      <c r="D50" s="90">
        <v>1.4242424242424243</v>
      </c>
      <c r="E50" s="90">
        <v>4</v>
      </c>
      <c r="F50" s="90">
        <v>1.606060606060606</v>
      </c>
      <c r="G50" s="90">
        <v>4.1818181818181817</v>
      </c>
      <c r="H50" s="90">
        <v>2</v>
      </c>
      <c r="I50" s="90">
        <v>4.2727272727272725</v>
      </c>
      <c r="J50" s="90">
        <v>1.5151515151515151</v>
      </c>
      <c r="K50" s="90">
        <v>3.7272727272727271</v>
      </c>
      <c r="L50" s="90">
        <v>2.1212121212121211</v>
      </c>
      <c r="M50" s="90">
        <v>3.4545454545454546</v>
      </c>
      <c r="N50" s="90">
        <v>1.5757575757575757</v>
      </c>
      <c r="O50" s="90">
        <v>4.4848484848484844</v>
      </c>
      <c r="P50" s="90">
        <v>2.3030303030303032</v>
      </c>
      <c r="Q50" s="90">
        <v>3.4848484848484849</v>
      </c>
      <c r="R50" s="90">
        <v>1.4242424242424243</v>
      </c>
      <c r="S50" s="90">
        <v>2.5454545454545454</v>
      </c>
      <c r="T50" s="90">
        <v>3.5454545454545454</v>
      </c>
      <c r="U50" s="90">
        <v>4.5454545454545459</v>
      </c>
      <c r="V50" s="90">
        <v>2.393939393939394</v>
      </c>
      <c r="W50" s="90">
        <v>4.1818181818181817</v>
      </c>
      <c r="X50" s="90">
        <v>1.303030303030303</v>
      </c>
      <c r="Y50" s="90">
        <v>4.2424242424242422</v>
      </c>
      <c r="Z50" s="90">
        <v>1.75757575757576</v>
      </c>
      <c r="AA50" s="97">
        <f t="shared" si="5"/>
        <v>71.696969696969703</v>
      </c>
    </row>
    <row r="51" spans="1:27" x14ac:dyDescent="0.25">
      <c r="A51" s="100"/>
      <c r="B51" s="110">
        <f t="shared" ref="B51:Z51" si="6">AVERAGE(B42:B49)</f>
        <v>1.1666666666666667</v>
      </c>
      <c r="C51" s="110">
        <f t="shared" si="6"/>
        <v>4.2916666666666661</v>
      </c>
      <c r="D51" s="110">
        <f t="shared" si="6"/>
        <v>1.125</v>
      </c>
      <c r="E51" s="110">
        <f t="shared" si="6"/>
        <v>4.1666666666666661</v>
      </c>
      <c r="F51" s="110">
        <f t="shared" si="6"/>
        <v>1.125</v>
      </c>
      <c r="G51" s="110">
        <f t="shared" si="6"/>
        <v>4.4583333333333339</v>
      </c>
      <c r="H51" s="110">
        <f t="shared" si="6"/>
        <v>1.4166666666666665</v>
      </c>
      <c r="I51" s="110">
        <f t="shared" si="6"/>
        <v>4.791666666666667</v>
      </c>
      <c r="J51" s="110">
        <f t="shared" si="6"/>
        <v>1.125</v>
      </c>
      <c r="K51" s="110">
        <f t="shared" si="6"/>
        <v>3.75</v>
      </c>
      <c r="L51" s="110">
        <f t="shared" si="6"/>
        <v>1.25</v>
      </c>
      <c r="M51" s="110">
        <f t="shared" si="6"/>
        <v>3.6666666666666665</v>
      </c>
      <c r="N51" s="110">
        <f t="shared" si="6"/>
        <v>1.125</v>
      </c>
      <c r="O51" s="110">
        <f t="shared" si="6"/>
        <v>4.791666666666667</v>
      </c>
      <c r="P51" s="110">
        <f t="shared" si="6"/>
        <v>1.4583333333333335</v>
      </c>
      <c r="Q51" s="110">
        <f t="shared" si="6"/>
        <v>4.375</v>
      </c>
      <c r="R51" s="110">
        <f t="shared" si="6"/>
        <v>1.4166666666666667</v>
      </c>
      <c r="S51" s="110">
        <f t="shared" si="6"/>
        <v>1.9166666666666665</v>
      </c>
      <c r="T51" s="110">
        <f t="shared" si="6"/>
        <v>4.333333333333333</v>
      </c>
      <c r="U51" s="110">
        <f t="shared" si="6"/>
        <v>4.791666666666667</v>
      </c>
      <c r="V51" s="110">
        <f t="shared" si="6"/>
        <v>1.4166666666666665</v>
      </c>
      <c r="W51" s="110">
        <f t="shared" si="6"/>
        <v>4.708333333333333</v>
      </c>
      <c r="X51" s="110">
        <f t="shared" si="6"/>
        <v>1.2916666666666665</v>
      </c>
      <c r="Y51" s="110">
        <f t="shared" si="6"/>
        <v>4.625</v>
      </c>
      <c r="Z51" s="110">
        <f t="shared" si="6"/>
        <v>1.0416666666666665</v>
      </c>
      <c r="AA51" s="109">
        <f t="shared" si="5"/>
        <v>69.625</v>
      </c>
    </row>
    <row r="52" spans="1:27" x14ac:dyDescent="0.25">
      <c r="A52" s="100"/>
      <c r="B52" s="103">
        <f t="shared" ref="B52:Z52" si="7">AVERAGE(B42:B49)</f>
        <v>1.1666666666666667</v>
      </c>
      <c r="C52" s="103">
        <f t="shared" si="7"/>
        <v>4.2916666666666661</v>
      </c>
      <c r="D52" s="103">
        <f t="shared" si="7"/>
        <v>1.125</v>
      </c>
      <c r="E52" s="103">
        <f t="shared" si="7"/>
        <v>4.1666666666666661</v>
      </c>
      <c r="F52" s="103">
        <f t="shared" si="7"/>
        <v>1.125</v>
      </c>
      <c r="G52" s="103">
        <f t="shared" si="7"/>
        <v>4.4583333333333339</v>
      </c>
      <c r="H52" s="103">
        <f t="shared" si="7"/>
        <v>1.4166666666666665</v>
      </c>
      <c r="I52" s="103">
        <f t="shared" si="7"/>
        <v>4.791666666666667</v>
      </c>
      <c r="J52" s="103">
        <f t="shared" si="7"/>
        <v>1.125</v>
      </c>
      <c r="K52" s="103">
        <f t="shared" si="7"/>
        <v>3.75</v>
      </c>
      <c r="L52" s="103">
        <f t="shared" si="7"/>
        <v>1.25</v>
      </c>
      <c r="M52" s="103">
        <f t="shared" si="7"/>
        <v>3.6666666666666665</v>
      </c>
      <c r="N52" s="103">
        <f t="shared" si="7"/>
        <v>1.125</v>
      </c>
      <c r="O52" s="103">
        <f t="shared" si="7"/>
        <v>4.791666666666667</v>
      </c>
      <c r="P52" s="103">
        <f t="shared" si="7"/>
        <v>1.4583333333333335</v>
      </c>
      <c r="Q52" s="103">
        <f t="shared" si="7"/>
        <v>4.375</v>
      </c>
      <c r="R52" s="103">
        <f t="shared" si="7"/>
        <v>1.4166666666666667</v>
      </c>
      <c r="S52" s="103">
        <f t="shared" si="7"/>
        <v>1.9166666666666665</v>
      </c>
      <c r="T52" s="103">
        <f t="shared" si="7"/>
        <v>4.333333333333333</v>
      </c>
      <c r="U52" s="103">
        <f t="shared" si="7"/>
        <v>4.791666666666667</v>
      </c>
      <c r="V52" s="103">
        <f t="shared" si="7"/>
        <v>1.4166666666666665</v>
      </c>
      <c r="W52" s="103">
        <f t="shared" si="7"/>
        <v>4.708333333333333</v>
      </c>
      <c r="X52" s="103">
        <f t="shared" si="7"/>
        <v>1.2916666666666665</v>
      </c>
      <c r="Y52" s="103">
        <f t="shared" si="7"/>
        <v>4.625</v>
      </c>
      <c r="Z52" s="103">
        <f t="shared" si="7"/>
        <v>1.0416666666666665</v>
      </c>
      <c r="AA52" s="109">
        <f t="shared" si="5"/>
        <v>69.625</v>
      </c>
    </row>
    <row r="54" spans="1:27" x14ac:dyDescent="0.25">
      <c r="A54" s="104"/>
      <c r="B54" s="105" t="s">
        <v>103</v>
      </c>
      <c r="C54" s="105"/>
      <c r="D54" s="105"/>
      <c r="E54" s="105"/>
      <c r="F54" s="105" t="s">
        <v>103</v>
      </c>
      <c r="G54" s="105"/>
      <c r="H54" s="105"/>
      <c r="I54" s="105"/>
      <c r="J54" s="105" t="s">
        <v>103</v>
      </c>
      <c r="K54" s="105"/>
      <c r="L54" s="105"/>
      <c r="M54" s="105"/>
      <c r="N54" s="105" t="s">
        <v>103</v>
      </c>
      <c r="O54" s="105"/>
      <c r="P54" s="105"/>
      <c r="Q54" s="105"/>
      <c r="R54" s="105" t="s">
        <v>103</v>
      </c>
      <c r="S54" s="105"/>
      <c r="T54" s="105"/>
      <c r="U54" s="105"/>
      <c r="V54" s="105" t="s">
        <v>103</v>
      </c>
      <c r="W54" s="105"/>
      <c r="X54" s="105"/>
      <c r="Y54" s="105"/>
      <c r="Z54" s="105"/>
      <c r="AA54" s="106"/>
    </row>
    <row r="55" spans="1:27" x14ac:dyDescent="0.25">
      <c r="A55" s="107" t="s">
        <v>194</v>
      </c>
      <c r="B55" s="108" t="s">
        <v>51</v>
      </c>
      <c r="C55" s="108" t="s">
        <v>52</v>
      </c>
      <c r="D55" s="108" t="s">
        <v>53</v>
      </c>
      <c r="E55" s="108" t="s">
        <v>54</v>
      </c>
      <c r="F55" s="108" t="s">
        <v>55</v>
      </c>
      <c r="G55" s="108" t="s">
        <v>56</v>
      </c>
      <c r="H55" s="108" t="s">
        <v>57</v>
      </c>
      <c r="I55" s="108" t="s">
        <v>58</v>
      </c>
      <c r="J55" s="108" t="s">
        <v>59</v>
      </c>
      <c r="K55" s="108" t="s">
        <v>60</v>
      </c>
      <c r="L55" s="108" t="s">
        <v>61</v>
      </c>
      <c r="M55" s="108" t="s">
        <v>62</v>
      </c>
      <c r="N55" s="108" t="s">
        <v>63</v>
      </c>
      <c r="O55" s="108" t="s">
        <v>64</v>
      </c>
      <c r="P55" s="108" t="s">
        <v>65</v>
      </c>
      <c r="Q55" s="108" t="s">
        <v>66</v>
      </c>
      <c r="R55" s="108" t="s">
        <v>67</v>
      </c>
      <c r="S55" s="108" t="s">
        <v>68</v>
      </c>
      <c r="T55" s="108" t="s">
        <v>69</v>
      </c>
      <c r="U55" s="108" t="s">
        <v>70</v>
      </c>
      <c r="V55" s="108" t="s">
        <v>71</v>
      </c>
      <c r="W55" s="108" t="s">
        <v>72</v>
      </c>
      <c r="X55" s="108" t="s">
        <v>73</v>
      </c>
      <c r="Y55" s="108" t="s">
        <v>74</v>
      </c>
      <c r="Z55" s="108" t="s">
        <v>75</v>
      </c>
      <c r="AA55" s="107" t="s">
        <v>195</v>
      </c>
    </row>
    <row r="56" spans="1:27" x14ac:dyDescent="0.25">
      <c r="A56" s="62" t="s">
        <v>117</v>
      </c>
      <c r="B56" s="9">
        <v>1</v>
      </c>
      <c r="C56" s="9">
        <v>4</v>
      </c>
      <c r="D56" s="9">
        <v>1.3333333333333333</v>
      </c>
      <c r="E56" s="9">
        <v>3</v>
      </c>
      <c r="F56" s="9">
        <v>4</v>
      </c>
      <c r="G56" s="9">
        <v>2</v>
      </c>
      <c r="H56" s="9">
        <v>4</v>
      </c>
      <c r="I56" s="9">
        <v>2</v>
      </c>
      <c r="J56" s="9">
        <v>4</v>
      </c>
      <c r="K56" s="9">
        <v>2</v>
      </c>
      <c r="L56" s="9">
        <v>3.6666666666666665</v>
      </c>
      <c r="M56" s="9">
        <v>3.6666666666666665</v>
      </c>
      <c r="N56" s="9">
        <v>2.6666666666666665</v>
      </c>
      <c r="O56" s="9">
        <v>4</v>
      </c>
      <c r="P56" s="9">
        <v>3</v>
      </c>
      <c r="Q56" s="9">
        <v>4</v>
      </c>
      <c r="R56" s="9">
        <v>4.333333333333333</v>
      </c>
      <c r="S56" s="9">
        <v>1</v>
      </c>
      <c r="T56" s="9">
        <v>3</v>
      </c>
      <c r="U56" s="9">
        <v>1.6666666666666667</v>
      </c>
      <c r="V56" s="9">
        <v>5</v>
      </c>
      <c r="W56" s="9">
        <v>4.333333333333333</v>
      </c>
      <c r="X56" s="9">
        <v>1.3333333333333333</v>
      </c>
      <c r="Y56" s="9">
        <v>4</v>
      </c>
      <c r="Z56" s="9">
        <v>2</v>
      </c>
      <c r="AA56" s="111">
        <f t="shared" ref="AA56:AA66" si="8">SUM(B56:Z56)</f>
        <v>74.999999999999986</v>
      </c>
    </row>
    <row r="57" spans="1:27" x14ac:dyDescent="0.25">
      <c r="A57" s="62" t="s">
        <v>128</v>
      </c>
      <c r="B57" s="9">
        <v>1</v>
      </c>
      <c r="C57" s="9">
        <v>4</v>
      </c>
      <c r="D57" s="9">
        <v>1.3333333333333299</v>
      </c>
      <c r="E57" s="9">
        <v>4.3333333333333304</v>
      </c>
      <c r="F57" s="9">
        <v>5</v>
      </c>
      <c r="G57" s="9">
        <v>2</v>
      </c>
      <c r="H57" s="9">
        <v>5</v>
      </c>
      <c r="I57" s="9">
        <v>2</v>
      </c>
      <c r="J57" s="9">
        <v>4.333333333333333</v>
      </c>
      <c r="K57" s="9">
        <v>1.6666666666666667</v>
      </c>
      <c r="L57" s="9">
        <v>4.666666666666667</v>
      </c>
      <c r="M57" s="9">
        <v>3</v>
      </c>
      <c r="N57" s="9">
        <v>3.3333333333333335</v>
      </c>
      <c r="O57" s="9">
        <v>4</v>
      </c>
      <c r="P57" s="9">
        <v>3.6666666666666665</v>
      </c>
      <c r="Q57" s="9">
        <v>5</v>
      </c>
      <c r="R57" s="9">
        <v>5</v>
      </c>
      <c r="S57" s="9">
        <v>1</v>
      </c>
      <c r="T57" s="9">
        <v>4.333333333333333</v>
      </c>
      <c r="U57" s="9">
        <v>2</v>
      </c>
      <c r="V57" s="9">
        <v>5</v>
      </c>
      <c r="W57" s="9">
        <v>5</v>
      </c>
      <c r="X57" s="9">
        <v>2</v>
      </c>
      <c r="Y57" s="9">
        <v>4</v>
      </c>
      <c r="Z57" s="9">
        <v>3</v>
      </c>
      <c r="AA57" s="111">
        <f t="shared" si="8"/>
        <v>85.666666666666657</v>
      </c>
    </row>
    <row r="58" spans="1:27" x14ac:dyDescent="0.25">
      <c r="A58" s="62" t="s">
        <v>135</v>
      </c>
      <c r="B58" s="9">
        <v>1</v>
      </c>
      <c r="C58" s="9">
        <v>4</v>
      </c>
      <c r="D58" s="9">
        <v>1.6666666666666667</v>
      </c>
      <c r="E58" s="9">
        <v>3.3333333333333335</v>
      </c>
      <c r="F58" s="9">
        <v>5</v>
      </c>
      <c r="G58" s="9">
        <v>2</v>
      </c>
      <c r="H58" s="9">
        <v>5</v>
      </c>
      <c r="I58" s="9">
        <v>2</v>
      </c>
      <c r="J58" s="9">
        <v>4.333333333333333</v>
      </c>
      <c r="K58" s="9">
        <v>1.6666666666666667</v>
      </c>
      <c r="L58" s="9">
        <v>4.333333333333333</v>
      </c>
      <c r="M58" s="9">
        <v>3</v>
      </c>
      <c r="N58" s="9">
        <v>3</v>
      </c>
      <c r="O58" s="9">
        <v>4</v>
      </c>
      <c r="P58" s="9">
        <v>3</v>
      </c>
      <c r="Q58" s="9">
        <v>5</v>
      </c>
      <c r="R58" s="9">
        <v>4.666666666666667</v>
      </c>
      <c r="S58" s="9">
        <v>1</v>
      </c>
      <c r="T58" s="9">
        <v>4</v>
      </c>
      <c r="U58" s="9">
        <v>1.6666666666666667</v>
      </c>
      <c r="V58" s="9">
        <v>5</v>
      </c>
      <c r="W58" s="9">
        <v>5</v>
      </c>
      <c r="X58" s="9">
        <v>1</v>
      </c>
      <c r="Y58" s="9">
        <v>3.6666666666666665</v>
      </c>
      <c r="Z58" s="9">
        <v>2.6666666666666665</v>
      </c>
      <c r="AA58" s="111">
        <f t="shared" si="8"/>
        <v>81</v>
      </c>
    </row>
    <row r="59" spans="1:27" x14ac:dyDescent="0.25">
      <c r="A59" s="62" t="s">
        <v>142</v>
      </c>
      <c r="B59" s="9">
        <v>1</v>
      </c>
      <c r="C59" s="9">
        <v>4</v>
      </c>
      <c r="D59" s="9">
        <v>1</v>
      </c>
      <c r="E59" s="9">
        <v>4</v>
      </c>
      <c r="F59" s="9">
        <v>5</v>
      </c>
      <c r="G59" s="9">
        <v>2</v>
      </c>
      <c r="H59" s="9">
        <v>5</v>
      </c>
      <c r="I59" s="9">
        <v>2</v>
      </c>
      <c r="J59" s="9">
        <v>4</v>
      </c>
      <c r="K59" s="9">
        <v>2</v>
      </c>
      <c r="L59" s="9">
        <v>4</v>
      </c>
      <c r="M59" s="9">
        <v>3</v>
      </c>
      <c r="N59" s="9">
        <v>3</v>
      </c>
      <c r="O59" s="9">
        <v>4</v>
      </c>
      <c r="P59" s="9">
        <v>3</v>
      </c>
      <c r="Q59" s="9">
        <v>5</v>
      </c>
      <c r="R59" s="9">
        <v>5</v>
      </c>
      <c r="S59" s="9">
        <v>1</v>
      </c>
      <c r="T59" s="9">
        <v>4</v>
      </c>
      <c r="U59" s="9">
        <v>2</v>
      </c>
      <c r="V59" s="9">
        <v>5</v>
      </c>
      <c r="W59" s="9">
        <v>5</v>
      </c>
      <c r="X59" s="9">
        <v>1.3333333333333333</v>
      </c>
      <c r="Y59" s="9">
        <v>4</v>
      </c>
      <c r="Z59" s="9">
        <v>2.6666666666666665</v>
      </c>
      <c r="AA59" s="111">
        <f t="shared" si="8"/>
        <v>82</v>
      </c>
    </row>
    <row r="60" spans="1:27" x14ac:dyDescent="0.25">
      <c r="A60" s="62" t="s">
        <v>147</v>
      </c>
      <c r="B60" s="9">
        <v>1</v>
      </c>
      <c r="C60" s="9">
        <v>4</v>
      </c>
      <c r="D60" s="9">
        <v>1.6666666666666667</v>
      </c>
      <c r="E60" s="9">
        <v>3.6666666666666665</v>
      </c>
      <c r="F60" s="9">
        <v>4</v>
      </c>
      <c r="G60" s="9">
        <v>2</v>
      </c>
      <c r="H60" s="9">
        <v>4.666666666666667</v>
      </c>
      <c r="I60" s="9">
        <v>2</v>
      </c>
      <c r="J60" s="9">
        <v>4</v>
      </c>
      <c r="K60" s="9">
        <v>2</v>
      </c>
      <c r="L60" s="9">
        <v>4</v>
      </c>
      <c r="M60" s="9">
        <v>3</v>
      </c>
      <c r="N60" s="9">
        <v>2.3333333333333335</v>
      </c>
      <c r="O60" s="9">
        <v>4</v>
      </c>
      <c r="P60" s="9">
        <v>3</v>
      </c>
      <c r="Q60" s="9">
        <v>4.333333333333333</v>
      </c>
      <c r="R60" s="9">
        <v>4.333333333333333</v>
      </c>
      <c r="S60" s="9">
        <v>1</v>
      </c>
      <c r="T60" s="9">
        <v>3.6666666666666665</v>
      </c>
      <c r="U60" s="9">
        <v>1.6666666666666667</v>
      </c>
      <c r="V60" s="9">
        <v>5</v>
      </c>
      <c r="W60" s="9">
        <v>4</v>
      </c>
      <c r="X60" s="9">
        <v>1.6666666666666667</v>
      </c>
      <c r="Y60" s="9">
        <v>3.3333333333333335</v>
      </c>
      <c r="Z60" s="9">
        <v>2.3333333333333299</v>
      </c>
      <c r="AA60" s="111">
        <f t="shared" si="8"/>
        <v>76.666666666666671</v>
      </c>
    </row>
    <row r="61" spans="1:27" x14ac:dyDescent="0.25">
      <c r="A61" s="62" t="s">
        <v>156</v>
      </c>
      <c r="B61" s="9">
        <v>1</v>
      </c>
      <c r="C61" s="9">
        <v>4</v>
      </c>
      <c r="D61" s="9">
        <v>1</v>
      </c>
      <c r="E61" s="9">
        <v>4</v>
      </c>
      <c r="F61" s="9">
        <v>5</v>
      </c>
      <c r="G61" s="9">
        <v>2</v>
      </c>
      <c r="H61" s="9">
        <v>5</v>
      </c>
      <c r="I61" s="9">
        <v>2</v>
      </c>
      <c r="J61" s="9">
        <v>4.666666666666667</v>
      </c>
      <c r="K61" s="9">
        <v>2</v>
      </c>
      <c r="L61" s="9">
        <v>4.333333333333333</v>
      </c>
      <c r="M61" s="9">
        <v>4</v>
      </c>
      <c r="N61" s="9">
        <v>3</v>
      </c>
      <c r="O61" s="9">
        <v>4</v>
      </c>
      <c r="P61" s="9">
        <v>3</v>
      </c>
      <c r="Q61" s="9">
        <v>5</v>
      </c>
      <c r="R61" s="9">
        <v>5</v>
      </c>
      <c r="S61" s="9">
        <v>1</v>
      </c>
      <c r="T61" s="9">
        <v>4</v>
      </c>
      <c r="U61" s="9">
        <v>1.6666666666666667</v>
      </c>
      <c r="V61" s="9">
        <v>5</v>
      </c>
      <c r="W61" s="9">
        <v>5</v>
      </c>
      <c r="X61" s="9">
        <v>2</v>
      </c>
      <c r="Y61" s="9">
        <v>4</v>
      </c>
      <c r="Z61" s="9">
        <v>3</v>
      </c>
      <c r="AA61" s="111">
        <f t="shared" si="8"/>
        <v>84.666666666666671</v>
      </c>
    </row>
    <row r="62" spans="1:27" x14ac:dyDescent="0.25">
      <c r="A62" s="62" t="s">
        <v>163</v>
      </c>
      <c r="B62" s="9">
        <v>1</v>
      </c>
      <c r="C62" s="9">
        <v>4</v>
      </c>
      <c r="D62" s="9">
        <v>1.6666666666666667</v>
      </c>
      <c r="E62" s="9">
        <v>3</v>
      </c>
      <c r="F62" s="9">
        <v>5</v>
      </c>
      <c r="G62" s="9">
        <v>2</v>
      </c>
      <c r="H62" s="9">
        <v>4.333333333333333</v>
      </c>
      <c r="I62" s="9">
        <v>2</v>
      </c>
      <c r="J62" s="9">
        <v>4</v>
      </c>
      <c r="K62" s="9">
        <v>1</v>
      </c>
      <c r="L62" s="9">
        <v>5</v>
      </c>
      <c r="M62" s="9">
        <v>3</v>
      </c>
      <c r="N62" s="9">
        <v>2</v>
      </c>
      <c r="O62" s="9">
        <v>4</v>
      </c>
      <c r="P62" s="9">
        <v>3</v>
      </c>
      <c r="Q62" s="9">
        <v>4.666666666666667</v>
      </c>
      <c r="R62" s="9">
        <v>4.666666666666667</v>
      </c>
      <c r="S62" s="9">
        <v>1</v>
      </c>
      <c r="T62" s="9">
        <v>4.333333333333333</v>
      </c>
      <c r="U62" s="9">
        <v>1</v>
      </c>
      <c r="V62" s="9">
        <v>5</v>
      </c>
      <c r="W62" s="9">
        <v>4</v>
      </c>
      <c r="X62" s="9">
        <v>1</v>
      </c>
      <c r="Y62" s="9">
        <v>4</v>
      </c>
      <c r="Z62" s="9">
        <v>2</v>
      </c>
      <c r="AA62" s="111">
        <f t="shared" si="8"/>
        <v>76.666666666666657</v>
      </c>
    </row>
    <row r="63" spans="1:27" x14ac:dyDescent="0.25">
      <c r="A63" s="62" t="s">
        <v>171</v>
      </c>
      <c r="B63" s="9">
        <v>1</v>
      </c>
      <c r="C63" s="9">
        <v>4</v>
      </c>
      <c r="D63" s="9">
        <v>1</v>
      </c>
      <c r="E63" s="9">
        <v>3.6666666666666665</v>
      </c>
      <c r="F63" s="9">
        <v>5</v>
      </c>
      <c r="G63" s="9">
        <v>2</v>
      </c>
      <c r="H63" s="9">
        <v>4.333333333333333</v>
      </c>
      <c r="I63" s="9">
        <v>2</v>
      </c>
      <c r="J63" s="9">
        <v>4</v>
      </c>
      <c r="K63" s="9">
        <v>1.6666666666666667</v>
      </c>
      <c r="L63" s="9">
        <v>4</v>
      </c>
      <c r="M63" s="9">
        <v>3</v>
      </c>
      <c r="N63" s="9">
        <v>2.6666666666666665</v>
      </c>
      <c r="O63" s="9">
        <v>4</v>
      </c>
      <c r="P63" s="9">
        <v>2.6666666666666665</v>
      </c>
      <c r="Q63" s="9">
        <v>5</v>
      </c>
      <c r="R63" s="9">
        <v>4</v>
      </c>
      <c r="S63" s="9">
        <v>1</v>
      </c>
      <c r="T63" s="9">
        <v>3.6666666666666665</v>
      </c>
      <c r="U63" s="9">
        <v>1.6666666666666667</v>
      </c>
      <c r="V63" s="9">
        <v>5</v>
      </c>
      <c r="W63" s="9">
        <v>4.666666666666667</v>
      </c>
      <c r="X63" s="9">
        <v>1</v>
      </c>
      <c r="Y63" s="9">
        <v>3.3333333333333335</v>
      </c>
      <c r="Z63" s="9">
        <v>2</v>
      </c>
      <c r="AA63" s="111">
        <f t="shared" si="8"/>
        <v>76.333333333333314</v>
      </c>
    </row>
    <row r="64" spans="1:27" x14ac:dyDescent="0.25">
      <c r="A64" s="48" t="s">
        <v>196</v>
      </c>
      <c r="B64" s="90">
        <v>1.1818181818181801</v>
      </c>
      <c r="C64" s="90">
        <v>3.48484848484848</v>
      </c>
      <c r="D64" s="90">
        <v>1.6363636363636365</v>
      </c>
      <c r="E64" s="90">
        <v>4.0303030303030303</v>
      </c>
      <c r="F64" s="90">
        <v>4.7878787878787881</v>
      </c>
      <c r="G64" s="90">
        <v>2.6666666666666665</v>
      </c>
      <c r="H64" s="90">
        <v>4.7575757575757578</v>
      </c>
      <c r="I64" s="90">
        <v>2.606060606060606</v>
      </c>
      <c r="J64" s="90">
        <v>4.7575757575757578</v>
      </c>
      <c r="K64" s="90">
        <v>2.1212121212121211</v>
      </c>
      <c r="L64" s="90">
        <v>4.3636363636363633</v>
      </c>
      <c r="M64" s="90">
        <v>4</v>
      </c>
      <c r="N64" s="90">
        <v>2.8787878787878789</v>
      </c>
      <c r="O64" s="90">
        <v>4.0909090909090908</v>
      </c>
      <c r="P64" s="90">
        <v>3.7575757575757578</v>
      </c>
      <c r="Q64" s="90">
        <v>4.5757575757575761</v>
      </c>
      <c r="R64" s="90">
        <v>4.6969696969696972</v>
      </c>
      <c r="S64" s="90">
        <v>1.0606060606060606</v>
      </c>
      <c r="T64" s="90">
        <v>4.0909090909090908</v>
      </c>
      <c r="U64" s="90">
        <v>2.2727272727272729</v>
      </c>
      <c r="V64" s="90">
        <v>4.7878787878787881</v>
      </c>
      <c r="W64" s="90">
        <v>4.5454545454545459</v>
      </c>
      <c r="X64" s="90">
        <v>2.0303030303030303</v>
      </c>
      <c r="Y64" s="90">
        <v>4.0606060606060606</v>
      </c>
      <c r="Z64" s="90">
        <v>2.6969696969696968</v>
      </c>
      <c r="AA64" s="97">
        <f t="shared" si="8"/>
        <v>85.939393939393938</v>
      </c>
    </row>
    <row r="65" spans="1:27" x14ac:dyDescent="0.25">
      <c r="A65" s="106"/>
      <c r="B65" s="112">
        <f t="shared" ref="B65:Z65" si="9">AVERAGE(B56:B63)</f>
        <v>1</v>
      </c>
      <c r="C65" s="112">
        <f t="shared" si="9"/>
        <v>4</v>
      </c>
      <c r="D65" s="112">
        <f t="shared" si="9"/>
        <v>1.333333333333333</v>
      </c>
      <c r="E65" s="112">
        <f t="shared" si="9"/>
        <v>3.625</v>
      </c>
      <c r="F65" s="112">
        <f t="shared" si="9"/>
        <v>4.75</v>
      </c>
      <c r="G65" s="112">
        <f t="shared" si="9"/>
        <v>2</v>
      </c>
      <c r="H65" s="112">
        <f t="shared" si="9"/>
        <v>4.666666666666667</v>
      </c>
      <c r="I65" s="112">
        <f t="shared" si="9"/>
        <v>2</v>
      </c>
      <c r="J65" s="112">
        <f t="shared" si="9"/>
        <v>4.1666666666666661</v>
      </c>
      <c r="K65" s="112">
        <f t="shared" si="9"/>
        <v>1.75</v>
      </c>
      <c r="L65" s="112">
        <f t="shared" si="9"/>
        <v>4.25</v>
      </c>
      <c r="M65" s="112">
        <f t="shared" si="9"/>
        <v>3.208333333333333</v>
      </c>
      <c r="N65" s="112">
        <f t="shared" si="9"/>
        <v>2.7500000000000004</v>
      </c>
      <c r="O65" s="112">
        <f t="shared" si="9"/>
        <v>4</v>
      </c>
      <c r="P65" s="112">
        <f t="shared" si="9"/>
        <v>3.0416666666666665</v>
      </c>
      <c r="Q65" s="112">
        <f t="shared" si="9"/>
        <v>4.75</v>
      </c>
      <c r="R65" s="112">
        <f t="shared" si="9"/>
        <v>4.625</v>
      </c>
      <c r="S65" s="112">
        <f t="shared" si="9"/>
        <v>1</v>
      </c>
      <c r="T65" s="112">
        <f t="shared" si="9"/>
        <v>3.875</v>
      </c>
      <c r="U65" s="112">
        <f t="shared" si="9"/>
        <v>1.6666666666666665</v>
      </c>
      <c r="V65" s="112">
        <f t="shared" si="9"/>
        <v>5</v>
      </c>
      <c r="W65" s="112">
        <f t="shared" si="9"/>
        <v>4.6249999999999991</v>
      </c>
      <c r="X65" s="112">
        <f t="shared" si="9"/>
        <v>1.4166666666666665</v>
      </c>
      <c r="Y65" s="112">
        <f t="shared" si="9"/>
        <v>3.7916666666666665</v>
      </c>
      <c r="Z65" s="112">
        <f t="shared" si="9"/>
        <v>2.458333333333333</v>
      </c>
      <c r="AA65" s="111">
        <f t="shared" si="8"/>
        <v>79.75</v>
      </c>
    </row>
    <row r="66" spans="1:27" x14ac:dyDescent="0.25">
      <c r="A66" s="106"/>
      <c r="B66" s="113">
        <f t="shared" ref="B66:Z66" si="10">AVERAGE(B56:B63)</f>
        <v>1</v>
      </c>
      <c r="C66" s="113">
        <f t="shared" si="10"/>
        <v>4</v>
      </c>
      <c r="D66" s="113">
        <f t="shared" si="10"/>
        <v>1.333333333333333</v>
      </c>
      <c r="E66" s="113">
        <f t="shared" si="10"/>
        <v>3.625</v>
      </c>
      <c r="F66" s="113">
        <f t="shared" si="10"/>
        <v>4.75</v>
      </c>
      <c r="G66" s="113">
        <f t="shared" si="10"/>
        <v>2</v>
      </c>
      <c r="H66" s="113">
        <f t="shared" si="10"/>
        <v>4.666666666666667</v>
      </c>
      <c r="I66" s="113">
        <f t="shared" si="10"/>
        <v>2</v>
      </c>
      <c r="J66" s="113">
        <f t="shared" si="10"/>
        <v>4.1666666666666661</v>
      </c>
      <c r="K66" s="113">
        <f t="shared" si="10"/>
        <v>1.75</v>
      </c>
      <c r="L66" s="113">
        <f t="shared" si="10"/>
        <v>4.25</v>
      </c>
      <c r="M66" s="113">
        <f t="shared" si="10"/>
        <v>3.208333333333333</v>
      </c>
      <c r="N66" s="113">
        <f t="shared" si="10"/>
        <v>2.7500000000000004</v>
      </c>
      <c r="O66" s="113">
        <f t="shared" si="10"/>
        <v>4</v>
      </c>
      <c r="P66" s="113">
        <f t="shared" si="10"/>
        <v>3.0416666666666665</v>
      </c>
      <c r="Q66" s="113">
        <f t="shared" si="10"/>
        <v>4.75</v>
      </c>
      <c r="R66" s="113">
        <f t="shared" si="10"/>
        <v>4.625</v>
      </c>
      <c r="S66" s="113">
        <f t="shared" si="10"/>
        <v>1</v>
      </c>
      <c r="T66" s="113">
        <f t="shared" si="10"/>
        <v>3.875</v>
      </c>
      <c r="U66" s="113">
        <f t="shared" si="10"/>
        <v>1.6666666666666665</v>
      </c>
      <c r="V66" s="113">
        <f t="shared" si="10"/>
        <v>5</v>
      </c>
      <c r="W66" s="113">
        <f t="shared" si="10"/>
        <v>4.6249999999999991</v>
      </c>
      <c r="X66" s="113">
        <f t="shared" si="10"/>
        <v>1.4166666666666665</v>
      </c>
      <c r="Y66" s="113">
        <f t="shared" si="10"/>
        <v>3.7916666666666665</v>
      </c>
      <c r="Z66" s="113">
        <f t="shared" si="10"/>
        <v>2.458333333333333</v>
      </c>
      <c r="AA66" s="111">
        <f t="shared" si="8"/>
        <v>79.75</v>
      </c>
    </row>
    <row r="68" spans="1:27" x14ac:dyDescent="0.25">
      <c r="A68" s="114"/>
      <c r="B68" s="115" t="s">
        <v>104</v>
      </c>
      <c r="C68" s="115"/>
      <c r="D68" s="115"/>
      <c r="E68" s="115" t="s">
        <v>104</v>
      </c>
      <c r="F68" s="115"/>
      <c r="G68" s="115"/>
      <c r="H68" s="115" t="s">
        <v>104</v>
      </c>
      <c r="I68" s="115"/>
      <c r="J68" s="115"/>
      <c r="K68" s="115" t="s">
        <v>104</v>
      </c>
      <c r="L68" s="115"/>
      <c r="M68" s="115"/>
      <c r="N68" s="115" t="s">
        <v>104</v>
      </c>
      <c r="O68" s="115"/>
      <c r="P68" s="115"/>
      <c r="Q68" s="115" t="s">
        <v>104</v>
      </c>
      <c r="R68" s="115"/>
      <c r="S68" s="115"/>
      <c r="T68" s="115" t="s">
        <v>104</v>
      </c>
      <c r="U68" s="115"/>
      <c r="V68" s="115"/>
      <c r="W68" s="115" t="s">
        <v>104</v>
      </c>
      <c r="X68" s="115"/>
      <c r="Y68" s="115"/>
      <c r="Z68" s="115"/>
      <c r="AA68" s="116"/>
    </row>
    <row r="69" spans="1:27" x14ac:dyDescent="0.25">
      <c r="A69" s="117" t="s">
        <v>194</v>
      </c>
      <c r="B69" s="118" t="s">
        <v>76</v>
      </c>
      <c r="C69" s="118" t="s">
        <v>77</v>
      </c>
      <c r="D69" s="118" t="s">
        <v>78</v>
      </c>
      <c r="E69" s="118" t="s">
        <v>79</v>
      </c>
      <c r="F69" s="118" t="s">
        <v>80</v>
      </c>
      <c r="G69" s="118" t="s">
        <v>81</v>
      </c>
      <c r="H69" s="118" t="s">
        <v>82</v>
      </c>
      <c r="I69" s="118" t="s">
        <v>83</v>
      </c>
      <c r="J69" s="118" t="s">
        <v>84</v>
      </c>
      <c r="K69" s="118" t="s">
        <v>85</v>
      </c>
      <c r="L69" s="118" t="s">
        <v>86</v>
      </c>
      <c r="M69" s="118" t="s">
        <v>87</v>
      </c>
      <c r="N69" s="118" t="s">
        <v>88</v>
      </c>
      <c r="O69" s="118" t="s">
        <v>89</v>
      </c>
      <c r="P69" s="118" t="s">
        <v>90</v>
      </c>
      <c r="Q69" s="118" t="s">
        <v>91</v>
      </c>
      <c r="R69" s="118" t="s">
        <v>92</v>
      </c>
      <c r="S69" s="118" t="s">
        <v>93</v>
      </c>
      <c r="T69" s="118" t="s">
        <v>94</v>
      </c>
      <c r="U69" s="118" t="s">
        <v>95</v>
      </c>
      <c r="V69" s="118" t="s">
        <v>96</v>
      </c>
      <c r="W69" s="118" t="s">
        <v>97</v>
      </c>
      <c r="X69" s="118" t="s">
        <v>98</v>
      </c>
      <c r="Y69" s="118" t="s">
        <v>99</v>
      </c>
      <c r="Z69" s="118" t="s">
        <v>100</v>
      </c>
      <c r="AA69" s="117" t="s">
        <v>195</v>
      </c>
    </row>
    <row r="70" spans="1:27" x14ac:dyDescent="0.25">
      <c r="A70" s="62" t="s">
        <v>117</v>
      </c>
      <c r="B70" s="9">
        <v>2.6666666666666665</v>
      </c>
      <c r="C70" s="9">
        <v>3</v>
      </c>
      <c r="D70" s="9">
        <v>3.6666666666666665</v>
      </c>
      <c r="E70" s="9">
        <v>3.3333333333333335</v>
      </c>
      <c r="F70" s="9">
        <v>4.666666666666667</v>
      </c>
      <c r="G70" s="9">
        <v>3.3333333333333335</v>
      </c>
      <c r="H70" s="9">
        <v>3</v>
      </c>
      <c r="I70" s="9">
        <v>3</v>
      </c>
      <c r="J70" s="9">
        <v>2.3333333333333335</v>
      </c>
      <c r="K70" s="9">
        <v>2.6666666666666665</v>
      </c>
      <c r="L70" s="9">
        <v>3</v>
      </c>
      <c r="M70" s="9">
        <v>2.3333333333333335</v>
      </c>
      <c r="N70" s="9">
        <v>3.6666666666666665</v>
      </c>
      <c r="O70" s="9">
        <v>3.6666666666666665</v>
      </c>
      <c r="P70" s="9">
        <v>4.666666666666667</v>
      </c>
      <c r="Q70" s="9">
        <v>4</v>
      </c>
      <c r="R70" s="9">
        <v>4.333333333333333</v>
      </c>
      <c r="S70" s="9">
        <v>2.6666666666666665</v>
      </c>
      <c r="T70" s="9">
        <v>3.3333333333333335</v>
      </c>
      <c r="U70" s="9">
        <v>3.3333333333333335</v>
      </c>
      <c r="V70" s="9">
        <v>4</v>
      </c>
      <c r="W70" s="9">
        <v>3.3333333333333335</v>
      </c>
      <c r="X70" s="9">
        <v>3</v>
      </c>
      <c r="Y70" s="9">
        <v>3.3333333333333335</v>
      </c>
      <c r="Z70" s="9">
        <v>3</v>
      </c>
      <c r="AA70" s="120">
        <f t="shared" ref="AA70:AA80" si="11">SUM(B70:Z70)</f>
        <v>83.333333333333314</v>
      </c>
    </row>
    <row r="71" spans="1:27" x14ac:dyDescent="0.25">
      <c r="A71" s="62" t="s">
        <v>128</v>
      </c>
      <c r="B71" s="9">
        <v>4.333333333333333</v>
      </c>
      <c r="C71" s="9">
        <v>4.666666666666667</v>
      </c>
      <c r="D71" s="9">
        <v>4.333333333333333</v>
      </c>
      <c r="E71" s="9">
        <v>4</v>
      </c>
      <c r="F71" s="9">
        <v>5</v>
      </c>
      <c r="G71" s="9">
        <v>4.333333333333333</v>
      </c>
      <c r="H71" s="9">
        <v>4.333333333333333</v>
      </c>
      <c r="I71" s="9">
        <v>4.666666666666667</v>
      </c>
      <c r="J71" s="9">
        <v>4</v>
      </c>
      <c r="K71" s="9">
        <v>4.333333333333333</v>
      </c>
      <c r="L71" s="9">
        <v>4.666666666666667</v>
      </c>
      <c r="M71" s="9">
        <v>2.6666666666666665</v>
      </c>
      <c r="N71" s="9">
        <v>4</v>
      </c>
      <c r="O71" s="9">
        <v>4.666666666666667</v>
      </c>
      <c r="P71" s="9">
        <v>5</v>
      </c>
      <c r="Q71" s="9">
        <v>4</v>
      </c>
      <c r="R71" s="9">
        <v>4.666666666666667</v>
      </c>
      <c r="S71" s="9">
        <v>4.333333333333333</v>
      </c>
      <c r="T71" s="9">
        <v>4.333333333333333</v>
      </c>
      <c r="U71" s="9">
        <v>4.666666666666667</v>
      </c>
      <c r="V71" s="9">
        <v>4.666666666666667</v>
      </c>
      <c r="W71" s="9">
        <v>4.333333333333333</v>
      </c>
      <c r="X71" s="9">
        <v>3.3333333333333335</v>
      </c>
      <c r="Y71" s="9">
        <v>5</v>
      </c>
      <c r="Z71" s="9">
        <v>4.666666666666667</v>
      </c>
      <c r="AA71" s="120">
        <f t="shared" si="11"/>
        <v>109</v>
      </c>
    </row>
    <row r="72" spans="1:27" x14ac:dyDescent="0.25">
      <c r="A72" s="62" t="s">
        <v>135</v>
      </c>
      <c r="B72" s="9">
        <v>4</v>
      </c>
      <c r="C72" s="9">
        <v>4.333333333333333</v>
      </c>
      <c r="D72" s="9">
        <v>4</v>
      </c>
      <c r="E72" s="9">
        <v>4</v>
      </c>
      <c r="F72" s="9">
        <v>5</v>
      </c>
      <c r="G72" s="9">
        <v>4.333333333333333</v>
      </c>
      <c r="H72" s="9">
        <v>4</v>
      </c>
      <c r="I72" s="9">
        <v>4</v>
      </c>
      <c r="J72" s="9">
        <v>3.3333333333333335</v>
      </c>
      <c r="K72" s="9">
        <v>4</v>
      </c>
      <c r="L72" s="9">
        <v>3.6666666666666665</v>
      </c>
      <c r="M72" s="9">
        <v>3.6666666666666665</v>
      </c>
      <c r="N72" s="9">
        <v>3.3333333333333335</v>
      </c>
      <c r="O72" s="9">
        <v>4</v>
      </c>
      <c r="P72" s="9">
        <v>4</v>
      </c>
      <c r="Q72" s="9">
        <v>4.333333333333333</v>
      </c>
      <c r="R72" s="9">
        <v>4</v>
      </c>
      <c r="S72" s="9">
        <v>3.6666666666666665</v>
      </c>
      <c r="T72" s="9">
        <v>4.333333333333333</v>
      </c>
      <c r="U72" s="9">
        <v>4</v>
      </c>
      <c r="V72" s="9">
        <v>4</v>
      </c>
      <c r="W72" s="9">
        <v>4.666666666666667</v>
      </c>
      <c r="X72" s="9">
        <v>5</v>
      </c>
      <c r="Y72" s="9">
        <v>4</v>
      </c>
      <c r="Z72" s="9">
        <v>4</v>
      </c>
      <c r="AA72" s="120">
        <f t="shared" si="11"/>
        <v>101.66666666666667</v>
      </c>
    </row>
    <row r="73" spans="1:27" x14ac:dyDescent="0.25">
      <c r="A73" s="62" t="s">
        <v>142</v>
      </c>
      <c r="B73" s="9">
        <v>4</v>
      </c>
      <c r="C73" s="9">
        <v>4</v>
      </c>
      <c r="D73" s="9">
        <v>4.333333333333333</v>
      </c>
      <c r="E73" s="9">
        <v>4</v>
      </c>
      <c r="F73" s="9">
        <v>5</v>
      </c>
      <c r="G73" s="9">
        <v>3.3333333333333335</v>
      </c>
      <c r="H73" s="9">
        <v>4</v>
      </c>
      <c r="I73" s="9">
        <v>4.666666666666667</v>
      </c>
      <c r="J73" s="9">
        <v>3.3333333333333335</v>
      </c>
      <c r="K73" s="9">
        <v>3</v>
      </c>
      <c r="L73" s="9">
        <v>2.6666666666666665</v>
      </c>
      <c r="M73" s="9">
        <v>3</v>
      </c>
      <c r="N73" s="9">
        <v>3.6666666666666665</v>
      </c>
      <c r="O73" s="9">
        <v>4</v>
      </c>
      <c r="P73" s="9">
        <v>4</v>
      </c>
      <c r="Q73" s="9">
        <v>4.333333333333333</v>
      </c>
      <c r="R73" s="9">
        <v>5</v>
      </c>
      <c r="S73" s="9">
        <v>4.333333333333333</v>
      </c>
      <c r="T73" s="9">
        <v>4.333333333333333</v>
      </c>
      <c r="U73" s="9">
        <v>4.333333333333333</v>
      </c>
      <c r="V73" s="9">
        <v>4.666666666666667</v>
      </c>
      <c r="W73" s="9">
        <v>4.666666666666667</v>
      </c>
      <c r="X73" s="9">
        <v>3.6666666666666665</v>
      </c>
      <c r="Y73" s="9">
        <v>4.333333333333333</v>
      </c>
      <c r="Z73" s="9">
        <v>4.333333333333333</v>
      </c>
      <c r="AA73" s="120">
        <f t="shared" si="11"/>
        <v>100.99999999999999</v>
      </c>
    </row>
    <row r="74" spans="1:27" x14ac:dyDescent="0.25">
      <c r="A74" s="62" t="s">
        <v>147</v>
      </c>
      <c r="B74" s="9">
        <v>3.3333333333333335</v>
      </c>
      <c r="C74" s="9">
        <v>3.6666666666666665</v>
      </c>
      <c r="D74" s="9">
        <v>3</v>
      </c>
      <c r="E74" s="9">
        <v>2.3333333333333335</v>
      </c>
      <c r="F74" s="9">
        <v>4</v>
      </c>
      <c r="G74" s="9">
        <v>2.3333333333333335</v>
      </c>
      <c r="H74" s="9">
        <v>3</v>
      </c>
      <c r="I74" s="9">
        <v>3.3333333333333335</v>
      </c>
      <c r="J74" s="9">
        <v>3.6666666666666665</v>
      </c>
      <c r="K74" s="9">
        <v>3</v>
      </c>
      <c r="L74" s="9">
        <v>3.3333333333333335</v>
      </c>
      <c r="M74" s="9">
        <v>4</v>
      </c>
      <c r="N74" s="9">
        <v>3.6666666666666665</v>
      </c>
      <c r="O74" s="9">
        <v>3.6666666666666665</v>
      </c>
      <c r="P74" s="9">
        <v>3.3333333333333335</v>
      </c>
      <c r="Q74" s="9">
        <v>3.3333333333333335</v>
      </c>
      <c r="R74" s="9">
        <v>3</v>
      </c>
      <c r="S74" s="9">
        <v>3</v>
      </c>
      <c r="T74" s="9">
        <v>3.3333333333333335</v>
      </c>
      <c r="U74" s="9">
        <v>2.6666666666666665</v>
      </c>
      <c r="V74" s="9">
        <v>2.6666666666666665</v>
      </c>
      <c r="W74" s="9">
        <v>3</v>
      </c>
      <c r="X74" s="9">
        <v>3</v>
      </c>
      <c r="Y74" s="9">
        <v>2.6666666666666665</v>
      </c>
      <c r="Z74" s="9">
        <v>3.3333333333333335</v>
      </c>
      <c r="AA74" s="120">
        <f t="shared" si="11"/>
        <v>79.666666666666671</v>
      </c>
    </row>
    <row r="75" spans="1:27" x14ac:dyDescent="0.25">
      <c r="A75" s="62" t="s">
        <v>156</v>
      </c>
      <c r="B75" s="9">
        <v>4</v>
      </c>
      <c r="C75" s="9">
        <v>4</v>
      </c>
      <c r="D75" s="9">
        <v>4</v>
      </c>
      <c r="E75" s="9">
        <v>4</v>
      </c>
      <c r="F75" s="9">
        <v>5</v>
      </c>
      <c r="G75" s="9">
        <v>4</v>
      </c>
      <c r="H75" s="9">
        <v>4</v>
      </c>
      <c r="I75" s="9">
        <v>4</v>
      </c>
      <c r="J75" s="9">
        <v>4</v>
      </c>
      <c r="K75" s="9">
        <v>4</v>
      </c>
      <c r="L75" s="9">
        <v>4</v>
      </c>
      <c r="M75" s="9">
        <v>4.333333333333333</v>
      </c>
      <c r="N75" s="9">
        <v>4.333333333333333</v>
      </c>
      <c r="O75" s="9">
        <v>4</v>
      </c>
      <c r="P75" s="9">
        <v>4</v>
      </c>
      <c r="Q75" s="9">
        <v>4.333333333333333</v>
      </c>
      <c r="R75" s="9">
        <v>4</v>
      </c>
      <c r="S75" s="9">
        <v>4</v>
      </c>
      <c r="T75" s="9">
        <v>4</v>
      </c>
      <c r="U75" s="9">
        <v>4</v>
      </c>
      <c r="V75" s="9">
        <v>4</v>
      </c>
      <c r="W75" s="9">
        <v>4.333333333333333</v>
      </c>
      <c r="X75" s="9">
        <v>4.333333333333333</v>
      </c>
      <c r="Y75" s="9">
        <v>4</v>
      </c>
      <c r="Z75" s="9">
        <v>4</v>
      </c>
      <c r="AA75" s="120">
        <f t="shared" si="11"/>
        <v>102.66666666666666</v>
      </c>
    </row>
    <row r="76" spans="1:27" x14ac:dyDescent="0.25">
      <c r="A76" s="62" t="s">
        <v>163</v>
      </c>
      <c r="B76" s="9">
        <v>4</v>
      </c>
      <c r="C76" s="9">
        <v>4.333333333333333</v>
      </c>
      <c r="D76" s="9">
        <v>4.666666666666667</v>
      </c>
      <c r="E76" s="9">
        <v>4</v>
      </c>
      <c r="F76" s="9">
        <v>5</v>
      </c>
      <c r="G76" s="9">
        <v>3</v>
      </c>
      <c r="H76" s="9">
        <v>4</v>
      </c>
      <c r="I76" s="9">
        <v>4</v>
      </c>
      <c r="J76" s="9">
        <v>3.6666666666666665</v>
      </c>
      <c r="K76" s="9">
        <v>3.6666666666666665</v>
      </c>
      <c r="L76" s="9">
        <v>4</v>
      </c>
      <c r="M76" s="9">
        <v>3</v>
      </c>
      <c r="N76" s="9">
        <v>3.6666666666666665</v>
      </c>
      <c r="O76" s="9">
        <v>4.666666666666667</v>
      </c>
      <c r="P76" s="9">
        <v>4</v>
      </c>
      <c r="Q76" s="9">
        <v>4.333333333333333</v>
      </c>
      <c r="R76" s="9">
        <v>4</v>
      </c>
      <c r="S76" s="9">
        <v>4</v>
      </c>
      <c r="T76" s="9">
        <v>3.3333333333333335</v>
      </c>
      <c r="U76" s="9">
        <v>4</v>
      </c>
      <c r="V76" s="9">
        <v>4</v>
      </c>
      <c r="W76" s="9">
        <v>3</v>
      </c>
      <c r="X76" s="9">
        <v>3.6666666666666665</v>
      </c>
      <c r="Y76" s="9">
        <v>4.333333333333333</v>
      </c>
      <c r="Z76" s="9">
        <v>4.333333333333333</v>
      </c>
      <c r="AA76" s="120">
        <f t="shared" si="11"/>
        <v>98.666666666666657</v>
      </c>
    </row>
    <row r="77" spans="1:27" x14ac:dyDescent="0.25">
      <c r="A77" s="62" t="s">
        <v>171</v>
      </c>
      <c r="B77" s="9">
        <v>4</v>
      </c>
      <c r="C77" s="9">
        <v>4.666666666666667</v>
      </c>
      <c r="D77" s="9">
        <v>4</v>
      </c>
      <c r="E77" s="9">
        <v>4</v>
      </c>
      <c r="F77" s="9">
        <v>5</v>
      </c>
      <c r="G77" s="9">
        <v>3.3333333333333335</v>
      </c>
      <c r="H77" s="9">
        <v>4</v>
      </c>
      <c r="I77" s="9">
        <v>4</v>
      </c>
      <c r="J77" s="9">
        <v>4.333333333333333</v>
      </c>
      <c r="K77" s="9">
        <v>4</v>
      </c>
      <c r="L77" s="9">
        <v>4</v>
      </c>
      <c r="M77" s="9">
        <v>4.666666666666667</v>
      </c>
      <c r="N77" s="9">
        <v>4</v>
      </c>
      <c r="O77" s="9">
        <v>4</v>
      </c>
      <c r="P77" s="9">
        <v>4</v>
      </c>
      <c r="Q77" s="9">
        <v>4.333333333333333</v>
      </c>
      <c r="R77" s="9">
        <v>4.333333333333333</v>
      </c>
      <c r="S77" s="9">
        <v>3.6666666666666665</v>
      </c>
      <c r="T77" s="9">
        <v>3.3333333333333335</v>
      </c>
      <c r="U77" s="9">
        <v>4</v>
      </c>
      <c r="V77" s="9">
        <v>4</v>
      </c>
      <c r="W77" s="9">
        <v>4.666666666666667</v>
      </c>
      <c r="X77" s="9">
        <v>4</v>
      </c>
      <c r="Y77" s="9">
        <v>3.6666666666666665</v>
      </c>
      <c r="Z77" s="9">
        <v>4</v>
      </c>
      <c r="AA77" s="120">
        <f t="shared" si="11"/>
        <v>102</v>
      </c>
    </row>
    <row r="78" spans="1:27" x14ac:dyDescent="0.25">
      <c r="A78" s="48" t="s">
        <v>196</v>
      </c>
      <c r="B78" s="90">
        <v>3.9090909090909092</v>
      </c>
      <c r="C78" s="90">
        <v>4.5151515151515156</v>
      </c>
      <c r="D78" s="90">
        <v>4.0606060606060606</v>
      </c>
      <c r="E78" s="90">
        <v>4.1212121212121211</v>
      </c>
      <c r="F78" s="90">
        <v>4.666666666666667</v>
      </c>
      <c r="G78" s="90">
        <v>3.8484848484848486</v>
      </c>
      <c r="H78" s="90">
        <v>3.8787878787878789</v>
      </c>
      <c r="I78" s="90">
        <v>3.7575757575757578</v>
      </c>
      <c r="J78" s="90">
        <v>3.1212121212121211</v>
      </c>
      <c r="K78" s="90">
        <v>2.9696969696969697</v>
      </c>
      <c r="L78" s="90">
        <v>3.8787878787878789</v>
      </c>
      <c r="M78" s="90">
        <v>2.9393939393939394</v>
      </c>
      <c r="N78" s="90">
        <v>3.5757575757575757</v>
      </c>
      <c r="O78" s="90">
        <v>3.8181818181818183</v>
      </c>
      <c r="P78" s="90">
        <v>4.0909090909090908</v>
      </c>
      <c r="Q78" s="90">
        <v>3.4545454545454546</v>
      </c>
      <c r="R78" s="90">
        <v>4</v>
      </c>
      <c r="S78" s="90">
        <v>3.5454545454545454</v>
      </c>
      <c r="T78" s="90">
        <v>4.0606060606060606</v>
      </c>
      <c r="U78" s="90">
        <v>4.0909090909090908</v>
      </c>
      <c r="V78" s="90">
        <v>3.6363636363636362</v>
      </c>
      <c r="W78" s="90">
        <v>3.9393939393939394</v>
      </c>
      <c r="X78" s="90">
        <v>2.7575757575757578</v>
      </c>
      <c r="Y78" s="90">
        <v>3.4242424242424243</v>
      </c>
      <c r="Z78" s="90">
        <v>3.7878787878787881</v>
      </c>
      <c r="AA78" s="97">
        <f t="shared" si="11"/>
        <v>93.848484848484858</v>
      </c>
    </row>
    <row r="79" spans="1:27" x14ac:dyDescent="0.25">
      <c r="A79" s="116"/>
      <c r="B79" s="119">
        <f t="shared" ref="B79:Z79" si="12">AVERAGE(B70:B77)</f>
        <v>3.7916666666666665</v>
      </c>
      <c r="C79" s="119">
        <f t="shared" si="12"/>
        <v>4.083333333333333</v>
      </c>
      <c r="D79" s="119">
        <f t="shared" si="12"/>
        <v>4</v>
      </c>
      <c r="E79" s="119">
        <f t="shared" si="12"/>
        <v>3.7083333333333335</v>
      </c>
      <c r="F79" s="119">
        <f t="shared" si="12"/>
        <v>4.8333333333333339</v>
      </c>
      <c r="G79" s="119">
        <f t="shared" si="12"/>
        <v>3.5</v>
      </c>
      <c r="H79" s="119">
        <f t="shared" si="12"/>
        <v>3.7916666666666665</v>
      </c>
      <c r="I79" s="119">
        <f t="shared" si="12"/>
        <v>3.9583333333333335</v>
      </c>
      <c r="J79" s="119">
        <f t="shared" si="12"/>
        <v>3.5833333333333335</v>
      </c>
      <c r="K79" s="119">
        <f t="shared" si="12"/>
        <v>3.5833333333333335</v>
      </c>
      <c r="L79" s="119">
        <f t="shared" si="12"/>
        <v>3.6666666666666665</v>
      </c>
      <c r="M79" s="119">
        <f t="shared" si="12"/>
        <v>3.4583333333333335</v>
      </c>
      <c r="N79" s="119">
        <f t="shared" si="12"/>
        <v>3.7916666666666665</v>
      </c>
      <c r="O79" s="119">
        <f t="shared" si="12"/>
        <v>4.0833333333333339</v>
      </c>
      <c r="P79" s="119">
        <f t="shared" si="12"/>
        <v>4.125</v>
      </c>
      <c r="Q79" s="119">
        <f t="shared" si="12"/>
        <v>4.1249999999999991</v>
      </c>
      <c r="R79" s="119">
        <f t="shared" si="12"/>
        <v>4.166666666666667</v>
      </c>
      <c r="S79" s="119">
        <f t="shared" si="12"/>
        <v>3.7083333333333335</v>
      </c>
      <c r="T79" s="119">
        <f t="shared" si="12"/>
        <v>3.7916666666666661</v>
      </c>
      <c r="U79" s="119">
        <f t="shared" si="12"/>
        <v>3.875</v>
      </c>
      <c r="V79" s="119">
        <f t="shared" si="12"/>
        <v>4</v>
      </c>
      <c r="W79" s="119">
        <f t="shared" si="12"/>
        <v>4</v>
      </c>
      <c r="X79" s="119">
        <f t="shared" si="12"/>
        <v>3.75</v>
      </c>
      <c r="Y79" s="119">
        <f t="shared" si="12"/>
        <v>3.916666666666667</v>
      </c>
      <c r="Z79" s="119">
        <f t="shared" si="12"/>
        <v>3.958333333333333</v>
      </c>
      <c r="AA79" s="120">
        <f t="shared" si="11"/>
        <v>97.25</v>
      </c>
    </row>
    <row r="80" spans="1:27" x14ac:dyDescent="0.25">
      <c r="A80" s="116"/>
      <c r="B80" s="121">
        <f t="shared" ref="B80:Z80" si="13">AVERAGE(B70:B77)</f>
        <v>3.7916666666666665</v>
      </c>
      <c r="C80" s="121">
        <f t="shared" si="13"/>
        <v>4.083333333333333</v>
      </c>
      <c r="D80" s="121">
        <f t="shared" si="13"/>
        <v>4</v>
      </c>
      <c r="E80" s="121">
        <f t="shared" si="13"/>
        <v>3.7083333333333335</v>
      </c>
      <c r="F80" s="121">
        <f t="shared" si="13"/>
        <v>4.8333333333333339</v>
      </c>
      <c r="G80" s="121">
        <f t="shared" si="13"/>
        <v>3.5</v>
      </c>
      <c r="H80" s="121">
        <f t="shared" si="13"/>
        <v>3.7916666666666665</v>
      </c>
      <c r="I80" s="121">
        <f t="shared" si="13"/>
        <v>3.9583333333333335</v>
      </c>
      <c r="J80" s="121">
        <f t="shared" si="13"/>
        <v>3.5833333333333335</v>
      </c>
      <c r="K80" s="121">
        <f t="shared" si="13"/>
        <v>3.5833333333333335</v>
      </c>
      <c r="L80" s="121">
        <f t="shared" si="13"/>
        <v>3.6666666666666665</v>
      </c>
      <c r="M80" s="121">
        <f t="shared" si="13"/>
        <v>3.4583333333333335</v>
      </c>
      <c r="N80" s="121">
        <f t="shared" si="13"/>
        <v>3.7916666666666665</v>
      </c>
      <c r="O80" s="121">
        <f t="shared" si="13"/>
        <v>4.0833333333333339</v>
      </c>
      <c r="P80" s="121">
        <f t="shared" si="13"/>
        <v>4.125</v>
      </c>
      <c r="Q80" s="121">
        <f t="shared" si="13"/>
        <v>4.1249999999999991</v>
      </c>
      <c r="R80" s="121">
        <f t="shared" si="13"/>
        <v>4.166666666666667</v>
      </c>
      <c r="S80" s="121">
        <f t="shared" si="13"/>
        <v>3.7083333333333335</v>
      </c>
      <c r="T80" s="121">
        <f t="shared" si="13"/>
        <v>3.7916666666666661</v>
      </c>
      <c r="U80" s="121">
        <f t="shared" si="13"/>
        <v>3.875</v>
      </c>
      <c r="V80" s="121">
        <f t="shared" si="13"/>
        <v>4</v>
      </c>
      <c r="W80" s="121">
        <f t="shared" si="13"/>
        <v>4</v>
      </c>
      <c r="X80" s="121">
        <f t="shared" si="13"/>
        <v>3.75</v>
      </c>
      <c r="Y80" s="121">
        <f t="shared" si="13"/>
        <v>3.916666666666667</v>
      </c>
      <c r="Z80" s="121">
        <f t="shared" si="13"/>
        <v>3.958333333333333</v>
      </c>
      <c r="AA80" s="120">
        <f t="shared" si="11"/>
        <v>97.25</v>
      </c>
    </row>
    <row r="82" spans="1:5" x14ac:dyDescent="0.25">
      <c r="A82" s="117" t="s">
        <v>194</v>
      </c>
      <c r="B82" s="92" t="s">
        <v>197</v>
      </c>
      <c r="C82" s="101" t="s">
        <v>198</v>
      </c>
      <c r="D82" s="107" t="s">
        <v>199</v>
      </c>
      <c r="E82" s="117" t="s">
        <v>200</v>
      </c>
    </row>
    <row r="83" spans="1:5" x14ac:dyDescent="0.25">
      <c r="A83" s="62" t="s">
        <v>117</v>
      </c>
      <c r="B83" s="96">
        <v>83.6666666666667</v>
      </c>
      <c r="C83" s="109">
        <v>68</v>
      </c>
      <c r="D83" s="111">
        <v>74.999999999999986</v>
      </c>
      <c r="E83" s="120">
        <v>83.333333333333314</v>
      </c>
    </row>
    <row r="84" spans="1:5" x14ac:dyDescent="0.25">
      <c r="A84" s="62" t="s">
        <v>128</v>
      </c>
      <c r="B84" s="122">
        <v>81.333333333333343</v>
      </c>
      <c r="C84" s="122">
        <v>71</v>
      </c>
      <c r="D84" s="122">
        <v>85.666666666666657</v>
      </c>
      <c r="E84" s="120">
        <v>109</v>
      </c>
    </row>
    <row r="85" spans="1:5" x14ac:dyDescent="0.25">
      <c r="A85" s="62" t="s">
        <v>135</v>
      </c>
      <c r="B85" s="96">
        <v>79</v>
      </c>
      <c r="C85" s="123">
        <v>72.666666666666657</v>
      </c>
      <c r="D85" s="111">
        <v>81</v>
      </c>
      <c r="E85" s="120">
        <v>101.66666666666667</v>
      </c>
    </row>
    <row r="86" spans="1:5" x14ac:dyDescent="0.25">
      <c r="A86" s="62" t="s">
        <v>142</v>
      </c>
      <c r="B86" s="96">
        <v>79.666666666666671</v>
      </c>
      <c r="C86" s="109">
        <v>67.333333333333329</v>
      </c>
      <c r="D86" s="111">
        <v>82</v>
      </c>
      <c r="E86" s="122">
        <v>100.99999999999999</v>
      </c>
    </row>
    <row r="87" spans="1:5" x14ac:dyDescent="0.25">
      <c r="A87" s="62" t="s">
        <v>147</v>
      </c>
      <c r="B87" s="122">
        <v>81</v>
      </c>
      <c r="C87" s="109">
        <v>68.666666666666671</v>
      </c>
      <c r="D87" s="111">
        <v>76.666666666666671</v>
      </c>
      <c r="E87" s="120">
        <v>79.666666666666671</v>
      </c>
    </row>
    <row r="88" spans="1:5" x14ac:dyDescent="0.25">
      <c r="A88" s="62" t="s">
        <v>156</v>
      </c>
      <c r="B88" s="122">
        <v>81</v>
      </c>
      <c r="C88" s="109">
        <v>69</v>
      </c>
      <c r="D88" s="122">
        <v>84.666666666666671</v>
      </c>
      <c r="E88" s="120">
        <v>102.66666666666666</v>
      </c>
    </row>
    <row r="89" spans="1:5" x14ac:dyDescent="0.25">
      <c r="A89" s="62" t="s">
        <v>163</v>
      </c>
      <c r="B89" s="96">
        <v>79.333333333333343</v>
      </c>
      <c r="C89" s="109">
        <v>68.333333333333329</v>
      </c>
      <c r="D89" s="111">
        <v>76.666666666666657</v>
      </c>
      <c r="E89" s="122">
        <v>98.666666666666657</v>
      </c>
    </row>
    <row r="90" spans="1:5" x14ac:dyDescent="0.25">
      <c r="A90" s="62" t="s">
        <v>171</v>
      </c>
      <c r="B90" s="96">
        <v>78.333333333333329</v>
      </c>
      <c r="C90" s="122">
        <v>72</v>
      </c>
      <c r="D90" s="111">
        <v>76.333333333333314</v>
      </c>
      <c r="E90" s="120">
        <v>102</v>
      </c>
    </row>
    <row r="91" spans="1:5" x14ac:dyDescent="0.25">
      <c r="A91" s="48" t="s">
        <v>196</v>
      </c>
      <c r="B91" s="97">
        <v>79.696969696969703</v>
      </c>
      <c r="C91" s="97">
        <v>71.696969696969703</v>
      </c>
      <c r="D91" s="97">
        <v>85.939393939393938</v>
      </c>
      <c r="E91" s="97">
        <v>93.848484848484858</v>
      </c>
    </row>
    <row r="92" spans="1:5" x14ac:dyDescent="0.25">
      <c r="A92" s="117" t="s">
        <v>201</v>
      </c>
      <c r="B92" s="96">
        <f>AVERAGE(B83:B90)</f>
        <v>80.416666666666686</v>
      </c>
      <c r="C92" s="109">
        <f>AVERAGE(C83:C90)</f>
        <v>69.625</v>
      </c>
      <c r="D92" s="111">
        <f>AVERAGE(D83:D90)</f>
        <v>79.75</v>
      </c>
      <c r="E92" s="120">
        <f>AVERAGE(E83:E90)</f>
        <v>97.25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9B9E5-60B7-44FF-8A85-311C67186E8B}">
  <dimension ref="A1:AA115"/>
  <sheetViews>
    <sheetView workbookViewId="0">
      <selection activeCell="H13" sqref="H13"/>
    </sheetView>
  </sheetViews>
  <sheetFormatPr baseColWidth="10" defaultColWidth="9.140625" defaultRowHeight="15" x14ac:dyDescent="0.25"/>
  <cols>
    <col min="1" max="1" width="14.140625" customWidth="1"/>
  </cols>
  <sheetData>
    <row r="1" spans="1:27" x14ac:dyDescent="0.25">
      <c r="A1" s="168" t="s">
        <v>223</v>
      </c>
      <c r="B1" s="84"/>
      <c r="C1" s="84"/>
      <c r="D1" s="84"/>
      <c r="E1" s="84"/>
      <c r="F1" s="84"/>
      <c r="G1" s="84"/>
      <c r="H1" s="84"/>
      <c r="I1" s="84"/>
      <c r="J1" s="84"/>
      <c r="K1" s="84"/>
      <c r="L1" s="84"/>
      <c r="M1" s="84"/>
      <c r="N1" s="84"/>
      <c r="O1" s="84"/>
      <c r="P1" s="84"/>
      <c r="Q1" s="84"/>
      <c r="R1" s="84"/>
      <c r="S1" s="84"/>
      <c r="T1" s="84"/>
      <c r="U1" s="84"/>
      <c r="V1" s="84"/>
      <c r="W1" s="84"/>
      <c r="X1" s="84"/>
      <c r="Y1" s="84"/>
      <c r="Z1" s="84"/>
      <c r="AA1" s="84"/>
    </row>
    <row r="2" spans="1:27" x14ac:dyDescent="0.25">
      <c r="A2" s="1" t="s">
        <v>101</v>
      </c>
      <c r="B2" s="1" t="s">
        <v>101</v>
      </c>
      <c r="C2" s="1"/>
      <c r="D2" s="1" t="s">
        <v>101</v>
      </c>
      <c r="E2" s="1"/>
      <c r="F2" s="1" t="s">
        <v>101</v>
      </c>
      <c r="G2" s="1"/>
      <c r="H2" s="1" t="s">
        <v>101</v>
      </c>
      <c r="I2" s="1"/>
      <c r="J2" s="1" t="s">
        <v>101</v>
      </c>
      <c r="K2" s="1"/>
      <c r="L2" s="1" t="s">
        <v>101</v>
      </c>
      <c r="M2" s="1"/>
      <c r="N2" s="1" t="s">
        <v>101</v>
      </c>
      <c r="O2" s="1"/>
      <c r="P2" s="1" t="s">
        <v>101</v>
      </c>
      <c r="Q2" s="1"/>
      <c r="R2" s="1" t="s">
        <v>101</v>
      </c>
      <c r="S2" s="1"/>
      <c r="T2" s="1" t="s">
        <v>101</v>
      </c>
      <c r="U2" s="1"/>
      <c r="V2" s="1" t="s">
        <v>101</v>
      </c>
      <c r="W2" s="1"/>
      <c r="X2" s="1" t="s">
        <v>101</v>
      </c>
      <c r="Y2" s="1"/>
      <c r="Z2" s="1" t="s">
        <v>101</v>
      </c>
      <c r="AA2" s="91"/>
    </row>
    <row r="3" spans="1:27" x14ac:dyDescent="0.25">
      <c r="A3" s="92" t="s">
        <v>194</v>
      </c>
      <c r="B3" s="93" t="s">
        <v>1</v>
      </c>
      <c r="C3" s="93" t="s">
        <v>2</v>
      </c>
      <c r="D3" s="93" t="s">
        <v>3</v>
      </c>
      <c r="E3" s="93" t="s">
        <v>4</v>
      </c>
      <c r="F3" s="93" t="s">
        <v>5</v>
      </c>
      <c r="G3" s="93" t="s">
        <v>6</v>
      </c>
      <c r="H3" s="93" t="s">
        <v>7</v>
      </c>
      <c r="I3" s="93" t="s">
        <v>8</v>
      </c>
      <c r="J3" s="93" t="s">
        <v>9</v>
      </c>
      <c r="K3" s="93" t="s">
        <v>10</v>
      </c>
      <c r="L3" s="93" t="s">
        <v>11</v>
      </c>
      <c r="M3" s="93" t="s">
        <v>12</v>
      </c>
      <c r="N3" s="93" t="s">
        <v>13</v>
      </c>
      <c r="O3" s="93" t="s">
        <v>14</v>
      </c>
      <c r="P3" s="93" t="s">
        <v>15</v>
      </c>
      <c r="Q3" s="93" t="s">
        <v>16</v>
      </c>
      <c r="R3" s="93" t="s">
        <v>17</v>
      </c>
      <c r="S3" s="93" t="s">
        <v>18</v>
      </c>
      <c r="T3" s="93" t="s">
        <v>19</v>
      </c>
      <c r="U3" s="93" t="s">
        <v>20</v>
      </c>
      <c r="V3" s="93" t="s">
        <v>21</v>
      </c>
      <c r="W3" s="93" t="s">
        <v>22</v>
      </c>
      <c r="X3" s="93" t="s">
        <v>23</v>
      </c>
      <c r="Y3" s="93" t="s">
        <v>24</v>
      </c>
      <c r="Z3" s="93" t="s">
        <v>25</v>
      </c>
      <c r="AA3" s="92" t="s">
        <v>203</v>
      </c>
    </row>
    <row r="4" spans="1:27" x14ac:dyDescent="0.25">
      <c r="A4" s="62" t="s">
        <v>117</v>
      </c>
      <c r="B4" s="124">
        <v>8</v>
      </c>
      <c r="C4" s="9">
        <v>5</v>
      </c>
      <c r="D4" s="9">
        <v>8</v>
      </c>
      <c r="E4" s="9">
        <v>8</v>
      </c>
      <c r="F4" s="9">
        <v>8</v>
      </c>
      <c r="G4" s="9">
        <v>8</v>
      </c>
      <c r="H4" s="9">
        <v>8</v>
      </c>
      <c r="I4" s="9">
        <v>8</v>
      </c>
      <c r="J4" s="9">
        <v>8</v>
      </c>
      <c r="K4" s="9">
        <v>8</v>
      </c>
      <c r="L4" s="9">
        <v>8</v>
      </c>
      <c r="M4" s="9">
        <v>5</v>
      </c>
      <c r="N4" s="9">
        <v>8</v>
      </c>
      <c r="O4" s="9">
        <v>8</v>
      </c>
      <c r="P4" s="9">
        <v>8</v>
      </c>
      <c r="Q4" s="9">
        <v>8</v>
      </c>
      <c r="R4" s="9">
        <v>8</v>
      </c>
      <c r="S4" s="9">
        <v>8</v>
      </c>
      <c r="T4" s="9">
        <v>8</v>
      </c>
      <c r="U4" s="9">
        <v>8</v>
      </c>
      <c r="V4" s="9">
        <v>8</v>
      </c>
      <c r="W4" s="9">
        <v>8</v>
      </c>
      <c r="X4" s="9">
        <v>8</v>
      </c>
      <c r="Y4" s="9">
        <v>8</v>
      </c>
      <c r="Z4" s="9">
        <v>5</v>
      </c>
      <c r="AA4" s="126">
        <f t="shared" ref="AA4:AA12" si="0">COUNTIF(B4:Z4, 8)</f>
        <v>22</v>
      </c>
    </row>
    <row r="5" spans="1:27" x14ac:dyDescent="0.25">
      <c r="A5" s="62" t="s">
        <v>128</v>
      </c>
      <c r="B5" s="124">
        <v>8</v>
      </c>
      <c r="C5" s="9">
        <v>4.666666666666667</v>
      </c>
      <c r="D5" s="9">
        <v>8</v>
      </c>
      <c r="E5" s="9">
        <v>8</v>
      </c>
      <c r="F5" s="9">
        <v>8</v>
      </c>
      <c r="G5" s="9">
        <v>8</v>
      </c>
      <c r="H5" s="9">
        <v>8</v>
      </c>
      <c r="I5" s="9">
        <v>8</v>
      </c>
      <c r="J5" s="9">
        <v>8</v>
      </c>
      <c r="K5" s="9">
        <v>8</v>
      </c>
      <c r="L5" s="9">
        <v>8</v>
      </c>
      <c r="M5" s="9">
        <v>8</v>
      </c>
      <c r="N5" s="9">
        <v>8</v>
      </c>
      <c r="O5" s="9">
        <v>8</v>
      </c>
      <c r="P5" s="9">
        <v>8</v>
      </c>
      <c r="Q5" s="9">
        <v>8</v>
      </c>
      <c r="R5" s="9">
        <v>8</v>
      </c>
      <c r="S5" s="9">
        <v>8</v>
      </c>
      <c r="T5" s="9">
        <v>8</v>
      </c>
      <c r="U5" s="9">
        <v>8</v>
      </c>
      <c r="V5" s="9">
        <v>8</v>
      </c>
      <c r="W5" s="9">
        <v>8</v>
      </c>
      <c r="X5" s="9">
        <v>8</v>
      </c>
      <c r="Y5" s="9">
        <v>8</v>
      </c>
      <c r="Z5" s="9">
        <v>5</v>
      </c>
      <c r="AA5" s="126">
        <f t="shared" si="0"/>
        <v>23</v>
      </c>
    </row>
    <row r="6" spans="1:27" x14ac:dyDescent="0.25">
      <c r="A6" s="62" t="s">
        <v>135</v>
      </c>
      <c r="B6" s="124">
        <v>8</v>
      </c>
      <c r="C6" s="9">
        <v>8</v>
      </c>
      <c r="D6" s="9">
        <v>8</v>
      </c>
      <c r="E6" s="9">
        <v>8</v>
      </c>
      <c r="F6" s="9">
        <v>8</v>
      </c>
      <c r="G6" s="9">
        <v>8</v>
      </c>
      <c r="H6" s="9">
        <v>2</v>
      </c>
      <c r="I6" s="9">
        <v>8</v>
      </c>
      <c r="J6" s="9">
        <v>8</v>
      </c>
      <c r="K6" s="9">
        <v>8</v>
      </c>
      <c r="L6" s="9">
        <v>8</v>
      </c>
      <c r="M6" s="9">
        <v>8</v>
      </c>
      <c r="N6" s="9">
        <v>8</v>
      </c>
      <c r="O6" s="9">
        <v>4</v>
      </c>
      <c r="P6" s="9">
        <v>8</v>
      </c>
      <c r="Q6" s="9">
        <v>8</v>
      </c>
      <c r="R6" s="9">
        <v>2</v>
      </c>
      <c r="S6" s="9">
        <v>8</v>
      </c>
      <c r="T6" s="9">
        <v>8</v>
      </c>
      <c r="U6" s="9">
        <v>8</v>
      </c>
      <c r="V6" s="9">
        <v>8</v>
      </c>
      <c r="W6" s="9">
        <v>8</v>
      </c>
      <c r="X6" s="9">
        <v>8</v>
      </c>
      <c r="Y6" s="9">
        <v>3</v>
      </c>
      <c r="Z6" s="9">
        <v>8</v>
      </c>
      <c r="AA6" s="126">
        <f t="shared" si="0"/>
        <v>21</v>
      </c>
    </row>
    <row r="7" spans="1:27" x14ac:dyDescent="0.25">
      <c r="A7" s="62" t="s">
        <v>142</v>
      </c>
      <c r="B7" s="124">
        <v>8</v>
      </c>
      <c r="C7" s="9">
        <v>4.666666666666667</v>
      </c>
      <c r="D7" s="9">
        <v>8</v>
      </c>
      <c r="E7" s="9">
        <v>8</v>
      </c>
      <c r="F7" s="9">
        <v>8</v>
      </c>
      <c r="G7" s="9">
        <v>8</v>
      </c>
      <c r="H7" s="9">
        <v>8</v>
      </c>
      <c r="I7" s="9">
        <v>8</v>
      </c>
      <c r="J7" s="9">
        <v>8</v>
      </c>
      <c r="K7" s="9">
        <v>8</v>
      </c>
      <c r="L7" s="9">
        <v>8</v>
      </c>
      <c r="M7" s="9">
        <v>8</v>
      </c>
      <c r="N7" s="9">
        <v>8</v>
      </c>
      <c r="O7" s="9">
        <v>8</v>
      </c>
      <c r="P7" s="9">
        <v>8</v>
      </c>
      <c r="Q7" s="9">
        <v>8</v>
      </c>
      <c r="R7" s="9">
        <v>8</v>
      </c>
      <c r="S7" s="9">
        <v>8</v>
      </c>
      <c r="T7" s="9">
        <v>8</v>
      </c>
      <c r="U7" s="9">
        <v>8</v>
      </c>
      <c r="V7" s="9">
        <v>8</v>
      </c>
      <c r="W7" s="9">
        <v>8</v>
      </c>
      <c r="X7" s="9">
        <v>8</v>
      </c>
      <c r="Y7" s="9">
        <v>3</v>
      </c>
      <c r="Z7" s="9">
        <v>5</v>
      </c>
      <c r="AA7" s="126">
        <f t="shared" si="0"/>
        <v>22</v>
      </c>
    </row>
    <row r="8" spans="1:27" x14ac:dyDescent="0.25">
      <c r="A8" s="62" t="s">
        <v>147</v>
      </c>
      <c r="B8" s="124">
        <v>8</v>
      </c>
      <c r="C8" s="9">
        <v>8</v>
      </c>
      <c r="D8" s="9">
        <v>8</v>
      </c>
      <c r="E8" s="9">
        <v>8</v>
      </c>
      <c r="F8" s="9">
        <v>8</v>
      </c>
      <c r="G8" s="9">
        <v>8</v>
      </c>
      <c r="H8" s="9">
        <v>8</v>
      </c>
      <c r="I8" s="9">
        <v>8</v>
      </c>
      <c r="J8" s="9">
        <v>8</v>
      </c>
      <c r="K8" s="9">
        <v>8</v>
      </c>
      <c r="L8" s="9">
        <v>8</v>
      </c>
      <c r="M8" s="9">
        <v>8</v>
      </c>
      <c r="N8" s="9">
        <v>8</v>
      </c>
      <c r="O8" s="9">
        <v>8</v>
      </c>
      <c r="P8" s="9">
        <v>8</v>
      </c>
      <c r="Q8" s="9">
        <v>8</v>
      </c>
      <c r="R8" s="9">
        <v>8</v>
      </c>
      <c r="S8" s="9">
        <v>8</v>
      </c>
      <c r="T8" s="9">
        <v>8</v>
      </c>
      <c r="U8" s="9">
        <v>8</v>
      </c>
      <c r="V8" s="9">
        <v>8</v>
      </c>
      <c r="W8" s="9">
        <v>8</v>
      </c>
      <c r="X8" s="9">
        <v>8</v>
      </c>
      <c r="Y8" s="9">
        <v>8</v>
      </c>
      <c r="Z8" s="9">
        <v>5</v>
      </c>
      <c r="AA8" s="126">
        <f t="shared" si="0"/>
        <v>24</v>
      </c>
    </row>
    <row r="9" spans="1:27" x14ac:dyDescent="0.25">
      <c r="A9" s="62" t="s">
        <v>156</v>
      </c>
      <c r="B9" s="124">
        <v>8</v>
      </c>
      <c r="C9" s="9">
        <v>5</v>
      </c>
      <c r="D9" s="9">
        <v>8</v>
      </c>
      <c r="E9" s="9">
        <v>8</v>
      </c>
      <c r="F9" s="9">
        <v>8</v>
      </c>
      <c r="G9" s="9">
        <v>8</v>
      </c>
      <c r="H9" s="9">
        <v>8</v>
      </c>
      <c r="I9" s="9">
        <v>8</v>
      </c>
      <c r="J9" s="9">
        <v>8</v>
      </c>
      <c r="K9" s="9">
        <v>8</v>
      </c>
      <c r="L9" s="9">
        <v>8</v>
      </c>
      <c r="M9" s="9">
        <v>8</v>
      </c>
      <c r="N9" s="9">
        <v>8</v>
      </c>
      <c r="O9" s="9">
        <v>8</v>
      </c>
      <c r="P9" s="9">
        <v>8</v>
      </c>
      <c r="Q9" s="9">
        <v>8</v>
      </c>
      <c r="R9" s="9">
        <v>8</v>
      </c>
      <c r="S9" s="9">
        <v>8</v>
      </c>
      <c r="T9" s="9">
        <v>8</v>
      </c>
      <c r="U9" s="9">
        <v>8</v>
      </c>
      <c r="V9" s="9">
        <v>8</v>
      </c>
      <c r="W9" s="9">
        <v>8</v>
      </c>
      <c r="X9" s="9">
        <v>8</v>
      </c>
      <c r="Y9" s="9">
        <v>3</v>
      </c>
      <c r="Z9" s="9">
        <v>5</v>
      </c>
      <c r="AA9" s="126">
        <f t="shared" si="0"/>
        <v>22</v>
      </c>
    </row>
    <row r="10" spans="1:27" x14ac:dyDescent="0.25">
      <c r="A10" s="62" t="s">
        <v>163</v>
      </c>
      <c r="B10" s="124">
        <v>8</v>
      </c>
      <c r="C10" s="9">
        <v>3.3333333333333335</v>
      </c>
      <c r="D10" s="9">
        <v>8</v>
      </c>
      <c r="E10" s="9">
        <v>8</v>
      </c>
      <c r="F10" s="9">
        <v>8</v>
      </c>
      <c r="G10" s="9">
        <v>8</v>
      </c>
      <c r="H10" s="9">
        <v>8</v>
      </c>
      <c r="I10" s="9">
        <v>8</v>
      </c>
      <c r="J10" s="9">
        <v>8</v>
      </c>
      <c r="K10" s="9">
        <v>8</v>
      </c>
      <c r="L10" s="9">
        <v>8</v>
      </c>
      <c r="M10" s="9">
        <v>8</v>
      </c>
      <c r="N10" s="9">
        <v>8</v>
      </c>
      <c r="O10" s="9">
        <v>8</v>
      </c>
      <c r="P10" s="9">
        <v>8</v>
      </c>
      <c r="Q10" s="9">
        <v>8</v>
      </c>
      <c r="R10" s="9">
        <v>8</v>
      </c>
      <c r="S10" s="9">
        <v>8</v>
      </c>
      <c r="T10" s="9">
        <v>8</v>
      </c>
      <c r="U10" s="9">
        <v>8</v>
      </c>
      <c r="V10" s="9">
        <v>8</v>
      </c>
      <c r="W10" s="9">
        <v>8</v>
      </c>
      <c r="X10" s="9">
        <v>8</v>
      </c>
      <c r="Y10" s="9">
        <v>3</v>
      </c>
      <c r="Z10" s="9">
        <v>5</v>
      </c>
      <c r="AA10" s="126">
        <f t="shared" si="0"/>
        <v>22</v>
      </c>
    </row>
    <row r="11" spans="1:27" x14ac:dyDescent="0.25">
      <c r="A11" s="62" t="s">
        <v>171</v>
      </c>
      <c r="B11" s="124">
        <v>8</v>
      </c>
      <c r="C11" s="9">
        <v>3</v>
      </c>
      <c r="D11" s="9">
        <v>8</v>
      </c>
      <c r="E11" s="9">
        <v>8</v>
      </c>
      <c r="F11" s="9">
        <v>8</v>
      </c>
      <c r="G11" s="9">
        <v>8</v>
      </c>
      <c r="H11" s="9">
        <v>8</v>
      </c>
      <c r="I11" s="9">
        <v>8</v>
      </c>
      <c r="J11" s="9">
        <v>8</v>
      </c>
      <c r="K11" s="9">
        <v>8</v>
      </c>
      <c r="L11" s="9">
        <v>8</v>
      </c>
      <c r="M11" s="9">
        <v>8</v>
      </c>
      <c r="N11" s="9">
        <v>8</v>
      </c>
      <c r="O11" s="9">
        <v>8</v>
      </c>
      <c r="P11" s="9">
        <v>8</v>
      </c>
      <c r="Q11" s="9">
        <v>8</v>
      </c>
      <c r="R11" s="9">
        <v>8</v>
      </c>
      <c r="S11" s="9">
        <v>8</v>
      </c>
      <c r="T11" s="9">
        <v>8</v>
      </c>
      <c r="U11" s="9">
        <v>8</v>
      </c>
      <c r="V11" s="9">
        <v>8</v>
      </c>
      <c r="W11" s="9">
        <v>8</v>
      </c>
      <c r="X11" s="9">
        <v>8</v>
      </c>
      <c r="Y11" s="9">
        <v>3</v>
      </c>
      <c r="Z11" s="9">
        <v>5</v>
      </c>
      <c r="AA11" s="126">
        <f t="shared" si="0"/>
        <v>22</v>
      </c>
    </row>
    <row r="12" spans="1:27" x14ac:dyDescent="0.25">
      <c r="A12" s="86" t="s">
        <v>202</v>
      </c>
      <c r="B12" s="124">
        <v>8</v>
      </c>
      <c r="C12" s="9">
        <v>8</v>
      </c>
      <c r="D12" s="9">
        <v>8</v>
      </c>
      <c r="E12" s="9">
        <v>8</v>
      </c>
      <c r="F12" s="9">
        <v>8</v>
      </c>
      <c r="G12" s="9">
        <v>8</v>
      </c>
      <c r="H12" s="9">
        <v>8</v>
      </c>
      <c r="I12" s="9">
        <v>8</v>
      </c>
      <c r="J12" s="9">
        <v>8</v>
      </c>
      <c r="K12" s="9">
        <v>8</v>
      </c>
      <c r="L12" s="9">
        <v>8</v>
      </c>
      <c r="M12" s="9">
        <v>8</v>
      </c>
      <c r="N12" s="9">
        <v>8</v>
      </c>
      <c r="O12" s="9">
        <v>8</v>
      </c>
      <c r="P12" s="9">
        <v>8</v>
      </c>
      <c r="Q12" s="9">
        <v>8</v>
      </c>
      <c r="R12" s="9">
        <v>8</v>
      </c>
      <c r="S12" s="9">
        <v>8</v>
      </c>
      <c r="T12" s="9">
        <v>8</v>
      </c>
      <c r="U12" s="9">
        <v>8</v>
      </c>
      <c r="V12" s="9">
        <v>8</v>
      </c>
      <c r="W12" s="9">
        <v>8</v>
      </c>
      <c r="X12" s="9">
        <v>8</v>
      </c>
      <c r="Y12" s="9">
        <v>3</v>
      </c>
      <c r="Z12" s="9">
        <v>5</v>
      </c>
      <c r="AA12" s="126">
        <f t="shared" si="0"/>
        <v>23</v>
      </c>
    </row>
    <row r="13" spans="1:27" x14ac:dyDescent="0.25">
      <c r="A13" s="48" t="s">
        <v>196</v>
      </c>
      <c r="B13" s="90">
        <v>1.0909090909090899</v>
      </c>
      <c r="C13" s="90">
        <v>3.9696969696969697</v>
      </c>
      <c r="D13" s="90">
        <v>4.7575757575757578</v>
      </c>
      <c r="E13" s="90">
        <v>2.7272727272727271</v>
      </c>
      <c r="F13" s="90">
        <v>1.0606060606060606</v>
      </c>
      <c r="G13" s="90">
        <v>4.8181818181818183</v>
      </c>
      <c r="H13" s="90">
        <v>1.303030303030303</v>
      </c>
      <c r="I13" s="90">
        <v>4.6969696969696972</v>
      </c>
      <c r="J13" s="90">
        <v>3.0909090909090908</v>
      </c>
      <c r="K13" s="90">
        <v>4.9696969696969697</v>
      </c>
      <c r="L13" s="90">
        <v>1.1818181818181819</v>
      </c>
      <c r="M13" s="90">
        <v>3.393939393939394</v>
      </c>
      <c r="N13" s="90">
        <v>1.1818181818181819</v>
      </c>
      <c r="O13" s="90">
        <v>4.5454545454545459</v>
      </c>
      <c r="P13" s="90">
        <v>2.9696969696969697</v>
      </c>
      <c r="Q13" s="90">
        <v>4.8181818181818183</v>
      </c>
      <c r="R13" s="90">
        <v>1.303030303030303</v>
      </c>
      <c r="S13" s="90">
        <v>4.8484848484848486</v>
      </c>
      <c r="T13" s="90">
        <v>3.0606060606060606</v>
      </c>
      <c r="U13" s="90">
        <v>4.7575757575757578</v>
      </c>
      <c r="V13" s="90">
        <v>1.1212121212121211</v>
      </c>
      <c r="W13" s="90">
        <v>4.8181818181818183</v>
      </c>
      <c r="X13" s="90">
        <v>1.0606060606060606</v>
      </c>
      <c r="Y13" s="90">
        <v>3.7878787878787881</v>
      </c>
      <c r="Z13" s="90">
        <v>4.3636363636363633</v>
      </c>
      <c r="AA13" s="81"/>
    </row>
    <row r="14" spans="1:27" x14ac:dyDescent="0.25">
      <c r="A14" s="125" t="s">
        <v>203</v>
      </c>
      <c r="B14" s="126">
        <f t="shared" ref="B14:Z14" si="1">COUNTIF(B4:B12, 8)</f>
        <v>9</v>
      </c>
      <c r="C14" s="126">
        <f t="shared" si="1"/>
        <v>3</v>
      </c>
      <c r="D14" s="126">
        <f t="shared" si="1"/>
        <v>9</v>
      </c>
      <c r="E14" s="126">
        <f t="shared" si="1"/>
        <v>9</v>
      </c>
      <c r="F14" s="126">
        <f t="shared" si="1"/>
        <v>9</v>
      </c>
      <c r="G14" s="126">
        <f t="shared" si="1"/>
        <v>9</v>
      </c>
      <c r="H14" s="126">
        <f t="shared" si="1"/>
        <v>8</v>
      </c>
      <c r="I14" s="126">
        <f t="shared" si="1"/>
        <v>9</v>
      </c>
      <c r="J14" s="126">
        <f t="shared" si="1"/>
        <v>9</v>
      </c>
      <c r="K14" s="126">
        <f t="shared" si="1"/>
        <v>9</v>
      </c>
      <c r="L14" s="126">
        <f t="shared" si="1"/>
        <v>9</v>
      </c>
      <c r="M14" s="126">
        <f t="shared" si="1"/>
        <v>8</v>
      </c>
      <c r="N14" s="126">
        <f t="shared" si="1"/>
        <v>9</v>
      </c>
      <c r="O14" s="126">
        <f t="shared" si="1"/>
        <v>8</v>
      </c>
      <c r="P14" s="126">
        <f t="shared" si="1"/>
        <v>9</v>
      </c>
      <c r="Q14" s="126">
        <f t="shared" si="1"/>
        <v>9</v>
      </c>
      <c r="R14" s="126">
        <f t="shared" si="1"/>
        <v>8</v>
      </c>
      <c r="S14" s="126">
        <f t="shared" si="1"/>
        <v>9</v>
      </c>
      <c r="T14" s="126">
        <f t="shared" si="1"/>
        <v>9</v>
      </c>
      <c r="U14" s="126">
        <f t="shared" si="1"/>
        <v>9</v>
      </c>
      <c r="V14" s="126">
        <f t="shared" si="1"/>
        <v>9</v>
      </c>
      <c r="W14" s="126">
        <f t="shared" si="1"/>
        <v>9</v>
      </c>
      <c r="X14" s="126">
        <f t="shared" si="1"/>
        <v>9</v>
      </c>
      <c r="Y14" s="126">
        <f t="shared" si="1"/>
        <v>3</v>
      </c>
      <c r="Z14" s="126">
        <f t="shared" si="1"/>
        <v>1</v>
      </c>
      <c r="AA14" s="96"/>
    </row>
    <row r="16" spans="1:27" x14ac:dyDescent="0.25">
      <c r="A16" s="98"/>
      <c r="B16" s="99" t="s">
        <v>102</v>
      </c>
      <c r="C16" s="99"/>
      <c r="D16" s="99"/>
      <c r="E16" s="99" t="s">
        <v>102</v>
      </c>
      <c r="F16" s="99"/>
      <c r="G16" s="99"/>
      <c r="H16" s="99" t="s">
        <v>102</v>
      </c>
      <c r="I16" s="99"/>
      <c r="J16" s="99"/>
      <c r="K16" s="99" t="s">
        <v>102</v>
      </c>
      <c r="L16" s="99"/>
      <c r="M16" s="99"/>
      <c r="N16" s="99" t="s">
        <v>102</v>
      </c>
      <c r="O16" s="99"/>
      <c r="P16" s="99"/>
      <c r="Q16" s="99" t="s">
        <v>102</v>
      </c>
      <c r="R16" s="99"/>
      <c r="S16" s="99"/>
      <c r="T16" s="99" t="s">
        <v>102</v>
      </c>
      <c r="U16" s="99"/>
      <c r="V16" s="99"/>
      <c r="W16" s="99" t="s">
        <v>102</v>
      </c>
      <c r="X16" s="99"/>
      <c r="Y16" s="99"/>
      <c r="Z16" s="99"/>
      <c r="AA16" s="100"/>
    </row>
    <row r="17" spans="1:27" x14ac:dyDescent="0.25">
      <c r="A17" s="101" t="s">
        <v>194</v>
      </c>
      <c r="B17" s="102" t="s">
        <v>26</v>
      </c>
      <c r="C17" s="102" t="s">
        <v>27</v>
      </c>
      <c r="D17" s="102" t="s">
        <v>28</v>
      </c>
      <c r="E17" s="102" t="s">
        <v>29</v>
      </c>
      <c r="F17" s="102" t="s">
        <v>30</v>
      </c>
      <c r="G17" s="102" t="s">
        <v>31</v>
      </c>
      <c r="H17" s="102" t="s">
        <v>32</v>
      </c>
      <c r="I17" s="102" t="s">
        <v>33</v>
      </c>
      <c r="J17" s="102" t="s">
        <v>34</v>
      </c>
      <c r="K17" s="102" t="s">
        <v>35</v>
      </c>
      <c r="L17" s="102" t="s">
        <v>36</v>
      </c>
      <c r="M17" s="102" t="s">
        <v>37</v>
      </c>
      <c r="N17" s="102" t="s">
        <v>38</v>
      </c>
      <c r="O17" s="102" t="s">
        <v>39</v>
      </c>
      <c r="P17" s="102" t="s">
        <v>40</v>
      </c>
      <c r="Q17" s="102" t="s">
        <v>41</v>
      </c>
      <c r="R17" s="102" t="s">
        <v>42</v>
      </c>
      <c r="S17" s="102" t="s">
        <v>43</v>
      </c>
      <c r="T17" s="102" t="s">
        <v>44</v>
      </c>
      <c r="U17" s="102" t="s">
        <v>45</v>
      </c>
      <c r="V17" s="102" t="s">
        <v>46</v>
      </c>
      <c r="W17" s="102" t="s">
        <v>47</v>
      </c>
      <c r="X17" s="102" t="s">
        <v>48</v>
      </c>
      <c r="Y17" s="102" t="s">
        <v>49</v>
      </c>
      <c r="Z17" s="102" t="s">
        <v>50</v>
      </c>
      <c r="AA17" s="101" t="s">
        <v>203</v>
      </c>
    </row>
    <row r="18" spans="1:27" x14ac:dyDescent="0.25">
      <c r="A18" s="62" t="s">
        <v>117</v>
      </c>
      <c r="B18" s="9">
        <v>8</v>
      </c>
      <c r="C18" s="9">
        <v>8</v>
      </c>
      <c r="D18" s="9">
        <v>8</v>
      </c>
      <c r="E18" s="9">
        <v>8</v>
      </c>
      <c r="F18" s="9">
        <v>1</v>
      </c>
      <c r="G18" s="9">
        <v>4.666666666666667</v>
      </c>
      <c r="H18" s="9">
        <v>1.3333333333333333</v>
      </c>
      <c r="I18" s="9">
        <v>4.666666666666667</v>
      </c>
      <c r="J18" s="9">
        <v>1</v>
      </c>
      <c r="K18" s="9">
        <v>8</v>
      </c>
      <c r="L18" s="9">
        <v>1</v>
      </c>
      <c r="M18" s="9">
        <v>8</v>
      </c>
      <c r="N18" s="9">
        <v>1</v>
      </c>
      <c r="O18" s="9">
        <v>4.666666666666667</v>
      </c>
      <c r="P18" s="9">
        <v>8</v>
      </c>
      <c r="Q18" s="9">
        <v>4.333333333333333</v>
      </c>
      <c r="R18" s="9">
        <v>8</v>
      </c>
      <c r="S18" s="9">
        <v>8</v>
      </c>
      <c r="T18" s="9">
        <v>8</v>
      </c>
      <c r="U18" s="9">
        <v>8</v>
      </c>
      <c r="V18" s="9">
        <v>1</v>
      </c>
      <c r="W18" s="9">
        <v>8</v>
      </c>
      <c r="X18" s="9">
        <v>8</v>
      </c>
      <c r="Y18" s="9">
        <v>8</v>
      </c>
      <c r="Z18" s="9">
        <v>1.3333333333333333</v>
      </c>
      <c r="AA18" s="127">
        <f t="shared" ref="AA18:AA26" si="2">COUNTIF(B18:Z18, 8)</f>
        <v>14</v>
      </c>
    </row>
    <row r="19" spans="1:27" x14ac:dyDescent="0.25">
      <c r="A19" s="62" t="s">
        <v>128</v>
      </c>
      <c r="B19" s="9">
        <v>8</v>
      </c>
      <c r="C19" s="9">
        <v>5</v>
      </c>
      <c r="D19" s="9">
        <v>8</v>
      </c>
      <c r="E19" s="9">
        <v>8</v>
      </c>
      <c r="F19" s="9">
        <v>1</v>
      </c>
      <c r="G19" s="9">
        <v>4.666666666666667</v>
      </c>
      <c r="H19" s="9">
        <v>1</v>
      </c>
      <c r="I19" s="9">
        <v>5</v>
      </c>
      <c r="J19" s="9">
        <v>1</v>
      </c>
      <c r="K19" s="9">
        <v>8</v>
      </c>
      <c r="L19" s="9">
        <v>1</v>
      </c>
      <c r="M19" s="9">
        <v>4.333333333333333</v>
      </c>
      <c r="N19" s="9">
        <v>1</v>
      </c>
      <c r="O19" s="9">
        <v>5</v>
      </c>
      <c r="P19" s="9">
        <v>8</v>
      </c>
      <c r="Q19" s="9">
        <v>4.333333333333333</v>
      </c>
      <c r="R19" s="9">
        <v>8</v>
      </c>
      <c r="S19" s="9">
        <v>1.3333333333333333</v>
      </c>
      <c r="T19" s="9">
        <v>4.666666666666667</v>
      </c>
      <c r="U19" s="9">
        <v>8</v>
      </c>
      <c r="V19" s="9">
        <v>1.3333333333333333</v>
      </c>
      <c r="W19" s="9">
        <v>5</v>
      </c>
      <c r="X19" s="9">
        <v>8</v>
      </c>
      <c r="Y19" s="9">
        <v>5</v>
      </c>
      <c r="Z19" s="9">
        <v>1</v>
      </c>
      <c r="AA19" s="127">
        <f t="shared" si="2"/>
        <v>8</v>
      </c>
    </row>
    <row r="20" spans="1:27" x14ac:dyDescent="0.25">
      <c r="A20" s="62" t="s">
        <v>135</v>
      </c>
      <c r="B20" s="9">
        <v>8</v>
      </c>
      <c r="C20" s="9">
        <v>4.666666666666667</v>
      </c>
      <c r="D20" s="9">
        <v>8</v>
      </c>
      <c r="E20" s="9">
        <v>4.666666666666667</v>
      </c>
      <c r="F20" s="9">
        <v>1</v>
      </c>
      <c r="G20" s="9">
        <v>8</v>
      </c>
      <c r="H20" s="9">
        <v>1.3333333333333333</v>
      </c>
      <c r="I20" s="9">
        <v>5</v>
      </c>
      <c r="J20" s="9">
        <v>1</v>
      </c>
      <c r="K20" s="9">
        <v>8</v>
      </c>
      <c r="L20" s="9">
        <v>1.3333333333333333</v>
      </c>
      <c r="M20" s="9">
        <v>4.333333333333333</v>
      </c>
      <c r="N20" s="9">
        <v>1</v>
      </c>
      <c r="O20" s="9">
        <v>5</v>
      </c>
      <c r="P20" s="9">
        <v>1.3333333333333333</v>
      </c>
      <c r="Q20" s="9">
        <v>4.666666666666667</v>
      </c>
      <c r="R20" s="9">
        <v>8</v>
      </c>
      <c r="S20" s="9">
        <v>2</v>
      </c>
      <c r="T20" s="9">
        <v>4.666666666666667</v>
      </c>
      <c r="U20" s="9">
        <v>8</v>
      </c>
      <c r="V20" s="9">
        <v>8</v>
      </c>
      <c r="W20" s="9">
        <v>5</v>
      </c>
      <c r="X20" s="9">
        <v>8</v>
      </c>
      <c r="Y20" s="9">
        <v>5</v>
      </c>
      <c r="Z20" s="9">
        <v>1</v>
      </c>
      <c r="AA20" s="127">
        <f t="shared" si="2"/>
        <v>8</v>
      </c>
    </row>
    <row r="21" spans="1:27" x14ac:dyDescent="0.25">
      <c r="A21" s="62" t="s">
        <v>142</v>
      </c>
      <c r="B21" s="9">
        <v>8</v>
      </c>
      <c r="C21" s="9">
        <v>8</v>
      </c>
      <c r="D21" s="9">
        <v>8</v>
      </c>
      <c r="E21" s="9">
        <v>8</v>
      </c>
      <c r="F21" s="9">
        <v>1</v>
      </c>
      <c r="G21" s="9">
        <v>8</v>
      </c>
      <c r="H21" s="9">
        <v>1.3333333333333333</v>
      </c>
      <c r="I21" s="9">
        <v>5</v>
      </c>
      <c r="J21" s="9">
        <v>1</v>
      </c>
      <c r="K21" s="9">
        <v>3.3333333333333335</v>
      </c>
      <c r="L21" s="9">
        <v>1.3333333333333333</v>
      </c>
      <c r="M21" s="9">
        <v>3.6666666666666665</v>
      </c>
      <c r="N21" s="9">
        <v>1</v>
      </c>
      <c r="O21" s="9">
        <v>5</v>
      </c>
      <c r="P21" s="9">
        <v>1</v>
      </c>
      <c r="Q21" s="9">
        <v>4</v>
      </c>
      <c r="R21" s="9">
        <v>1.6666666666666667</v>
      </c>
      <c r="S21" s="9">
        <v>2</v>
      </c>
      <c r="T21" s="9">
        <v>8</v>
      </c>
      <c r="U21" s="9">
        <v>8</v>
      </c>
      <c r="V21" s="9">
        <v>1.3333333333333333</v>
      </c>
      <c r="W21" s="9">
        <v>5</v>
      </c>
      <c r="X21" s="9">
        <v>8</v>
      </c>
      <c r="Y21" s="9">
        <v>4.666666666666667</v>
      </c>
      <c r="Z21" s="9">
        <v>1</v>
      </c>
      <c r="AA21" s="127">
        <f t="shared" si="2"/>
        <v>8</v>
      </c>
    </row>
    <row r="22" spans="1:27" x14ac:dyDescent="0.25">
      <c r="A22" s="62" t="s">
        <v>147</v>
      </c>
      <c r="B22" s="9">
        <v>2</v>
      </c>
      <c r="C22" s="9">
        <v>3.3333333333333335</v>
      </c>
      <c r="D22" s="9">
        <v>2</v>
      </c>
      <c r="E22" s="9">
        <v>3.3333333333333335</v>
      </c>
      <c r="F22" s="9">
        <v>8</v>
      </c>
      <c r="G22" s="9">
        <v>8</v>
      </c>
      <c r="H22" s="9">
        <v>8</v>
      </c>
      <c r="I22" s="9">
        <v>8</v>
      </c>
      <c r="J22" s="9">
        <v>8</v>
      </c>
      <c r="K22" s="9">
        <v>3.3333333333333335</v>
      </c>
      <c r="L22" s="9">
        <v>8</v>
      </c>
      <c r="M22" s="9">
        <v>3.6666666666666665</v>
      </c>
      <c r="N22" s="9">
        <v>8</v>
      </c>
      <c r="O22" s="9">
        <v>8</v>
      </c>
      <c r="P22" s="9">
        <v>8</v>
      </c>
      <c r="Q22" s="9">
        <v>8</v>
      </c>
      <c r="R22" s="9">
        <v>2.3333333333333335</v>
      </c>
      <c r="S22" s="9">
        <v>2.3333333333333335</v>
      </c>
      <c r="T22" s="9">
        <v>3.3333333333333335</v>
      </c>
      <c r="U22" s="9">
        <v>8</v>
      </c>
      <c r="V22" s="9">
        <v>8</v>
      </c>
      <c r="W22" s="9">
        <v>8</v>
      </c>
      <c r="X22" s="9">
        <v>2.6666666666666665</v>
      </c>
      <c r="Y22" s="9">
        <v>3</v>
      </c>
      <c r="Z22" s="9">
        <v>1</v>
      </c>
      <c r="AA22" s="127">
        <f t="shared" si="2"/>
        <v>13</v>
      </c>
    </row>
    <row r="23" spans="1:27" x14ac:dyDescent="0.25">
      <c r="A23" s="62" t="s">
        <v>156</v>
      </c>
      <c r="B23" s="9">
        <v>8</v>
      </c>
      <c r="C23" s="9">
        <v>8</v>
      </c>
      <c r="D23" s="9">
        <v>8</v>
      </c>
      <c r="E23" s="9">
        <v>8</v>
      </c>
      <c r="F23" s="9">
        <v>1</v>
      </c>
      <c r="G23" s="9">
        <v>5</v>
      </c>
      <c r="H23" s="9">
        <v>1</v>
      </c>
      <c r="I23" s="9">
        <v>5</v>
      </c>
      <c r="J23" s="9">
        <v>1</v>
      </c>
      <c r="K23" s="9">
        <v>8</v>
      </c>
      <c r="L23" s="9">
        <v>1</v>
      </c>
      <c r="M23" s="9">
        <v>4</v>
      </c>
      <c r="N23" s="9">
        <v>1</v>
      </c>
      <c r="O23" s="9">
        <v>5</v>
      </c>
      <c r="P23" s="9">
        <v>1</v>
      </c>
      <c r="Q23" s="9">
        <v>5</v>
      </c>
      <c r="R23" s="9">
        <v>8</v>
      </c>
      <c r="S23" s="9">
        <v>1.6666666666666667</v>
      </c>
      <c r="T23" s="9">
        <v>8</v>
      </c>
      <c r="U23" s="9">
        <v>8</v>
      </c>
      <c r="V23" s="9">
        <v>1</v>
      </c>
      <c r="W23" s="9">
        <v>5</v>
      </c>
      <c r="X23" s="9">
        <v>8</v>
      </c>
      <c r="Y23" s="9">
        <v>5</v>
      </c>
      <c r="Z23" s="9">
        <v>1</v>
      </c>
      <c r="AA23" s="127">
        <f t="shared" si="2"/>
        <v>9</v>
      </c>
    </row>
    <row r="24" spans="1:27" x14ac:dyDescent="0.25">
      <c r="A24" s="62" t="s">
        <v>163</v>
      </c>
      <c r="B24" s="9">
        <v>8</v>
      </c>
      <c r="C24" s="9">
        <v>8</v>
      </c>
      <c r="D24" s="9">
        <v>8</v>
      </c>
      <c r="E24" s="9">
        <v>8</v>
      </c>
      <c r="F24" s="9">
        <v>1</v>
      </c>
      <c r="G24" s="9">
        <v>4.666666666666667</v>
      </c>
      <c r="H24" s="9">
        <v>1.3333333333333333</v>
      </c>
      <c r="I24" s="9">
        <v>5</v>
      </c>
      <c r="J24" s="9">
        <v>1</v>
      </c>
      <c r="K24" s="9">
        <v>8</v>
      </c>
      <c r="L24" s="9">
        <v>1</v>
      </c>
      <c r="M24" s="9">
        <v>2.3333333333333335</v>
      </c>
      <c r="N24" s="9">
        <v>1</v>
      </c>
      <c r="O24" s="9">
        <v>5</v>
      </c>
      <c r="P24" s="9">
        <v>1.3333333333333333</v>
      </c>
      <c r="Q24" s="9">
        <v>4.666666666666667</v>
      </c>
      <c r="R24" s="9">
        <v>8</v>
      </c>
      <c r="S24" s="9">
        <v>1</v>
      </c>
      <c r="T24" s="9">
        <v>5</v>
      </c>
      <c r="U24" s="9">
        <v>8</v>
      </c>
      <c r="V24" s="9">
        <v>1</v>
      </c>
      <c r="W24" s="9">
        <v>5</v>
      </c>
      <c r="X24" s="9">
        <v>8</v>
      </c>
      <c r="Y24" s="9">
        <v>5</v>
      </c>
      <c r="Z24" s="9">
        <v>1</v>
      </c>
      <c r="AA24" s="127">
        <f t="shared" si="2"/>
        <v>8</v>
      </c>
    </row>
    <row r="25" spans="1:27" x14ac:dyDescent="0.25">
      <c r="A25" s="62" t="s">
        <v>171</v>
      </c>
      <c r="B25" s="9">
        <v>8</v>
      </c>
      <c r="C25" s="9">
        <v>8</v>
      </c>
      <c r="D25" s="9">
        <v>8</v>
      </c>
      <c r="E25" s="9">
        <v>4.666666666666667</v>
      </c>
      <c r="F25" s="9">
        <v>1</v>
      </c>
      <c r="G25" s="9">
        <v>4.666666666666667</v>
      </c>
      <c r="H25" s="9">
        <v>8</v>
      </c>
      <c r="I25" s="9">
        <v>5</v>
      </c>
      <c r="J25" s="9">
        <v>1</v>
      </c>
      <c r="K25" s="9">
        <v>8</v>
      </c>
      <c r="L25" s="9">
        <v>1</v>
      </c>
      <c r="M25" s="9">
        <v>4</v>
      </c>
      <c r="N25" s="9">
        <v>1</v>
      </c>
      <c r="O25" s="9">
        <v>5</v>
      </c>
      <c r="P25" s="9">
        <v>8</v>
      </c>
      <c r="Q25" s="9">
        <v>5</v>
      </c>
      <c r="R25" s="9">
        <v>8</v>
      </c>
      <c r="S25" s="9">
        <v>2</v>
      </c>
      <c r="T25" s="9">
        <v>4.666666666666667</v>
      </c>
      <c r="U25" s="9">
        <v>8</v>
      </c>
      <c r="V25" s="9">
        <v>8</v>
      </c>
      <c r="W25" s="9">
        <v>4.666666666666667</v>
      </c>
      <c r="X25" s="9">
        <v>8</v>
      </c>
      <c r="Y25" s="9">
        <v>5</v>
      </c>
      <c r="Z25" s="9">
        <v>1</v>
      </c>
      <c r="AA25" s="127">
        <f t="shared" si="2"/>
        <v>10</v>
      </c>
    </row>
    <row r="26" spans="1:27" x14ac:dyDescent="0.25">
      <c r="A26" s="86" t="s">
        <v>202</v>
      </c>
      <c r="B26" s="9">
        <v>8</v>
      </c>
      <c r="C26" s="9">
        <v>8</v>
      </c>
      <c r="D26" s="9">
        <v>8</v>
      </c>
      <c r="E26" s="9">
        <v>8</v>
      </c>
      <c r="F26" s="9">
        <v>1.125</v>
      </c>
      <c r="G26" s="9">
        <v>8</v>
      </c>
      <c r="H26" s="9">
        <v>1.4166666666666665</v>
      </c>
      <c r="I26" s="9">
        <v>4.791666666666667</v>
      </c>
      <c r="J26" s="9">
        <v>1.125</v>
      </c>
      <c r="K26" s="9">
        <v>8</v>
      </c>
      <c r="L26" s="9">
        <v>1.25</v>
      </c>
      <c r="M26" s="9">
        <v>3.6666666666666665</v>
      </c>
      <c r="N26" s="9">
        <v>1.125</v>
      </c>
      <c r="O26" s="9">
        <v>4.791666666666667</v>
      </c>
      <c r="P26" s="9">
        <v>1.4583333333333335</v>
      </c>
      <c r="Q26" s="9">
        <v>4.375</v>
      </c>
      <c r="R26" s="9">
        <v>8</v>
      </c>
      <c r="S26" s="9">
        <v>1.9166666666666665</v>
      </c>
      <c r="T26" s="9">
        <v>8</v>
      </c>
      <c r="U26" s="9">
        <v>8</v>
      </c>
      <c r="V26" s="9">
        <v>1.4166666666666665</v>
      </c>
      <c r="W26" s="9">
        <v>4.7083333333333304</v>
      </c>
      <c r="X26" s="9">
        <v>8</v>
      </c>
      <c r="Y26" s="9">
        <v>4.625</v>
      </c>
      <c r="Z26" s="9">
        <v>1.0416666666666665</v>
      </c>
      <c r="AA26" s="127">
        <f t="shared" si="2"/>
        <v>10</v>
      </c>
    </row>
    <row r="27" spans="1:27" x14ac:dyDescent="0.25">
      <c r="A27" s="48" t="s">
        <v>196</v>
      </c>
      <c r="B27" s="90">
        <v>1.4242424242424243</v>
      </c>
      <c r="C27" s="90">
        <v>4.1818181818181817</v>
      </c>
      <c r="D27" s="90">
        <v>1.4242424242424243</v>
      </c>
      <c r="E27" s="90">
        <v>4</v>
      </c>
      <c r="F27" s="90">
        <v>1.606060606060606</v>
      </c>
      <c r="G27" s="90">
        <v>4.1818181818181817</v>
      </c>
      <c r="H27" s="90">
        <v>2</v>
      </c>
      <c r="I27" s="90">
        <v>4.2727272727272725</v>
      </c>
      <c r="J27" s="90">
        <v>1.5151515151515151</v>
      </c>
      <c r="K27" s="90">
        <v>3.7272727272727271</v>
      </c>
      <c r="L27" s="90">
        <v>2.1212121212121211</v>
      </c>
      <c r="M27" s="90">
        <v>3.4545454545454546</v>
      </c>
      <c r="N27" s="90">
        <v>1.5757575757575757</v>
      </c>
      <c r="O27" s="90">
        <v>4.4848484848484844</v>
      </c>
      <c r="P27" s="90">
        <v>2.3030303030303032</v>
      </c>
      <c r="Q27" s="90">
        <v>3.4848484848484849</v>
      </c>
      <c r="R27" s="90">
        <v>1.4242424242424243</v>
      </c>
      <c r="S27" s="90">
        <v>2.5454545454545454</v>
      </c>
      <c r="T27" s="90">
        <v>3.5454545454545454</v>
      </c>
      <c r="U27" s="90">
        <v>4.5454545454545459</v>
      </c>
      <c r="V27" s="90">
        <v>2.393939393939394</v>
      </c>
      <c r="W27" s="90">
        <v>4.1818181818181817</v>
      </c>
      <c r="X27" s="90">
        <v>1.303030303030303</v>
      </c>
      <c r="Y27" s="90">
        <v>4.2424242424242422</v>
      </c>
      <c r="Z27" s="90">
        <v>1.75757575757576</v>
      </c>
      <c r="AA27" s="81"/>
    </row>
    <row r="28" spans="1:27" x14ac:dyDescent="0.25">
      <c r="A28" s="128" t="s">
        <v>203</v>
      </c>
      <c r="B28" s="127">
        <f t="shared" ref="B28:Z28" si="3">COUNTIF(B18:B26, 8)</f>
        <v>8</v>
      </c>
      <c r="C28" s="127">
        <f t="shared" si="3"/>
        <v>6</v>
      </c>
      <c r="D28" s="127">
        <f t="shared" si="3"/>
        <v>8</v>
      </c>
      <c r="E28" s="127">
        <f t="shared" si="3"/>
        <v>6</v>
      </c>
      <c r="F28" s="127">
        <f t="shared" si="3"/>
        <v>1</v>
      </c>
      <c r="G28" s="127">
        <f t="shared" si="3"/>
        <v>4</v>
      </c>
      <c r="H28" s="127">
        <f t="shared" si="3"/>
        <v>2</v>
      </c>
      <c r="I28" s="127">
        <f t="shared" si="3"/>
        <v>1</v>
      </c>
      <c r="J28" s="127">
        <f t="shared" si="3"/>
        <v>1</v>
      </c>
      <c r="K28" s="127">
        <f t="shared" si="3"/>
        <v>7</v>
      </c>
      <c r="L28" s="127">
        <f t="shared" si="3"/>
        <v>1</v>
      </c>
      <c r="M28" s="127">
        <f t="shared" si="3"/>
        <v>1</v>
      </c>
      <c r="N28" s="127">
        <f t="shared" si="3"/>
        <v>1</v>
      </c>
      <c r="O28" s="127">
        <f t="shared" si="3"/>
        <v>1</v>
      </c>
      <c r="P28" s="127">
        <f t="shared" si="3"/>
        <v>4</v>
      </c>
      <c r="Q28" s="127">
        <f t="shared" si="3"/>
        <v>1</v>
      </c>
      <c r="R28" s="127">
        <f t="shared" si="3"/>
        <v>7</v>
      </c>
      <c r="S28" s="127">
        <f t="shared" si="3"/>
        <v>1</v>
      </c>
      <c r="T28" s="127">
        <f t="shared" si="3"/>
        <v>4</v>
      </c>
      <c r="U28" s="127">
        <f t="shared" si="3"/>
        <v>9</v>
      </c>
      <c r="V28" s="127">
        <f t="shared" si="3"/>
        <v>3</v>
      </c>
      <c r="W28" s="127">
        <f t="shared" si="3"/>
        <v>2</v>
      </c>
      <c r="X28" s="127">
        <f t="shared" si="3"/>
        <v>8</v>
      </c>
      <c r="Y28" s="127">
        <f t="shared" si="3"/>
        <v>1</v>
      </c>
      <c r="Z28" s="127">
        <f t="shared" si="3"/>
        <v>0</v>
      </c>
      <c r="AA28" s="109"/>
    </row>
    <row r="30" spans="1:27" x14ac:dyDescent="0.25">
      <c r="A30" s="104"/>
      <c r="B30" s="105" t="s">
        <v>103</v>
      </c>
      <c r="C30" s="105"/>
      <c r="D30" s="105"/>
      <c r="E30" s="105"/>
      <c r="F30" s="105" t="s">
        <v>103</v>
      </c>
      <c r="G30" s="105"/>
      <c r="H30" s="105"/>
      <c r="I30" s="105"/>
      <c r="J30" s="105" t="s">
        <v>103</v>
      </c>
      <c r="K30" s="105"/>
      <c r="L30" s="105"/>
      <c r="M30" s="105"/>
      <c r="N30" s="105" t="s">
        <v>103</v>
      </c>
      <c r="O30" s="105"/>
      <c r="P30" s="105"/>
      <c r="Q30" s="105"/>
      <c r="R30" s="105" t="s">
        <v>103</v>
      </c>
      <c r="S30" s="105"/>
      <c r="T30" s="105"/>
      <c r="U30" s="105"/>
      <c r="V30" s="105" t="s">
        <v>103</v>
      </c>
      <c r="W30" s="105"/>
      <c r="X30" s="105"/>
      <c r="Y30" s="105"/>
      <c r="Z30" s="105"/>
      <c r="AA30" s="106"/>
    </row>
    <row r="31" spans="1:27" x14ac:dyDescent="0.25">
      <c r="A31" s="107" t="s">
        <v>194</v>
      </c>
      <c r="B31" s="108" t="s">
        <v>51</v>
      </c>
      <c r="C31" s="108" t="s">
        <v>52</v>
      </c>
      <c r="D31" s="108" t="s">
        <v>53</v>
      </c>
      <c r="E31" s="108" t="s">
        <v>54</v>
      </c>
      <c r="F31" s="108" t="s">
        <v>55</v>
      </c>
      <c r="G31" s="108" t="s">
        <v>56</v>
      </c>
      <c r="H31" s="108" t="s">
        <v>57</v>
      </c>
      <c r="I31" s="108" t="s">
        <v>58</v>
      </c>
      <c r="J31" s="108" t="s">
        <v>59</v>
      </c>
      <c r="K31" s="108" t="s">
        <v>60</v>
      </c>
      <c r="L31" s="108" t="s">
        <v>61</v>
      </c>
      <c r="M31" s="108" t="s">
        <v>62</v>
      </c>
      <c r="N31" s="108" t="s">
        <v>63</v>
      </c>
      <c r="O31" s="108" t="s">
        <v>64</v>
      </c>
      <c r="P31" s="108" t="s">
        <v>65</v>
      </c>
      <c r="Q31" s="108" t="s">
        <v>66</v>
      </c>
      <c r="R31" s="108" t="s">
        <v>67</v>
      </c>
      <c r="S31" s="108" t="s">
        <v>68</v>
      </c>
      <c r="T31" s="108" t="s">
        <v>69</v>
      </c>
      <c r="U31" s="108" t="s">
        <v>70</v>
      </c>
      <c r="V31" s="108" t="s">
        <v>71</v>
      </c>
      <c r="W31" s="108" t="s">
        <v>72</v>
      </c>
      <c r="X31" s="108" t="s">
        <v>73</v>
      </c>
      <c r="Y31" s="108" t="s">
        <v>74</v>
      </c>
      <c r="Z31" s="108" t="s">
        <v>75</v>
      </c>
      <c r="AA31" s="107" t="s">
        <v>203</v>
      </c>
    </row>
    <row r="32" spans="1:27" x14ac:dyDescent="0.25">
      <c r="A32" s="62" t="s">
        <v>117</v>
      </c>
      <c r="B32" s="9">
        <v>8</v>
      </c>
      <c r="C32" s="9">
        <v>4</v>
      </c>
      <c r="D32" s="9">
        <v>1.3333333333333333</v>
      </c>
      <c r="E32" s="9">
        <v>3</v>
      </c>
      <c r="F32" s="9">
        <v>4</v>
      </c>
      <c r="G32" s="9">
        <v>2</v>
      </c>
      <c r="H32" s="9">
        <v>4</v>
      </c>
      <c r="I32" s="9">
        <v>2</v>
      </c>
      <c r="J32" s="9">
        <v>4</v>
      </c>
      <c r="K32" s="9">
        <v>8</v>
      </c>
      <c r="L32" s="9">
        <v>8</v>
      </c>
      <c r="M32" s="9">
        <v>8</v>
      </c>
      <c r="N32" s="9">
        <v>8</v>
      </c>
      <c r="O32" s="9">
        <v>8</v>
      </c>
      <c r="P32" s="9">
        <v>3</v>
      </c>
      <c r="Q32" s="9">
        <v>4</v>
      </c>
      <c r="R32" s="9">
        <v>4.333333333333333</v>
      </c>
      <c r="S32" s="9">
        <v>8</v>
      </c>
      <c r="T32" s="9">
        <v>3</v>
      </c>
      <c r="U32" s="9">
        <v>8</v>
      </c>
      <c r="V32" s="9">
        <v>8</v>
      </c>
      <c r="W32" s="9">
        <v>4.333333333333333</v>
      </c>
      <c r="X32" s="9">
        <v>1.3333333333333333</v>
      </c>
      <c r="Y32" s="9">
        <v>8</v>
      </c>
      <c r="Z32" s="9">
        <v>2</v>
      </c>
      <c r="AA32" s="129">
        <f t="shared" ref="AA32:AA40" si="4">COUNTIF(B32:Z32, 8)</f>
        <v>10</v>
      </c>
    </row>
    <row r="33" spans="1:27" x14ac:dyDescent="0.25">
      <c r="A33" s="62" t="s">
        <v>128</v>
      </c>
      <c r="B33" s="9">
        <v>8</v>
      </c>
      <c r="C33" s="9">
        <v>4</v>
      </c>
      <c r="D33" s="9">
        <v>1.3333333333333299</v>
      </c>
      <c r="E33" s="9">
        <v>8</v>
      </c>
      <c r="F33" s="9">
        <v>8</v>
      </c>
      <c r="G33" s="9">
        <v>2</v>
      </c>
      <c r="H33" s="9">
        <v>8</v>
      </c>
      <c r="I33" s="9">
        <v>2</v>
      </c>
      <c r="J33" s="9">
        <v>4.333333333333333</v>
      </c>
      <c r="K33" s="9">
        <v>8</v>
      </c>
      <c r="L33" s="9">
        <v>4.666666666666667</v>
      </c>
      <c r="M33" s="9">
        <v>3</v>
      </c>
      <c r="N33" s="9">
        <v>8</v>
      </c>
      <c r="O33" s="9">
        <v>8</v>
      </c>
      <c r="P33" s="9">
        <v>8</v>
      </c>
      <c r="Q33" s="9">
        <v>8</v>
      </c>
      <c r="R33" s="9">
        <v>8</v>
      </c>
      <c r="S33" s="9">
        <v>8</v>
      </c>
      <c r="T33" s="9">
        <v>8</v>
      </c>
      <c r="U33" s="9">
        <v>8</v>
      </c>
      <c r="V33" s="9">
        <v>8</v>
      </c>
      <c r="W33" s="9">
        <v>8</v>
      </c>
      <c r="X33" s="9">
        <v>8</v>
      </c>
      <c r="Y33" s="9">
        <v>8</v>
      </c>
      <c r="Z33" s="9">
        <v>8</v>
      </c>
      <c r="AA33" s="129">
        <f t="shared" si="4"/>
        <v>18</v>
      </c>
    </row>
    <row r="34" spans="1:27" x14ac:dyDescent="0.25">
      <c r="A34" s="62" t="s">
        <v>135</v>
      </c>
      <c r="B34" s="9">
        <v>8</v>
      </c>
      <c r="C34" s="9">
        <v>4</v>
      </c>
      <c r="D34" s="9">
        <v>8</v>
      </c>
      <c r="E34" s="9">
        <v>3.3333333333333335</v>
      </c>
      <c r="F34" s="9">
        <v>8</v>
      </c>
      <c r="G34" s="9">
        <v>2</v>
      </c>
      <c r="H34" s="9">
        <v>8</v>
      </c>
      <c r="I34" s="9">
        <v>2</v>
      </c>
      <c r="J34" s="9">
        <v>4.333333333333333</v>
      </c>
      <c r="K34" s="9">
        <v>8</v>
      </c>
      <c r="L34" s="9">
        <v>8</v>
      </c>
      <c r="M34" s="9">
        <v>3</v>
      </c>
      <c r="N34" s="9">
        <v>8</v>
      </c>
      <c r="O34" s="9">
        <v>8</v>
      </c>
      <c r="P34" s="9">
        <v>3</v>
      </c>
      <c r="Q34" s="9">
        <v>8</v>
      </c>
      <c r="R34" s="9">
        <v>8</v>
      </c>
      <c r="S34" s="9">
        <v>8</v>
      </c>
      <c r="T34" s="9">
        <v>8</v>
      </c>
      <c r="U34" s="9">
        <v>8</v>
      </c>
      <c r="V34" s="9">
        <v>8</v>
      </c>
      <c r="W34" s="9">
        <v>8</v>
      </c>
      <c r="X34" s="9">
        <v>1</v>
      </c>
      <c r="Y34" s="9">
        <v>8</v>
      </c>
      <c r="Z34" s="9">
        <v>8</v>
      </c>
      <c r="AA34" s="129">
        <f t="shared" si="4"/>
        <v>17</v>
      </c>
    </row>
    <row r="35" spans="1:27" x14ac:dyDescent="0.25">
      <c r="A35" s="62" t="s">
        <v>142</v>
      </c>
      <c r="B35" s="9">
        <v>8</v>
      </c>
      <c r="C35" s="9">
        <v>4</v>
      </c>
      <c r="D35" s="9">
        <v>1</v>
      </c>
      <c r="E35" s="9">
        <v>8</v>
      </c>
      <c r="F35" s="9">
        <v>8</v>
      </c>
      <c r="G35" s="9">
        <v>2</v>
      </c>
      <c r="H35" s="9">
        <v>8</v>
      </c>
      <c r="I35" s="9">
        <v>2</v>
      </c>
      <c r="J35" s="9">
        <v>4</v>
      </c>
      <c r="K35" s="9">
        <v>8</v>
      </c>
      <c r="L35" s="9">
        <v>8</v>
      </c>
      <c r="M35" s="9">
        <v>3</v>
      </c>
      <c r="N35" s="9">
        <v>8</v>
      </c>
      <c r="O35" s="9">
        <v>8</v>
      </c>
      <c r="P35" s="9">
        <v>3</v>
      </c>
      <c r="Q35" s="9">
        <v>8</v>
      </c>
      <c r="R35" s="9">
        <v>8</v>
      </c>
      <c r="S35" s="9">
        <v>8</v>
      </c>
      <c r="T35" s="9">
        <v>8</v>
      </c>
      <c r="U35" s="9">
        <v>8</v>
      </c>
      <c r="V35" s="9">
        <v>8</v>
      </c>
      <c r="W35" s="9">
        <v>8</v>
      </c>
      <c r="X35" s="9">
        <v>1.3333333333333333</v>
      </c>
      <c r="Y35" s="9">
        <v>8</v>
      </c>
      <c r="Z35" s="9">
        <v>8</v>
      </c>
      <c r="AA35" s="129">
        <f t="shared" si="4"/>
        <v>17</v>
      </c>
    </row>
    <row r="36" spans="1:27" x14ac:dyDescent="0.25">
      <c r="A36" s="62" t="s">
        <v>147</v>
      </c>
      <c r="B36" s="9">
        <v>8</v>
      </c>
      <c r="C36" s="9">
        <v>4</v>
      </c>
      <c r="D36" s="9">
        <v>8</v>
      </c>
      <c r="E36" s="9">
        <v>8</v>
      </c>
      <c r="F36" s="9">
        <v>4</v>
      </c>
      <c r="G36" s="9">
        <v>2</v>
      </c>
      <c r="H36" s="9">
        <v>8</v>
      </c>
      <c r="I36" s="9">
        <v>2</v>
      </c>
      <c r="J36" s="9">
        <v>4</v>
      </c>
      <c r="K36" s="9">
        <v>8</v>
      </c>
      <c r="L36" s="9">
        <v>8</v>
      </c>
      <c r="M36" s="9">
        <v>3</v>
      </c>
      <c r="N36" s="9">
        <v>2.3333333333333335</v>
      </c>
      <c r="O36" s="9">
        <v>8</v>
      </c>
      <c r="P36" s="9">
        <v>3</v>
      </c>
      <c r="Q36" s="9">
        <v>4.333333333333333</v>
      </c>
      <c r="R36" s="9">
        <v>4.333333333333333</v>
      </c>
      <c r="S36" s="9">
        <v>8</v>
      </c>
      <c r="T36" s="9">
        <v>8</v>
      </c>
      <c r="U36" s="9">
        <v>8</v>
      </c>
      <c r="V36" s="9">
        <v>8</v>
      </c>
      <c r="W36" s="9">
        <v>4</v>
      </c>
      <c r="X36" s="9">
        <v>8</v>
      </c>
      <c r="Y36" s="9">
        <v>3.3333333333333335</v>
      </c>
      <c r="Z36" s="9">
        <v>2.3333333333333299</v>
      </c>
      <c r="AA36" s="129">
        <f t="shared" si="4"/>
        <v>12</v>
      </c>
    </row>
    <row r="37" spans="1:27" x14ac:dyDescent="0.25">
      <c r="A37" s="62" t="s">
        <v>156</v>
      </c>
      <c r="B37" s="9">
        <v>8</v>
      </c>
      <c r="C37" s="9">
        <v>4</v>
      </c>
      <c r="D37" s="9">
        <v>1</v>
      </c>
      <c r="E37" s="9">
        <v>8</v>
      </c>
      <c r="F37" s="9">
        <v>8</v>
      </c>
      <c r="G37" s="9">
        <v>2</v>
      </c>
      <c r="H37" s="9">
        <v>8</v>
      </c>
      <c r="I37" s="9">
        <v>2</v>
      </c>
      <c r="J37" s="9">
        <v>8</v>
      </c>
      <c r="K37" s="9">
        <v>8</v>
      </c>
      <c r="L37" s="9">
        <v>8</v>
      </c>
      <c r="M37" s="9">
        <v>8</v>
      </c>
      <c r="N37" s="9">
        <v>8</v>
      </c>
      <c r="O37" s="9">
        <v>8</v>
      </c>
      <c r="P37" s="9">
        <v>3</v>
      </c>
      <c r="Q37" s="9">
        <v>8</v>
      </c>
      <c r="R37" s="9">
        <v>8</v>
      </c>
      <c r="S37" s="9">
        <v>8</v>
      </c>
      <c r="T37" s="9">
        <v>8</v>
      </c>
      <c r="U37" s="9">
        <v>8</v>
      </c>
      <c r="V37" s="9">
        <v>8</v>
      </c>
      <c r="W37" s="9">
        <v>8</v>
      </c>
      <c r="X37" s="9">
        <v>8</v>
      </c>
      <c r="Y37" s="9">
        <v>8</v>
      </c>
      <c r="Z37" s="9">
        <v>8</v>
      </c>
      <c r="AA37" s="129">
        <f t="shared" si="4"/>
        <v>20</v>
      </c>
    </row>
    <row r="38" spans="1:27" x14ac:dyDescent="0.25">
      <c r="A38" s="62" t="s">
        <v>163</v>
      </c>
      <c r="B38" s="9">
        <v>8</v>
      </c>
      <c r="C38" s="9">
        <v>4</v>
      </c>
      <c r="D38" s="9">
        <v>8</v>
      </c>
      <c r="E38" s="9">
        <v>3</v>
      </c>
      <c r="F38" s="9">
        <v>8</v>
      </c>
      <c r="G38" s="9">
        <v>2</v>
      </c>
      <c r="H38" s="9">
        <v>4.333333333333333</v>
      </c>
      <c r="I38" s="9">
        <v>2</v>
      </c>
      <c r="J38" s="9">
        <v>4</v>
      </c>
      <c r="K38" s="9">
        <v>1</v>
      </c>
      <c r="L38" s="9">
        <v>5</v>
      </c>
      <c r="M38" s="9">
        <v>3</v>
      </c>
      <c r="N38" s="9">
        <v>2</v>
      </c>
      <c r="O38" s="9">
        <v>8</v>
      </c>
      <c r="P38" s="9">
        <v>3</v>
      </c>
      <c r="Q38" s="9">
        <v>8</v>
      </c>
      <c r="R38" s="9">
        <v>8</v>
      </c>
      <c r="S38" s="9">
        <v>8</v>
      </c>
      <c r="T38" s="9">
        <v>8</v>
      </c>
      <c r="U38" s="9">
        <v>1</v>
      </c>
      <c r="V38" s="9">
        <v>8</v>
      </c>
      <c r="W38" s="9">
        <v>4</v>
      </c>
      <c r="X38" s="9">
        <v>1</v>
      </c>
      <c r="Y38" s="9">
        <v>8</v>
      </c>
      <c r="Z38" s="9">
        <v>2</v>
      </c>
      <c r="AA38" s="129">
        <f t="shared" si="4"/>
        <v>10</v>
      </c>
    </row>
    <row r="39" spans="1:27" x14ac:dyDescent="0.25">
      <c r="A39" s="62" t="s">
        <v>171</v>
      </c>
      <c r="B39" s="9">
        <v>8</v>
      </c>
      <c r="C39" s="9">
        <v>4</v>
      </c>
      <c r="D39" s="9">
        <v>1</v>
      </c>
      <c r="E39" s="9">
        <v>8</v>
      </c>
      <c r="F39" s="9">
        <v>8</v>
      </c>
      <c r="G39" s="9">
        <v>2</v>
      </c>
      <c r="H39" s="9">
        <v>4.333333333333333</v>
      </c>
      <c r="I39" s="9">
        <v>2</v>
      </c>
      <c r="J39" s="9">
        <v>4</v>
      </c>
      <c r="K39" s="9">
        <v>8</v>
      </c>
      <c r="L39" s="9">
        <v>8</v>
      </c>
      <c r="M39" s="9">
        <v>3</v>
      </c>
      <c r="N39" s="9">
        <v>8</v>
      </c>
      <c r="O39" s="9">
        <v>8</v>
      </c>
      <c r="P39" s="9">
        <v>2.6666666666666665</v>
      </c>
      <c r="Q39" s="9">
        <v>8</v>
      </c>
      <c r="R39" s="9">
        <v>4</v>
      </c>
      <c r="S39" s="9">
        <v>8</v>
      </c>
      <c r="T39" s="9">
        <v>8</v>
      </c>
      <c r="U39" s="9">
        <v>8</v>
      </c>
      <c r="V39" s="9">
        <v>8</v>
      </c>
      <c r="W39" s="9">
        <v>8</v>
      </c>
      <c r="X39" s="9">
        <v>1</v>
      </c>
      <c r="Y39" s="9">
        <v>3.3333333333333335</v>
      </c>
      <c r="Z39" s="9">
        <v>2</v>
      </c>
      <c r="AA39" s="129">
        <f t="shared" si="4"/>
        <v>13</v>
      </c>
    </row>
    <row r="40" spans="1:27" x14ac:dyDescent="0.25">
      <c r="A40" s="86" t="s">
        <v>202</v>
      </c>
      <c r="B40" s="9">
        <v>8</v>
      </c>
      <c r="C40" s="9">
        <v>4</v>
      </c>
      <c r="D40" s="9">
        <v>1.333333333333333</v>
      </c>
      <c r="E40" s="9">
        <v>8</v>
      </c>
      <c r="F40" s="9">
        <v>8</v>
      </c>
      <c r="G40" s="9">
        <v>2</v>
      </c>
      <c r="H40" s="9">
        <v>8</v>
      </c>
      <c r="I40" s="9">
        <v>2</v>
      </c>
      <c r="J40" s="9">
        <v>4.1666666666666661</v>
      </c>
      <c r="K40" s="9">
        <v>8</v>
      </c>
      <c r="L40" s="9">
        <v>8</v>
      </c>
      <c r="M40" s="9">
        <v>3.208333333333333</v>
      </c>
      <c r="N40" s="9">
        <v>8</v>
      </c>
      <c r="O40" s="9">
        <v>8</v>
      </c>
      <c r="P40" s="9">
        <v>3.0416666666666665</v>
      </c>
      <c r="Q40" s="9">
        <v>8</v>
      </c>
      <c r="R40" s="9">
        <v>8</v>
      </c>
      <c r="S40" s="9">
        <v>8</v>
      </c>
      <c r="T40" s="9">
        <v>8</v>
      </c>
      <c r="U40" s="9">
        <v>8</v>
      </c>
      <c r="V40" s="9">
        <v>8</v>
      </c>
      <c r="W40" s="9">
        <v>8</v>
      </c>
      <c r="X40" s="9">
        <v>1.4166666666666665</v>
      </c>
      <c r="Y40" s="9">
        <v>8</v>
      </c>
      <c r="Z40" s="9">
        <v>2.458333333333333</v>
      </c>
      <c r="AA40" s="129">
        <f t="shared" si="4"/>
        <v>16</v>
      </c>
    </row>
    <row r="41" spans="1:27" x14ac:dyDescent="0.25">
      <c r="A41" s="48" t="s">
        <v>196</v>
      </c>
      <c r="B41" s="90">
        <v>1.1818181818181801</v>
      </c>
      <c r="C41" s="90">
        <v>3.48484848484848</v>
      </c>
      <c r="D41" s="90">
        <v>1.6363636363636365</v>
      </c>
      <c r="E41" s="90">
        <v>4.0303030303030303</v>
      </c>
      <c r="F41" s="90">
        <v>4.7878787878787881</v>
      </c>
      <c r="G41" s="90">
        <v>2.6666666666666665</v>
      </c>
      <c r="H41" s="90">
        <v>4.7575757575757578</v>
      </c>
      <c r="I41" s="90">
        <v>2.606060606060606</v>
      </c>
      <c r="J41" s="90">
        <v>4.7575757575757578</v>
      </c>
      <c r="K41" s="90">
        <v>2.1212121212121211</v>
      </c>
      <c r="L41" s="90">
        <v>4.3636363636363633</v>
      </c>
      <c r="M41" s="90">
        <v>4</v>
      </c>
      <c r="N41" s="90">
        <v>2.8787878787878789</v>
      </c>
      <c r="O41" s="90">
        <v>4.0909090909090908</v>
      </c>
      <c r="P41" s="90">
        <v>3.7575757575757578</v>
      </c>
      <c r="Q41" s="90">
        <v>4.5757575757575761</v>
      </c>
      <c r="R41" s="90">
        <v>4.6969696969696972</v>
      </c>
      <c r="S41" s="90">
        <v>1.0606060606060606</v>
      </c>
      <c r="T41" s="90">
        <v>4.0909090909090908</v>
      </c>
      <c r="U41" s="90">
        <v>2.2727272727272729</v>
      </c>
      <c r="V41" s="90">
        <v>4.7878787878787881</v>
      </c>
      <c r="W41" s="90">
        <v>4.5454545454545459</v>
      </c>
      <c r="X41" s="90">
        <v>2.0303030303030303</v>
      </c>
      <c r="Y41" s="90">
        <v>4.0606060606060606</v>
      </c>
      <c r="Z41" s="90">
        <v>2.6969696969696968</v>
      </c>
      <c r="AA41" s="81"/>
    </row>
    <row r="42" spans="1:27" x14ac:dyDescent="0.25">
      <c r="A42" s="130" t="s">
        <v>203</v>
      </c>
      <c r="B42" s="129">
        <f t="shared" ref="B42:Z42" si="5">COUNTIF(B32:B40, 8)</f>
        <v>9</v>
      </c>
      <c r="C42" s="129">
        <f t="shared" si="5"/>
        <v>0</v>
      </c>
      <c r="D42" s="129">
        <f t="shared" si="5"/>
        <v>3</v>
      </c>
      <c r="E42" s="129">
        <f t="shared" si="5"/>
        <v>6</v>
      </c>
      <c r="F42" s="129">
        <f t="shared" si="5"/>
        <v>7</v>
      </c>
      <c r="G42" s="129">
        <f t="shared" si="5"/>
        <v>0</v>
      </c>
      <c r="H42" s="129">
        <f t="shared" si="5"/>
        <v>6</v>
      </c>
      <c r="I42" s="129">
        <f t="shared" si="5"/>
        <v>0</v>
      </c>
      <c r="J42" s="129">
        <f t="shared" si="5"/>
        <v>1</v>
      </c>
      <c r="K42" s="129">
        <f t="shared" si="5"/>
        <v>8</v>
      </c>
      <c r="L42" s="129">
        <f t="shared" si="5"/>
        <v>7</v>
      </c>
      <c r="M42" s="129">
        <f t="shared" si="5"/>
        <v>2</v>
      </c>
      <c r="N42" s="129">
        <f t="shared" si="5"/>
        <v>7</v>
      </c>
      <c r="O42" s="129">
        <f t="shared" si="5"/>
        <v>9</v>
      </c>
      <c r="P42" s="129">
        <f t="shared" si="5"/>
        <v>1</v>
      </c>
      <c r="Q42" s="129">
        <f t="shared" si="5"/>
        <v>7</v>
      </c>
      <c r="R42" s="129">
        <f t="shared" si="5"/>
        <v>6</v>
      </c>
      <c r="S42" s="129">
        <f t="shared" si="5"/>
        <v>9</v>
      </c>
      <c r="T42" s="129">
        <f t="shared" si="5"/>
        <v>8</v>
      </c>
      <c r="U42" s="129">
        <f t="shared" si="5"/>
        <v>8</v>
      </c>
      <c r="V42" s="129">
        <f t="shared" si="5"/>
        <v>9</v>
      </c>
      <c r="W42" s="129">
        <f t="shared" si="5"/>
        <v>6</v>
      </c>
      <c r="X42" s="129">
        <f t="shared" si="5"/>
        <v>3</v>
      </c>
      <c r="Y42" s="129">
        <f t="shared" si="5"/>
        <v>7</v>
      </c>
      <c r="Z42" s="129">
        <f t="shared" si="5"/>
        <v>4</v>
      </c>
      <c r="AA42" s="111"/>
    </row>
    <row r="44" spans="1:27" x14ac:dyDescent="0.25">
      <c r="A44" s="114"/>
      <c r="B44" s="115" t="s">
        <v>104</v>
      </c>
      <c r="C44" s="115"/>
      <c r="D44" s="115"/>
      <c r="E44" s="115" t="s">
        <v>104</v>
      </c>
      <c r="F44" s="115"/>
      <c r="G44" s="115"/>
      <c r="H44" s="115" t="s">
        <v>104</v>
      </c>
      <c r="I44" s="115"/>
      <c r="J44" s="115"/>
      <c r="K44" s="115" t="s">
        <v>104</v>
      </c>
      <c r="L44" s="115"/>
      <c r="M44" s="115"/>
      <c r="N44" s="115" t="s">
        <v>104</v>
      </c>
      <c r="O44" s="115"/>
      <c r="P44" s="115"/>
      <c r="Q44" s="115" t="s">
        <v>104</v>
      </c>
      <c r="R44" s="115"/>
      <c r="S44" s="115"/>
      <c r="T44" s="115" t="s">
        <v>104</v>
      </c>
      <c r="U44" s="115"/>
      <c r="V44" s="115"/>
      <c r="W44" s="115" t="s">
        <v>104</v>
      </c>
      <c r="X44" s="115"/>
      <c r="Y44" s="115"/>
      <c r="Z44" s="115"/>
      <c r="AA44" s="131"/>
    </row>
    <row r="45" spans="1:27" x14ac:dyDescent="0.25">
      <c r="A45" s="117" t="s">
        <v>194</v>
      </c>
      <c r="B45" s="118" t="s">
        <v>76</v>
      </c>
      <c r="C45" s="118" t="s">
        <v>77</v>
      </c>
      <c r="D45" s="118" t="s">
        <v>78</v>
      </c>
      <c r="E45" s="118" t="s">
        <v>79</v>
      </c>
      <c r="F45" s="118" t="s">
        <v>80</v>
      </c>
      <c r="G45" s="118" t="s">
        <v>81</v>
      </c>
      <c r="H45" s="118" t="s">
        <v>82</v>
      </c>
      <c r="I45" s="118" t="s">
        <v>83</v>
      </c>
      <c r="J45" s="118" t="s">
        <v>84</v>
      </c>
      <c r="K45" s="118" t="s">
        <v>85</v>
      </c>
      <c r="L45" s="118" t="s">
        <v>86</v>
      </c>
      <c r="M45" s="118" t="s">
        <v>87</v>
      </c>
      <c r="N45" s="118" t="s">
        <v>88</v>
      </c>
      <c r="O45" s="118" t="s">
        <v>89</v>
      </c>
      <c r="P45" s="118" t="s">
        <v>90</v>
      </c>
      <c r="Q45" s="118" t="s">
        <v>91</v>
      </c>
      <c r="R45" s="118" t="s">
        <v>92</v>
      </c>
      <c r="S45" s="118" t="s">
        <v>93</v>
      </c>
      <c r="T45" s="118" t="s">
        <v>94</v>
      </c>
      <c r="U45" s="118" t="s">
        <v>95</v>
      </c>
      <c r="V45" s="118" t="s">
        <v>96</v>
      </c>
      <c r="W45" s="118" t="s">
        <v>97</v>
      </c>
      <c r="X45" s="118" t="s">
        <v>98</v>
      </c>
      <c r="Y45" s="118" t="s">
        <v>99</v>
      </c>
      <c r="Z45" s="118" t="s">
        <v>100</v>
      </c>
      <c r="AA45" s="132" t="s">
        <v>203</v>
      </c>
    </row>
    <row r="46" spans="1:27" x14ac:dyDescent="0.25">
      <c r="A46" s="62" t="s">
        <v>117</v>
      </c>
      <c r="B46" s="9">
        <v>2.6666666666666665</v>
      </c>
      <c r="C46" s="9">
        <v>3</v>
      </c>
      <c r="D46" s="9">
        <v>8</v>
      </c>
      <c r="E46" s="9">
        <v>3.3333333333333335</v>
      </c>
      <c r="F46" s="9">
        <v>8</v>
      </c>
      <c r="G46" s="9">
        <v>3.3333333333333335</v>
      </c>
      <c r="H46" s="9">
        <v>3</v>
      </c>
      <c r="I46" s="9">
        <v>3</v>
      </c>
      <c r="J46" s="9">
        <v>2.3333333333333335</v>
      </c>
      <c r="K46" s="9">
        <v>8</v>
      </c>
      <c r="L46" s="9">
        <v>3</v>
      </c>
      <c r="M46" s="9">
        <v>2.3333333333333335</v>
      </c>
      <c r="N46" s="9">
        <v>8</v>
      </c>
      <c r="O46" s="9">
        <v>8</v>
      </c>
      <c r="P46" s="9">
        <v>4.666666666666667</v>
      </c>
      <c r="Q46" s="9">
        <v>8</v>
      </c>
      <c r="R46" s="9">
        <v>8</v>
      </c>
      <c r="S46" s="9">
        <v>2.6666666666666665</v>
      </c>
      <c r="T46" s="9">
        <v>3.3333333333333335</v>
      </c>
      <c r="U46" s="9">
        <v>3.3333333333333335</v>
      </c>
      <c r="V46" s="9">
        <v>8</v>
      </c>
      <c r="W46" s="9">
        <v>3.3333333333333335</v>
      </c>
      <c r="X46" s="9">
        <v>8</v>
      </c>
      <c r="Y46" s="9">
        <v>8</v>
      </c>
      <c r="Z46" s="9">
        <v>3</v>
      </c>
      <c r="AA46" s="133">
        <f t="shared" ref="AA46:AA54" si="6">COUNTIF(B46:Z46, 8)</f>
        <v>10</v>
      </c>
    </row>
    <row r="47" spans="1:27" x14ac:dyDescent="0.25">
      <c r="A47" s="62" t="s">
        <v>128</v>
      </c>
      <c r="B47" s="9">
        <v>8</v>
      </c>
      <c r="C47" s="9">
        <v>8</v>
      </c>
      <c r="D47" s="9">
        <v>8</v>
      </c>
      <c r="E47" s="9">
        <v>8</v>
      </c>
      <c r="F47" s="9">
        <v>8</v>
      </c>
      <c r="G47" s="9">
        <v>8</v>
      </c>
      <c r="H47" s="9">
        <v>8</v>
      </c>
      <c r="I47" s="9">
        <v>4.666666666666667</v>
      </c>
      <c r="J47" s="9">
        <v>4</v>
      </c>
      <c r="K47" s="9">
        <v>4.333333333333333</v>
      </c>
      <c r="L47" s="9">
        <v>4.666666666666667</v>
      </c>
      <c r="M47" s="9">
        <v>8</v>
      </c>
      <c r="N47" s="9">
        <v>8</v>
      </c>
      <c r="O47" s="9">
        <v>4.666666666666667</v>
      </c>
      <c r="P47" s="9">
        <v>5</v>
      </c>
      <c r="Q47" s="9">
        <v>8</v>
      </c>
      <c r="R47" s="9">
        <v>4.666666666666667</v>
      </c>
      <c r="S47" s="9">
        <v>8</v>
      </c>
      <c r="T47" s="9">
        <v>8</v>
      </c>
      <c r="U47" s="9">
        <v>4.666666666666667</v>
      </c>
      <c r="V47" s="9">
        <v>4.666666666666667</v>
      </c>
      <c r="W47" s="9">
        <v>8</v>
      </c>
      <c r="X47" s="9">
        <v>8</v>
      </c>
      <c r="Y47" s="9">
        <v>5</v>
      </c>
      <c r="Z47" s="9">
        <v>4.666666666666667</v>
      </c>
      <c r="AA47" s="133">
        <f t="shared" si="6"/>
        <v>14</v>
      </c>
    </row>
    <row r="48" spans="1:27" x14ac:dyDescent="0.25">
      <c r="A48" s="62" t="s">
        <v>135</v>
      </c>
      <c r="B48" s="9">
        <v>8</v>
      </c>
      <c r="C48" s="9">
        <v>4.333333333333333</v>
      </c>
      <c r="D48" s="9">
        <v>8</v>
      </c>
      <c r="E48" s="9">
        <v>8</v>
      </c>
      <c r="F48" s="9">
        <v>8</v>
      </c>
      <c r="G48" s="9">
        <v>8</v>
      </c>
      <c r="H48" s="9">
        <v>8</v>
      </c>
      <c r="I48" s="9">
        <v>8</v>
      </c>
      <c r="J48" s="9">
        <v>8</v>
      </c>
      <c r="K48" s="9">
        <v>4</v>
      </c>
      <c r="L48" s="9">
        <v>8</v>
      </c>
      <c r="M48" s="9">
        <v>3.6666666666666665</v>
      </c>
      <c r="N48" s="9">
        <v>3.3333333333333335</v>
      </c>
      <c r="O48" s="9">
        <v>8</v>
      </c>
      <c r="P48" s="9">
        <v>8</v>
      </c>
      <c r="Q48" s="9">
        <v>8</v>
      </c>
      <c r="R48" s="9">
        <v>8</v>
      </c>
      <c r="S48" s="9">
        <v>8</v>
      </c>
      <c r="T48" s="9">
        <v>8</v>
      </c>
      <c r="U48" s="9">
        <v>8</v>
      </c>
      <c r="V48" s="9">
        <v>8</v>
      </c>
      <c r="W48" s="9">
        <v>4.666666666666667</v>
      </c>
      <c r="X48" s="9">
        <v>5</v>
      </c>
      <c r="Y48" s="9">
        <v>4</v>
      </c>
      <c r="Z48" s="9">
        <v>8</v>
      </c>
      <c r="AA48" s="133">
        <f t="shared" si="6"/>
        <v>18</v>
      </c>
    </row>
    <row r="49" spans="1:27" x14ac:dyDescent="0.25">
      <c r="A49" s="62" t="s">
        <v>142</v>
      </c>
      <c r="B49" s="9">
        <v>8</v>
      </c>
      <c r="C49" s="9">
        <v>4</v>
      </c>
      <c r="D49" s="9">
        <v>8</v>
      </c>
      <c r="E49" s="9">
        <v>8</v>
      </c>
      <c r="F49" s="9">
        <v>8</v>
      </c>
      <c r="G49" s="9">
        <v>3.3333333333333335</v>
      </c>
      <c r="H49" s="9">
        <v>8</v>
      </c>
      <c r="I49" s="9">
        <v>4.666666666666667</v>
      </c>
      <c r="J49" s="9">
        <v>8</v>
      </c>
      <c r="K49" s="9">
        <v>8</v>
      </c>
      <c r="L49" s="9">
        <v>2.6666666666666665</v>
      </c>
      <c r="M49" s="9">
        <v>8</v>
      </c>
      <c r="N49" s="9">
        <v>8</v>
      </c>
      <c r="O49" s="9">
        <v>8</v>
      </c>
      <c r="P49" s="9">
        <v>8</v>
      </c>
      <c r="Q49" s="9">
        <v>8</v>
      </c>
      <c r="R49" s="9">
        <v>5</v>
      </c>
      <c r="S49" s="9">
        <v>8</v>
      </c>
      <c r="T49" s="9">
        <v>8</v>
      </c>
      <c r="U49" s="9">
        <v>8</v>
      </c>
      <c r="V49" s="9">
        <v>4.666666666666667</v>
      </c>
      <c r="W49" s="9">
        <v>4.666666666666667</v>
      </c>
      <c r="X49" s="9">
        <v>3.6666666666666665</v>
      </c>
      <c r="Y49" s="9">
        <v>4.333333333333333</v>
      </c>
      <c r="Z49" s="9">
        <v>8</v>
      </c>
      <c r="AA49" s="133">
        <f t="shared" si="6"/>
        <v>16</v>
      </c>
    </row>
    <row r="50" spans="1:27" x14ac:dyDescent="0.25">
      <c r="A50" s="62" t="s">
        <v>147</v>
      </c>
      <c r="B50" s="9">
        <v>3.3333333333333335</v>
      </c>
      <c r="C50" s="9">
        <v>3.6666666666666665</v>
      </c>
      <c r="D50" s="9">
        <v>3</v>
      </c>
      <c r="E50" s="9">
        <v>2.3333333333333335</v>
      </c>
      <c r="F50" s="9">
        <v>4</v>
      </c>
      <c r="G50" s="9">
        <v>2.3333333333333335</v>
      </c>
      <c r="H50" s="9">
        <v>3</v>
      </c>
      <c r="I50" s="9">
        <v>3.3333333333333335</v>
      </c>
      <c r="J50" s="9">
        <v>3.6666666666666665</v>
      </c>
      <c r="K50" s="9">
        <v>8</v>
      </c>
      <c r="L50" s="9">
        <v>3.3333333333333335</v>
      </c>
      <c r="M50" s="9">
        <v>4</v>
      </c>
      <c r="N50" s="9">
        <v>8</v>
      </c>
      <c r="O50" s="9">
        <v>8</v>
      </c>
      <c r="P50" s="9">
        <v>3.3333333333333335</v>
      </c>
      <c r="Q50" s="9">
        <v>8</v>
      </c>
      <c r="R50" s="9">
        <v>3</v>
      </c>
      <c r="S50" s="9">
        <v>3</v>
      </c>
      <c r="T50" s="9">
        <v>3.3333333333333335</v>
      </c>
      <c r="U50" s="9">
        <v>2.6666666666666665</v>
      </c>
      <c r="V50" s="9">
        <v>2.6666666666666665</v>
      </c>
      <c r="W50" s="9">
        <v>3</v>
      </c>
      <c r="X50" s="9">
        <v>8</v>
      </c>
      <c r="Y50" s="9">
        <v>8</v>
      </c>
      <c r="Z50" s="9">
        <v>3.3333333333333335</v>
      </c>
      <c r="AA50" s="133">
        <f t="shared" si="6"/>
        <v>6</v>
      </c>
    </row>
    <row r="51" spans="1:27" x14ac:dyDescent="0.25">
      <c r="A51" s="62" t="s">
        <v>156</v>
      </c>
      <c r="B51" s="9">
        <v>8</v>
      </c>
      <c r="C51" s="9">
        <v>4</v>
      </c>
      <c r="D51" s="9">
        <v>8</v>
      </c>
      <c r="E51" s="9">
        <v>8</v>
      </c>
      <c r="F51" s="9">
        <v>8</v>
      </c>
      <c r="G51" s="9">
        <v>8</v>
      </c>
      <c r="H51" s="9">
        <v>8</v>
      </c>
      <c r="I51" s="9">
        <v>8</v>
      </c>
      <c r="J51" s="9">
        <v>4</v>
      </c>
      <c r="K51" s="9">
        <v>4</v>
      </c>
      <c r="L51" s="9">
        <v>8</v>
      </c>
      <c r="M51" s="9">
        <v>4.333333333333333</v>
      </c>
      <c r="N51" s="9">
        <v>8</v>
      </c>
      <c r="O51" s="9">
        <v>8</v>
      </c>
      <c r="P51" s="9">
        <v>8</v>
      </c>
      <c r="Q51" s="9">
        <v>8</v>
      </c>
      <c r="R51" s="9">
        <v>8</v>
      </c>
      <c r="S51" s="9">
        <v>8</v>
      </c>
      <c r="T51" s="9">
        <v>8</v>
      </c>
      <c r="U51" s="9">
        <v>8</v>
      </c>
      <c r="V51" s="9">
        <v>8</v>
      </c>
      <c r="W51" s="9">
        <v>8</v>
      </c>
      <c r="X51" s="9">
        <v>4.333333333333333</v>
      </c>
      <c r="Y51" s="9">
        <v>4</v>
      </c>
      <c r="Z51" s="9">
        <v>8</v>
      </c>
      <c r="AA51" s="133">
        <f t="shared" si="6"/>
        <v>19</v>
      </c>
    </row>
    <row r="52" spans="1:27" x14ac:dyDescent="0.25">
      <c r="A52" s="62" t="s">
        <v>163</v>
      </c>
      <c r="B52" s="9">
        <v>8</v>
      </c>
      <c r="C52" s="9">
        <v>4.333333333333333</v>
      </c>
      <c r="D52" s="9">
        <v>4.666666666666667</v>
      </c>
      <c r="E52" s="9">
        <v>8</v>
      </c>
      <c r="F52" s="9">
        <v>8</v>
      </c>
      <c r="G52" s="9">
        <v>3</v>
      </c>
      <c r="H52" s="9">
        <v>8</v>
      </c>
      <c r="I52" s="9">
        <v>8</v>
      </c>
      <c r="J52" s="9">
        <v>3.6666666666666665</v>
      </c>
      <c r="K52" s="9">
        <v>3.6666666666666665</v>
      </c>
      <c r="L52" s="9">
        <v>8</v>
      </c>
      <c r="M52" s="9">
        <v>8</v>
      </c>
      <c r="N52" s="9">
        <v>8</v>
      </c>
      <c r="O52" s="9">
        <v>4.666666666666667</v>
      </c>
      <c r="P52" s="9">
        <v>8</v>
      </c>
      <c r="Q52" s="9">
        <v>8</v>
      </c>
      <c r="R52" s="9">
        <v>8</v>
      </c>
      <c r="S52" s="9">
        <v>8</v>
      </c>
      <c r="T52" s="9">
        <v>3.3333333333333335</v>
      </c>
      <c r="U52" s="9">
        <v>8</v>
      </c>
      <c r="V52" s="9">
        <v>8</v>
      </c>
      <c r="W52" s="9">
        <v>3</v>
      </c>
      <c r="X52" s="9">
        <v>3.6666666666666665</v>
      </c>
      <c r="Y52" s="9">
        <v>4.333333333333333</v>
      </c>
      <c r="Z52" s="9">
        <v>8</v>
      </c>
      <c r="AA52" s="133">
        <f t="shared" si="6"/>
        <v>15</v>
      </c>
    </row>
    <row r="53" spans="1:27" x14ac:dyDescent="0.25">
      <c r="A53" s="62" t="s">
        <v>171</v>
      </c>
      <c r="B53" s="9">
        <v>8</v>
      </c>
      <c r="C53" s="9">
        <v>8</v>
      </c>
      <c r="D53" s="9">
        <v>8</v>
      </c>
      <c r="E53" s="9">
        <v>8</v>
      </c>
      <c r="F53" s="9">
        <v>8</v>
      </c>
      <c r="G53" s="9">
        <v>3.3333333333333335</v>
      </c>
      <c r="H53" s="9">
        <v>8</v>
      </c>
      <c r="I53" s="9">
        <v>8</v>
      </c>
      <c r="J53" s="9">
        <v>4.333333333333333</v>
      </c>
      <c r="K53" s="9">
        <v>4</v>
      </c>
      <c r="L53" s="9">
        <v>8</v>
      </c>
      <c r="M53" s="9">
        <v>4.666666666666667</v>
      </c>
      <c r="N53" s="9">
        <v>8</v>
      </c>
      <c r="O53" s="9">
        <v>8</v>
      </c>
      <c r="P53" s="9">
        <v>8</v>
      </c>
      <c r="Q53" s="9">
        <v>8</v>
      </c>
      <c r="R53" s="9">
        <v>8</v>
      </c>
      <c r="S53" s="9">
        <v>8</v>
      </c>
      <c r="T53" s="9">
        <v>3.3333333333333335</v>
      </c>
      <c r="U53" s="9">
        <v>8</v>
      </c>
      <c r="V53" s="9">
        <v>8</v>
      </c>
      <c r="W53" s="9">
        <v>4.666666666666667</v>
      </c>
      <c r="X53" s="9">
        <v>4</v>
      </c>
      <c r="Y53" s="9">
        <v>3.6666666666666665</v>
      </c>
      <c r="Z53" s="9">
        <v>8</v>
      </c>
      <c r="AA53" s="133">
        <f t="shared" si="6"/>
        <v>17</v>
      </c>
    </row>
    <row r="54" spans="1:27" x14ac:dyDescent="0.25">
      <c r="A54" s="86" t="s">
        <v>202</v>
      </c>
      <c r="B54" s="9">
        <v>8</v>
      </c>
      <c r="C54" s="9">
        <v>4.083333333333333</v>
      </c>
      <c r="D54" s="9">
        <v>8</v>
      </c>
      <c r="E54" s="9">
        <v>8</v>
      </c>
      <c r="F54" s="9">
        <v>8</v>
      </c>
      <c r="G54" s="9">
        <v>8</v>
      </c>
      <c r="H54" s="9">
        <v>8</v>
      </c>
      <c r="I54" s="9">
        <v>8</v>
      </c>
      <c r="J54" s="9">
        <v>3.5833333333333335</v>
      </c>
      <c r="K54" s="9">
        <v>3.5833333333333335</v>
      </c>
      <c r="L54" s="9">
        <v>8</v>
      </c>
      <c r="M54" s="9">
        <v>8</v>
      </c>
      <c r="N54" s="9">
        <v>8</v>
      </c>
      <c r="O54" s="9">
        <v>8</v>
      </c>
      <c r="P54" s="9">
        <v>8</v>
      </c>
      <c r="Q54" s="9">
        <v>8</v>
      </c>
      <c r="R54" s="9">
        <v>8</v>
      </c>
      <c r="S54" s="9">
        <v>8</v>
      </c>
      <c r="T54" s="9">
        <v>8</v>
      </c>
      <c r="U54" s="9">
        <v>8</v>
      </c>
      <c r="V54" s="9">
        <v>8</v>
      </c>
      <c r="W54" s="9">
        <v>8</v>
      </c>
      <c r="X54" s="9">
        <v>3.75</v>
      </c>
      <c r="Y54" s="9">
        <v>3.916666666666667</v>
      </c>
      <c r="Z54" s="9">
        <v>8</v>
      </c>
      <c r="AA54" s="133">
        <f t="shared" si="6"/>
        <v>20</v>
      </c>
    </row>
    <row r="55" spans="1:27" x14ac:dyDescent="0.25">
      <c r="A55" s="48" t="s">
        <v>196</v>
      </c>
      <c r="B55" s="90">
        <v>3.9090909090909092</v>
      </c>
      <c r="C55" s="90">
        <v>4.5151515151515156</v>
      </c>
      <c r="D55" s="90">
        <v>4.0606060606060606</v>
      </c>
      <c r="E55" s="90">
        <v>4.1212121212121211</v>
      </c>
      <c r="F55" s="90">
        <v>4.666666666666667</v>
      </c>
      <c r="G55" s="90">
        <v>3.8484848484848486</v>
      </c>
      <c r="H55" s="90">
        <v>3.8787878787878789</v>
      </c>
      <c r="I55" s="90">
        <v>3.7575757575757578</v>
      </c>
      <c r="J55" s="90">
        <v>3.1212121212121211</v>
      </c>
      <c r="K55" s="90">
        <v>2.9696969696969697</v>
      </c>
      <c r="L55" s="90">
        <v>3.8787878787878789</v>
      </c>
      <c r="M55" s="90">
        <v>2.9393939393939394</v>
      </c>
      <c r="N55" s="90">
        <v>3.5757575757575757</v>
      </c>
      <c r="O55" s="90">
        <v>3.8181818181818183</v>
      </c>
      <c r="P55" s="90">
        <v>4.0909090909090908</v>
      </c>
      <c r="Q55" s="90">
        <v>3.4545454545454546</v>
      </c>
      <c r="R55" s="90">
        <v>4</v>
      </c>
      <c r="S55" s="90">
        <v>3.5454545454545454</v>
      </c>
      <c r="T55" s="90">
        <v>4.0606060606060606</v>
      </c>
      <c r="U55" s="90">
        <v>4.0909090909090908</v>
      </c>
      <c r="V55" s="90">
        <v>3.6363636363636362</v>
      </c>
      <c r="W55" s="90">
        <v>3.9393939393939394</v>
      </c>
      <c r="X55" s="90">
        <v>2.7575757575757578</v>
      </c>
      <c r="Y55" s="90">
        <v>3.4242424242424243</v>
      </c>
      <c r="Z55" s="90">
        <v>3.7878787878787881</v>
      </c>
      <c r="AA55" s="81"/>
    </row>
    <row r="56" spans="1:27" x14ac:dyDescent="0.25">
      <c r="A56" s="134" t="s">
        <v>203</v>
      </c>
      <c r="B56" s="133">
        <f t="shared" ref="B56:Z56" si="7">COUNTIF(B46:B54, 8)</f>
        <v>7</v>
      </c>
      <c r="C56" s="133">
        <f t="shared" si="7"/>
        <v>2</v>
      </c>
      <c r="D56" s="133">
        <f t="shared" si="7"/>
        <v>7</v>
      </c>
      <c r="E56" s="133">
        <f t="shared" si="7"/>
        <v>7</v>
      </c>
      <c r="F56" s="133">
        <f t="shared" si="7"/>
        <v>8</v>
      </c>
      <c r="G56" s="133">
        <f t="shared" si="7"/>
        <v>4</v>
      </c>
      <c r="H56" s="133">
        <f t="shared" si="7"/>
        <v>7</v>
      </c>
      <c r="I56" s="133">
        <f t="shared" si="7"/>
        <v>5</v>
      </c>
      <c r="J56" s="133">
        <f t="shared" si="7"/>
        <v>2</v>
      </c>
      <c r="K56" s="133">
        <f t="shared" si="7"/>
        <v>3</v>
      </c>
      <c r="L56" s="133">
        <f t="shared" si="7"/>
        <v>5</v>
      </c>
      <c r="M56" s="133">
        <f t="shared" si="7"/>
        <v>4</v>
      </c>
      <c r="N56" s="133">
        <f t="shared" si="7"/>
        <v>8</v>
      </c>
      <c r="O56" s="133">
        <f t="shared" si="7"/>
        <v>7</v>
      </c>
      <c r="P56" s="133">
        <f t="shared" si="7"/>
        <v>6</v>
      </c>
      <c r="Q56" s="133">
        <f t="shared" si="7"/>
        <v>9</v>
      </c>
      <c r="R56" s="133">
        <f t="shared" si="7"/>
        <v>6</v>
      </c>
      <c r="S56" s="133">
        <f t="shared" si="7"/>
        <v>7</v>
      </c>
      <c r="T56" s="133">
        <f t="shared" si="7"/>
        <v>5</v>
      </c>
      <c r="U56" s="133">
        <f t="shared" si="7"/>
        <v>6</v>
      </c>
      <c r="V56" s="133">
        <f t="shared" si="7"/>
        <v>6</v>
      </c>
      <c r="W56" s="133">
        <f t="shared" si="7"/>
        <v>3</v>
      </c>
      <c r="X56" s="133">
        <f t="shared" si="7"/>
        <v>3</v>
      </c>
      <c r="Y56" s="133">
        <f t="shared" si="7"/>
        <v>2</v>
      </c>
      <c r="Z56" s="133">
        <f t="shared" si="7"/>
        <v>6</v>
      </c>
      <c r="AA56" s="135"/>
    </row>
    <row r="57" spans="1:27" x14ac:dyDescent="0.25">
      <c r="A57" s="84" t="s">
        <v>224</v>
      </c>
      <c r="B57" s="84"/>
      <c r="C57" s="84"/>
      <c r="D57" s="84"/>
      <c r="E57" s="84"/>
      <c r="F57" s="84"/>
      <c r="G57" s="84"/>
      <c r="H57" s="84"/>
      <c r="I57" s="84"/>
      <c r="J57" s="84"/>
      <c r="K57" s="84"/>
      <c r="L57" s="84"/>
      <c r="M57" s="84"/>
      <c r="N57" s="84"/>
      <c r="O57" s="84"/>
      <c r="P57" s="84"/>
      <c r="Q57" s="84"/>
      <c r="R57" s="84"/>
      <c r="S57" s="84"/>
      <c r="T57" s="84"/>
      <c r="U57" s="84"/>
      <c r="V57" s="84"/>
      <c r="W57" s="84"/>
      <c r="X57" s="84"/>
      <c r="Y57" s="84"/>
      <c r="Z57" s="84"/>
      <c r="AA57" s="84"/>
    </row>
    <row r="58" spans="1:27" x14ac:dyDescent="0.25">
      <c r="A58" s="86" t="s">
        <v>219</v>
      </c>
      <c r="B58" s="61"/>
      <c r="C58" s="61"/>
      <c r="D58" s="61"/>
      <c r="E58" s="61"/>
      <c r="F58" s="61"/>
      <c r="G58" s="61"/>
      <c r="I58" s="86" t="s">
        <v>218</v>
      </c>
      <c r="J58" s="61"/>
      <c r="K58" s="61"/>
      <c r="L58" s="61"/>
      <c r="M58" s="61"/>
      <c r="N58" s="61"/>
    </row>
    <row r="59" spans="1:27" x14ac:dyDescent="0.25">
      <c r="A59" s="86" t="s">
        <v>194</v>
      </c>
      <c r="B59" s="86" t="s">
        <v>205</v>
      </c>
      <c r="C59" s="86" t="s">
        <v>206</v>
      </c>
      <c r="D59" s="86" t="s">
        <v>199</v>
      </c>
      <c r="E59" s="86" t="s">
        <v>207</v>
      </c>
      <c r="F59" s="61" t="s">
        <v>204</v>
      </c>
      <c r="G59" s="61"/>
      <c r="I59" s="86" t="s">
        <v>194</v>
      </c>
      <c r="J59" s="86" t="s">
        <v>205</v>
      </c>
      <c r="K59" s="86" t="s">
        <v>206</v>
      </c>
      <c r="L59" s="86" t="s">
        <v>199</v>
      </c>
      <c r="M59" s="86" t="s">
        <v>207</v>
      </c>
      <c r="N59" s="86" t="s">
        <v>208</v>
      </c>
    </row>
    <row r="60" spans="1:27" x14ac:dyDescent="0.25">
      <c r="A60" s="62" t="s">
        <v>117</v>
      </c>
      <c r="B60" s="126">
        <v>22</v>
      </c>
      <c r="C60" s="127">
        <v>14</v>
      </c>
      <c r="D60" s="129">
        <v>10</v>
      </c>
      <c r="E60" s="133">
        <v>10</v>
      </c>
      <c r="F60" s="61">
        <f t="shared" ref="F60:F68" si="8">SUM(B60:E60)</f>
        <v>56</v>
      </c>
      <c r="G60" s="61"/>
      <c r="I60" s="62" t="s">
        <v>117</v>
      </c>
      <c r="J60" s="126">
        <f t="shared" ref="J60:M67" si="9">(B60/25*100)</f>
        <v>88</v>
      </c>
      <c r="K60" s="139">
        <f t="shared" si="9"/>
        <v>56.000000000000007</v>
      </c>
      <c r="L60" s="129">
        <f t="shared" si="9"/>
        <v>40</v>
      </c>
      <c r="M60" s="136">
        <f t="shared" si="9"/>
        <v>40</v>
      </c>
      <c r="N60" s="140">
        <f t="shared" ref="N60:N67" si="10">(F60/100*100)</f>
        <v>56.000000000000007</v>
      </c>
    </row>
    <row r="61" spans="1:27" x14ac:dyDescent="0.25">
      <c r="A61" s="62" t="s">
        <v>128</v>
      </c>
      <c r="B61" s="126">
        <v>23</v>
      </c>
      <c r="C61" s="127">
        <v>8</v>
      </c>
      <c r="D61" s="129">
        <v>18</v>
      </c>
      <c r="E61" s="133">
        <v>14</v>
      </c>
      <c r="F61" s="61">
        <f t="shared" si="8"/>
        <v>63</v>
      </c>
      <c r="G61" s="61"/>
      <c r="I61" s="62" t="s">
        <v>128</v>
      </c>
      <c r="J61" s="126">
        <f t="shared" si="9"/>
        <v>92</v>
      </c>
      <c r="K61" s="127">
        <f t="shared" si="9"/>
        <v>32</v>
      </c>
      <c r="L61" s="129">
        <f t="shared" si="9"/>
        <v>72</v>
      </c>
      <c r="M61" s="136">
        <f t="shared" si="9"/>
        <v>56.000000000000007</v>
      </c>
      <c r="N61" s="140">
        <f t="shared" si="10"/>
        <v>63</v>
      </c>
    </row>
    <row r="62" spans="1:27" x14ac:dyDescent="0.25">
      <c r="A62" s="62" t="s">
        <v>135</v>
      </c>
      <c r="B62" s="126">
        <v>21</v>
      </c>
      <c r="C62" s="127">
        <v>8</v>
      </c>
      <c r="D62" s="129">
        <v>17</v>
      </c>
      <c r="E62" s="133">
        <v>18</v>
      </c>
      <c r="F62" s="61">
        <f t="shared" si="8"/>
        <v>64</v>
      </c>
      <c r="G62" s="61"/>
      <c r="I62" s="62" t="s">
        <v>135</v>
      </c>
      <c r="J62" s="126">
        <f t="shared" si="9"/>
        <v>84</v>
      </c>
      <c r="K62" s="127">
        <f t="shared" si="9"/>
        <v>32</v>
      </c>
      <c r="L62" s="129">
        <f t="shared" si="9"/>
        <v>68</v>
      </c>
      <c r="M62" s="136">
        <f t="shared" si="9"/>
        <v>72</v>
      </c>
      <c r="N62" s="140">
        <f t="shared" si="10"/>
        <v>64</v>
      </c>
    </row>
    <row r="63" spans="1:27" x14ac:dyDescent="0.25">
      <c r="A63" s="62" t="s">
        <v>142</v>
      </c>
      <c r="B63" s="126">
        <v>22</v>
      </c>
      <c r="C63" s="127">
        <v>8</v>
      </c>
      <c r="D63" s="129">
        <v>17</v>
      </c>
      <c r="E63" s="133">
        <v>16</v>
      </c>
      <c r="F63" s="61">
        <f t="shared" si="8"/>
        <v>63</v>
      </c>
      <c r="G63" s="61"/>
      <c r="I63" s="62" t="s">
        <v>142</v>
      </c>
      <c r="J63" s="126">
        <f t="shared" si="9"/>
        <v>88</v>
      </c>
      <c r="K63" s="127">
        <f t="shared" si="9"/>
        <v>32</v>
      </c>
      <c r="L63" s="129">
        <f t="shared" si="9"/>
        <v>68</v>
      </c>
      <c r="M63" s="136">
        <f t="shared" si="9"/>
        <v>64</v>
      </c>
      <c r="N63" s="140">
        <f t="shared" si="10"/>
        <v>63</v>
      </c>
    </row>
    <row r="64" spans="1:27" x14ac:dyDescent="0.25">
      <c r="A64" s="62" t="s">
        <v>147</v>
      </c>
      <c r="B64" s="126">
        <v>24</v>
      </c>
      <c r="C64" s="127">
        <v>13</v>
      </c>
      <c r="D64" s="129">
        <v>12</v>
      </c>
      <c r="E64" s="133">
        <v>6</v>
      </c>
      <c r="F64" s="61">
        <f t="shared" si="8"/>
        <v>55</v>
      </c>
      <c r="G64" s="61"/>
      <c r="I64" s="62" t="s">
        <v>147</v>
      </c>
      <c r="J64" s="139">
        <f t="shared" si="9"/>
        <v>96</v>
      </c>
      <c r="K64" s="127">
        <f t="shared" si="9"/>
        <v>52</v>
      </c>
      <c r="L64" s="129">
        <f t="shared" si="9"/>
        <v>48</v>
      </c>
      <c r="M64" s="136">
        <f t="shared" si="9"/>
        <v>24</v>
      </c>
      <c r="N64" s="140">
        <f t="shared" si="10"/>
        <v>55.000000000000007</v>
      </c>
    </row>
    <row r="65" spans="1:21" x14ac:dyDescent="0.25">
      <c r="A65" s="62" t="s">
        <v>156</v>
      </c>
      <c r="B65" s="126">
        <v>22</v>
      </c>
      <c r="C65" s="127">
        <v>9</v>
      </c>
      <c r="D65" s="129">
        <v>20</v>
      </c>
      <c r="E65" s="133">
        <v>19</v>
      </c>
      <c r="F65" s="61">
        <f t="shared" si="8"/>
        <v>70</v>
      </c>
      <c r="G65" s="61"/>
      <c r="I65" s="62" t="s">
        <v>156</v>
      </c>
      <c r="J65" s="126">
        <f t="shared" si="9"/>
        <v>88</v>
      </c>
      <c r="K65" s="127">
        <f t="shared" si="9"/>
        <v>36</v>
      </c>
      <c r="L65" s="139">
        <f t="shared" si="9"/>
        <v>80</v>
      </c>
      <c r="M65" s="139">
        <f t="shared" si="9"/>
        <v>76</v>
      </c>
      <c r="N65" s="139">
        <f t="shared" si="10"/>
        <v>70</v>
      </c>
    </row>
    <row r="66" spans="1:21" x14ac:dyDescent="0.25">
      <c r="A66" s="62" t="s">
        <v>163</v>
      </c>
      <c r="B66" s="126">
        <v>22</v>
      </c>
      <c r="C66" s="127">
        <v>8</v>
      </c>
      <c r="D66" s="129">
        <v>10</v>
      </c>
      <c r="E66" s="133">
        <v>15</v>
      </c>
      <c r="F66" s="61">
        <f t="shared" si="8"/>
        <v>55</v>
      </c>
      <c r="G66" s="61"/>
      <c r="I66" s="62" t="s">
        <v>163</v>
      </c>
      <c r="J66" s="126">
        <f t="shared" si="9"/>
        <v>88</v>
      </c>
      <c r="K66" s="127">
        <f t="shared" si="9"/>
        <v>32</v>
      </c>
      <c r="L66" s="129">
        <f t="shared" si="9"/>
        <v>40</v>
      </c>
      <c r="M66" s="136">
        <f t="shared" si="9"/>
        <v>60</v>
      </c>
      <c r="N66" s="140">
        <f t="shared" si="10"/>
        <v>55.000000000000007</v>
      </c>
    </row>
    <row r="67" spans="1:21" x14ac:dyDescent="0.25">
      <c r="A67" s="62" t="s">
        <v>171</v>
      </c>
      <c r="B67" s="126">
        <v>22</v>
      </c>
      <c r="C67" s="127">
        <v>10</v>
      </c>
      <c r="D67" s="129">
        <v>13</v>
      </c>
      <c r="E67" s="133">
        <v>17</v>
      </c>
      <c r="F67" s="61">
        <f t="shared" si="8"/>
        <v>62</v>
      </c>
      <c r="G67" s="61"/>
      <c r="I67" s="62" t="s">
        <v>171</v>
      </c>
      <c r="J67" s="126">
        <f t="shared" si="9"/>
        <v>88</v>
      </c>
      <c r="K67" s="127">
        <f t="shared" si="9"/>
        <v>40</v>
      </c>
      <c r="L67" s="129">
        <f t="shared" si="9"/>
        <v>52</v>
      </c>
      <c r="M67" s="136">
        <f t="shared" si="9"/>
        <v>68</v>
      </c>
      <c r="N67" s="140">
        <f t="shared" si="10"/>
        <v>62</v>
      </c>
    </row>
    <row r="68" spans="1:21" x14ac:dyDescent="0.25">
      <c r="A68" s="86" t="s">
        <v>201</v>
      </c>
      <c r="B68" s="140">
        <v>23</v>
      </c>
      <c r="C68" s="140">
        <v>10</v>
      </c>
      <c r="D68" s="138">
        <f>AVERAGE(D60:D67)</f>
        <v>14.625</v>
      </c>
      <c r="E68" s="138">
        <f>AVERAGE(E60:E67)</f>
        <v>14.375</v>
      </c>
      <c r="F68" s="137">
        <f t="shared" si="8"/>
        <v>62</v>
      </c>
      <c r="G68" s="61"/>
      <c r="I68" s="86" t="s">
        <v>201</v>
      </c>
      <c r="J68" s="138">
        <f>AVERAGE(J60:J67)</f>
        <v>89</v>
      </c>
      <c r="K68" s="138">
        <f>AVERAGE(K60:K67)</f>
        <v>39</v>
      </c>
      <c r="L68" s="138">
        <f>AVERAGE(L60:L67)</f>
        <v>58.5</v>
      </c>
      <c r="M68" s="138">
        <f>AVERAGE(M60:M67)</f>
        <v>57.5</v>
      </c>
      <c r="N68" s="137">
        <f>AVERAGE(J68:M68)</f>
        <v>61</v>
      </c>
    </row>
    <row r="73" spans="1:21" x14ac:dyDescent="0.25">
      <c r="P73" s="164"/>
    </row>
    <row r="74" spans="1:21" x14ac:dyDescent="0.25">
      <c r="P74" s="164"/>
      <c r="Q74" s="164"/>
      <c r="R74" s="164"/>
      <c r="S74" s="164"/>
      <c r="T74" s="164"/>
      <c r="U74" s="164"/>
    </row>
    <row r="75" spans="1:21" x14ac:dyDescent="0.25">
      <c r="P75" s="45"/>
      <c r="Q75" s="45"/>
      <c r="R75" s="45"/>
      <c r="S75" s="45"/>
      <c r="T75" s="45"/>
      <c r="U75" s="45"/>
    </row>
    <row r="76" spans="1:21" x14ac:dyDescent="0.25">
      <c r="P76" s="45"/>
      <c r="Q76" s="45"/>
      <c r="R76" s="45"/>
      <c r="S76" s="45"/>
      <c r="T76" s="45"/>
      <c r="U76" s="45"/>
    </row>
    <row r="77" spans="1:21" x14ac:dyDescent="0.25">
      <c r="P77" s="45"/>
      <c r="Q77" s="45"/>
      <c r="R77" s="45"/>
      <c r="S77" s="45"/>
      <c r="T77" s="45"/>
      <c r="U77" s="45"/>
    </row>
    <row r="78" spans="1:21" x14ac:dyDescent="0.25">
      <c r="P78" s="45"/>
      <c r="Q78" s="45"/>
      <c r="R78" s="45"/>
      <c r="S78" s="45"/>
      <c r="T78" s="45"/>
      <c r="U78" s="45"/>
    </row>
    <row r="79" spans="1:21" x14ac:dyDescent="0.25">
      <c r="P79" s="45"/>
      <c r="Q79" s="45"/>
      <c r="R79" s="45"/>
      <c r="S79" s="45"/>
      <c r="T79" s="45"/>
      <c r="U79" s="45"/>
    </row>
    <row r="80" spans="1:21" x14ac:dyDescent="0.25">
      <c r="P80" s="164"/>
      <c r="Q80" s="166"/>
      <c r="R80" s="166"/>
      <c r="S80" s="166"/>
      <c r="T80" s="166"/>
      <c r="U80" s="165"/>
    </row>
    <row r="81" spans="16:21" x14ac:dyDescent="0.25">
      <c r="P81" s="45"/>
      <c r="Q81" s="45"/>
      <c r="R81" s="45"/>
      <c r="S81" s="45"/>
      <c r="T81" s="45"/>
      <c r="U81" s="45"/>
    </row>
    <row r="82" spans="16:21" x14ac:dyDescent="0.25">
      <c r="P82" s="45"/>
      <c r="Q82" s="45"/>
      <c r="R82" s="45"/>
      <c r="S82" s="45"/>
      <c r="T82" s="45"/>
      <c r="U82" s="45"/>
    </row>
    <row r="83" spans="16:21" x14ac:dyDescent="0.25">
      <c r="P83" s="45"/>
      <c r="Q83" s="45"/>
      <c r="R83" s="45"/>
      <c r="S83" s="45"/>
      <c r="T83" s="45"/>
      <c r="U83" s="45"/>
    </row>
    <row r="104" spans="1:14" x14ac:dyDescent="0.25">
      <c r="A104" s="86" t="s">
        <v>209</v>
      </c>
      <c r="B104" s="61"/>
      <c r="C104" s="61"/>
      <c r="D104" s="61"/>
      <c r="E104" s="61"/>
      <c r="F104" s="61"/>
      <c r="H104" s="144" t="s">
        <v>211</v>
      </c>
      <c r="I104" s="145"/>
      <c r="J104" s="145"/>
      <c r="K104" s="145"/>
      <c r="L104" s="145"/>
      <c r="M104" s="145"/>
      <c r="N104" s="145"/>
    </row>
    <row r="105" spans="1:14" x14ac:dyDescent="0.25">
      <c r="A105" s="86" t="s">
        <v>194</v>
      </c>
      <c r="B105" s="86" t="s">
        <v>197</v>
      </c>
      <c r="C105" s="86" t="s">
        <v>198</v>
      </c>
      <c r="D105" s="86" t="s">
        <v>199</v>
      </c>
      <c r="E105" s="86" t="s">
        <v>200</v>
      </c>
      <c r="F105" s="61" t="s">
        <v>208</v>
      </c>
      <c r="H105" s="86" t="s">
        <v>194</v>
      </c>
      <c r="I105" s="86" t="s">
        <v>197</v>
      </c>
      <c r="J105" s="86" t="s">
        <v>198</v>
      </c>
      <c r="K105" s="86" t="s">
        <v>199</v>
      </c>
      <c r="L105" s="86" t="s">
        <v>200</v>
      </c>
      <c r="M105" s="61" t="s">
        <v>208</v>
      </c>
      <c r="N105" s="144" t="s">
        <v>210</v>
      </c>
    </row>
    <row r="106" spans="1:14" x14ac:dyDescent="0.25">
      <c r="A106" s="62" t="s">
        <v>117</v>
      </c>
      <c r="B106" s="96">
        <v>83.6666666666667</v>
      </c>
      <c r="C106" s="109">
        <v>68</v>
      </c>
      <c r="D106" s="111">
        <v>74.999999999999986</v>
      </c>
      <c r="E106" s="120">
        <v>83.333333333333314</v>
      </c>
      <c r="F106" s="137">
        <f t="shared" ref="F106:F115" si="11">SUM(A106:E106)</f>
        <v>310</v>
      </c>
      <c r="H106" s="62" t="s">
        <v>142</v>
      </c>
      <c r="I106" s="141">
        <v>79.666666666666671</v>
      </c>
      <c r="J106" s="109">
        <v>67.333333333333329</v>
      </c>
      <c r="K106" s="111">
        <v>82</v>
      </c>
      <c r="L106" s="135">
        <v>101</v>
      </c>
      <c r="M106" s="141">
        <v>330</v>
      </c>
      <c r="N106" s="146">
        <v>1</v>
      </c>
    </row>
    <row r="107" spans="1:14" x14ac:dyDescent="0.25">
      <c r="A107" s="62" t="s">
        <v>128</v>
      </c>
      <c r="B107" s="141">
        <v>81.333333333333343</v>
      </c>
      <c r="C107" s="141">
        <v>71</v>
      </c>
      <c r="D107" s="141">
        <v>85.666666666666657</v>
      </c>
      <c r="E107" s="120">
        <v>109</v>
      </c>
      <c r="F107" s="137">
        <f t="shared" si="11"/>
        <v>347</v>
      </c>
      <c r="H107" s="62" t="s">
        <v>171</v>
      </c>
      <c r="I107" s="96">
        <v>78.333333333333329</v>
      </c>
      <c r="J107" s="141">
        <v>72</v>
      </c>
      <c r="K107" s="111">
        <v>76.333333333333314</v>
      </c>
      <c r="L107" s="135">
        <v>102</v>
      </c>
      <c r="M107" s="137">
        <v>328.66666666666663</v>
      </c>
      <c r="N107" s="145">
        <v>2</v>
      </c>
    </row>
    <row r="108" spans="1:14" x14ac:dyDescent="0.25">
      <c r="A108" s="62" t="s">
        <v>135</v>
      </c>
      <c r="B108" s="96">
        <v>79</v>
      </c>
      <c r="C108" s="142">
        <v>72.666666666666657</v>
      </c>
      <c r="D108" s="111">
        <v>81</v>
      </c>
      <c r="E108" s="120">
        <v>101.66666666666667</v>
      </c>
      <c r="F108" s="137">
        <f t="shared" si="11"/>
        <v>334.33333333333331</v>
      </c>
      <c r="H108" s="62" t="s">
        <v>135</v>
      </c>
      <c r="I108" s="96">
        <v>79</v>
      </c>
      <c r="J108" s="123">
        <v>72.666666666666657</v>
      </c>
      <c r="K108" s="111">
        <v>81</v>
      </c>
      <c r="L108" s="135">
        <v>101.66666666666667</v>
      </c>
      <c r="M108" s="137">
        <v>334.33333333333331</v>
      </c>
      <c r="N108" s="145">
        <v>3</v>
      </c>
    </row>
    <row r="109" spans="1:14" x14ac:dyDescent="0.25">
      <c r="A109" s="62" t="s">
        <v>142</v>
      </c>
      <c r="B109" s="141">
        <v>79.666666666666671</v>
      </c>
      <c r="C109" s="109">
        <v>67.333333333333329</v>
      </c>
      <c r="D109" s="111">
        <v>82</v>
      </c>
      <c r="E109" s="141">
        <v>101</v>
      </c>
      <c r="F109" s="141">
        <f t="shared" si="11"/>
        <v>330</v>
      </c>
      <c r="H109" s="86" t="s">
        <v>201</v>
      </c>
      <c r="I109" s="96">
        <v>80.416666666666686</v>
      </c>
      <c r="J109" s="109">
        <v>69.625</v>
      </c>
      <c r="K109" s="111">
        <v>79.75</v>
      </c>
      <c r="L109" s="135">
        <v>97.25</v>
      </c>
      <c r="M109" s="137">
        <v>327.04166666666669</v>
      </c>
      <c r="N109" s="146">
        <v>4</v>
      </c>
    </row>
    <row r="110" spans="1:14" x14ac:dyDescent="0.25">
      <c r="A110" s="62" t="s">
        <v>147</v>
      </c>
      <c r="B110" s="141">
        <v>81</v>
      </c>
      <c r="C110" s="109">
        <v>68.666666666666671</v>
      </c>
      <c r="D110" s="111">
        <v>76.666666666666671</v>
      </c>
      <c r="E110" s="120">
        <v>79.666666666666671</v>
      </c>
      <c r="F110" s="137">
        <f t="shared" si="11"/>
        <v>306.00000000000006</v>
      </c>
      <c r="H110" s="62" t="s">
        <v>156</v>
      </c>
      <c r="I110" s="96">
        <v>81</v>
      </c>
      <c r="J110" s="109">
        <v>69</v>
      </c>
      <c r="K110" s="141">
        <v>84.666666666666671</v>
      </c>
      <c r="L110" s="135">
        <v>102.66666666666666</v>
      </c>
      <c r="M110" s="137">
        <v>337.33333333333337</v>
      </c>
      <c r="N110" s="145">
        <v>6</v>
      </c>
    </row>
    <row r="111" spans="1:14" x14ac:dyDescent="0.25">
      <c r="A111" s="62" t="s">
        <v>156</v>
      </c>
      <c r="B111" s="141">
        <v>81</v>
      </c>
      <c r="C111" s="109">
        <v>69</v>
      </c>
      <c r="D111" s="141">
        <v>84.666666666666671</v>
      </c>
      <c r="E111" s="120">
        <v>102.66666666666666</v>
      </c>
      <c r="F111" s="137">
        <f t="shared" si="11"/>
        <v>337.33333333333337</v>
      </c>
      <c r="H111" s="62" t="s">
        <v>163</v>
      </c>
      <c r="I111" s="96">
        <v>79.333333333333343</v>
      </c>
      <c r="J111" s="109">
        <v>68.333333333333329</v>
      </c>
      <c r="K111" s="111">
        <v>76.666666666666657</v>
      </c>
      <c r="L111" s="141">
        <v>98.666666666666657</v>
      </c>
      <c r="M111" s="137">
        <v>323</v>
      </c>
      <c r="N111" s="145">
        <v>8</v>
      </c>
    </row>
    <row r="112" spans="1:14" x14ac:dyDescent="0.25">
      <c r="A112" s="62" t="s">
        <v>163</v>
      </c>
      <c r="B112" s="141">
        <v>79.333333333333343</v>
      </c>
      <c r="C112" s="109">
        <v>68.333333333333329</v>
      </c>
      <c r="D112" s="111">
        <v>76.666666666666657</v>
      </c>
      <c r="E112" s="141">
        <v>98.666666666666657</v>
      </c>
      <c r="F112" s="137">
        <f t="shared" si="11"/>
        <v>323</v>
      </c>
      <c r="H112" s="62" t="s">
        <v>128</v>
      </c>
      <c r="I112" s="96">
        <v>81.333333333333343</v>
      </c>
      <c r="J112" s="109">
        <v>71</v>
      </c>
      <c r="K112" s="111">
        <v>85.666666666666657</v>
      </c>
      <c r="L112" s="120">
        <v>109</v>
      </c>
      <c r="M112" s="137">
        <v>347</v>
      </c>
      <c r="N112" s="146">
        <v>16</v>
      </c>
    </row>
    <row r="113" spans="1:14" x14ac:dyDescent="0.25">
      <c r="A113" s="62" t="s">
        <v>171</v>
      </c>
      <c r="B113" s="96">
        <v>78.333333333333329</v>
      </c>
      <c r="C113" s="141">
        <v>72</v>
      </c>
      <c r="D113" s="111">
        <v>76.333333333333314</v>
      </c>
      <c r="E113" s="120">
        <v>102</v>
      </c>
      <c r="F113" s="141">
        <f t="shared" si="11"/>
        <v>328.66666666666663</v>
      </c>
      <c r="H113" s="62" t="s">
        <v>117</v>
      </c>
      <c r="I113" s="96">
        <v>83.6666666666667</v>
      </c>
      <c r="J113" s="109">
        <v>68</v>
      </c>
      <c r="K113" s="111">
        <v>74.999999999999986</v>
      </c>
      <c r="L113" s="120">
        <v>83.333333333333314</v>
      </c>
      <c r="M113" s="137">
        <v>310</v>
      </c>
      <c r="N113" s="145">
        <v>21</v>
      </c>
    </row>
    <row r="114" spans="1:14" x14ac:dyDescent="0.25">
      <c r="A114" s="86" t="s">
        <v>201</v>
      </c>
      <c r="B114" s="137">
        <f>AVERAGE(B106:B113)</f>
        <v>80.416666666666686</v>
      </c>
      <c r="C114" s="137">
        <f>AVERAGE(C106:C113)</f>
        <v>69.625</v>
      </c>
      <c r="D114" s="137">
        <f>AVERAGE(D106:D113)</f>
        <v>79.75</v>
      </c>
      <c r="E114" s="137">
        <f>AVERAGE(E106:E113)</f>
        <v>97.25</v>
      </c>
      <c r="F114" s="137">
        <f t="shared" si="11"/>
        <v>327.04166666666669</v>
      </c>
      <c r="H114" s="62" t="s">
        <v>147</v>
      </c>
      <c r="I114" s="96">
        <v>81</v>
      </c>
      <c r="J114" s="109">
        <v>68.666666666666671</v>
      </c>
      <c r="K114" s="111">
        <v>76.666666666666671</v>
      </c>
      <c r="L114" s="120">
        <v>79.666666666666671</v>
      </c>
      <c r="M114" s="137">
        <v>306.00000000000006</v>
      </c>
      <c r="N114" s="145">
        <v>25</v>
      </c>
    </row>
    <row r="115" spans="1:14" x14ac:dyDescent="0.25">
      <c r="A115" s="72" t="s">
        <v>196</v>
      </c>
      <c r="B115" s="137">
        <v>79.696969696969703</v>
      </c>
      <c r="C115" s="137">
        <v>71.696969696969703</v>
      </c>
      <c r="D115" s="137">
        <v>85.939393939393895</v>
      </c>
      <c r="E115" s="137">
        <v>93.848484848484901</v>
      </c>
      <c r="F115" s="137">
        <f t="shared" si="11"/>
        <v>331.18181818181824</v>
      </c>
      <c r="H115" s="72" t="s">
        <v>196</v>
      </c>
      <c r="I115" s="137">
        <v>79.696969696969703</v>
      </c>
      <c r="J115" s="137">
        <v>71.696969696969703</v>
      </c>
      <c r="K115" s="137">
        <v>85.939393939393895</v>
      </c>
      <c r="L115" s="137">
        <v>93.848484848484901</v>
      </c>
      <c r="M115" s="143">
        <v>331.18181818181824</v>
      </c>
      <c r="N115" s="145">
        <v>0</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1A054-29FB-4D52-B773-10E0CA70369C}">
  <dimension ref="A1:AA68"/>
  <sheetViews>
    <sheetView workbookViewId="0">
      <selection activeCell="D59" sqref="D59"/>
    </sheetView>
  </sheetViews>
  <sheetFormatPr baseColWidth="10" defaultColWidth="9.140625" defaultRowHeight="15" x14ac:dyDescent="0.25"/>
  <sheetData>
    <row r="1" spans="1:27" x14ac:dyDescent="0.25">
      <c r="A1" s="168" t="s">
        <v>222</v>
      </c>
      <c r="B1" s="84"/>
      <c r="C1" s="84"/>
      <c r="D1" s="84"/>
      <c r="E1" s="84"/>
      <c r="F1" s="84"/>
      <c r="G1" s="84"/>
      <c r="H1" s="84"/>
      <c r="I1" s="84"/>
      <c r="J1" s="84"/>
      <c r="K1" s="84"/>
      <c r="L1" s="84"/>
      <c r="M1" s="84"/>
      <c r="N1" s="84"/>
      <c r="O1" s="84"/>
      <c r="P1" s="84"/>
      <c r="Q1" s="84"/>
      <c r="R1" s="84"/>
      <c r="S1" s="84"/>
      <c r="T1" s="84"/>
      <c r="U1" s="84"/>
      <c r="V1" s="84"/>
      <c r="W1" s="84"/>
      <c r="X1" s="84"/>
      <c r="Y1" s="84"/>
      <c r="Z1" s="84"/>
      <c r="AA1" s="84"/>
    </row>
    <row r="2" spans="1:27" x14ac:dyDescent="0.25">
      <c r="A2" s="1" t="s">
        <v>101</v>
      </c>
      <c r="B2" s="1" t="s">
        <v>101</v>
      </c>
      <c r="C2" s="1"/>
      <c r="D2" s="1" t="s">
        <v>101</v>
      </c>
      <c r="E2" s="1"/>
      <c r="F2" s="1" t="s">
        <v>101</v>
      </c>
      <c r="G2" s="1"/>
      <c r="H2" s="1" t="s">
        <v>101</v>
      </c>
      <c r="I2" s="1"/>
      <c r="J2" s="1" t="s">
        <v>101</v>
      </c>
      <c r="K2" s="1"/>
      <c r="L2" s="1" t="s">
        <v>101</v>
      </c>
      <c r="M2" s="1"/>
      <c r="N2" s="1" t="s">
        <v>101</v>
      </c>
      <c r="O2" s="1"/>
      <c r="P2" s="1" t="s">
        <v>101</v>
      </c>
      <c r="Q2" s="1"/>
      <c r="R2" s="1" t="s">
        <v>101</v>
      </c>
      <c r="S2" s="1"/>
      <c r="T2" s="1" t="s">
        <v>101</v>
      </c>
      <c r="U2" s="1"/>
      <c r="V2" s="1" t="s">
        <v>101</v>
      </c>
      <c r="W2" s="1"/>
      <c r="X2" s="1" t="s">
        <v>101</v>
      </c>
      <c r="Y2" s="1"/>
      <c r="Z2" s="1" t="s">
        <v>101</v>
      </c>
      <c r="AA2" s="91"/>
    </row>
    <row r="3" spans="1:27" x14ac:dyDescent="0.25">
      <c r="A3" s="92" t="s">
        <v>194</v>
      </c>
      <c r="B3" s="93" t="s">
        <v>1</v>
      </c>
      <c r="C3" s="93" t="s">
        <v>2</v>
      </c>
      <c r="D3" s="93" t="s">
        <v>3</v>
      </c>
      <c r="E3" s="93" t="s">
        <v>4</v>
      </c>
      <c r="F3" s="93" t="s">
        <v>5</v>
      </c>
      <c r="G3" s="93" t="s">
        <v>6</v>
      </c>
      <c r="H3" s="93" t="s">
        <v>7</v>
      </c>
      <c r="I3" s="93" t="s">
        <v>8</v>
      </c>
      <c r="J3" s="93" t="s">
        <v>9</v>
      </c>
      <c r="K3" s="93" t="s">
        <v>10</v>
      </c>
      <c r="L3" s="93" t="s">
        <v>11</v>
      </c>
      <c r="M3" s="93" t="s">
        <v>12</v>
      </c>
      <c r="N3" s="93" t="s">
        <v>13</v>
      </c>
      <c r="O3" s="93" t="s">
        <v>14</v>
      </c>
      <c r="P3" s="93" t="s">
        <v>15</v>
      </c>
      <c r="Q3" s="93" t="s">
        <v>16</v>
      </c>
      <c r="R3" s="93" t="s">
        <v>17</v>
      </c>
      <c r="S3" s="93" t="s">
        <v>18</v>
      </c>
      <c r="T3" s="93" t="s">
        <v>19</v>
      </c>
      <c r="U3" s="93" t="s">
        <v>20</v>
      </c>
      <c r="V3" s="93" t="s">
        <v>21</v>
      </c>
      <c r="W3" s="93" t="s">
        <v>22</v>
      </c>
      <c r="X3" s="93" t="s">
        <v>23</v>
      </c>
      <c r="Y3" s="93" t="s">
        <v>24</v>
      </c>
      <c r="Z3" s="93" t="s">
        <v>25</v>
      </c>
      <c r="AA3" s="92" t="s">
        <v>203</v>
      </c>
    </row>
    <row r="4" spans="1:27" x14ac:dyDescent="0.25">
      <c r="A4" s="62" t="s">
        <v>117</v>
      </c>
      <c r="B4" s="124">
        <v>8</v>
      </c>
      <c r="C4" s="9">
        <v>8</v>
      </c>
      <c r="D4" s="9">
        <v>8</v>
      </c>
      <c r="E4" s="9">
        <v>8</v>
      </c>
      <c r="F4" s="9">
        <v>8</v>
      </c>
      <c r="G4" s="9">
        <v>8</v>
      </c>
      <c r="H4" s="9">
        <v>8</v>
      </c>
      <c r="I4" s="9">
        <v>8</v>
      </c>
      <c r="J4" s="9">
        <v>8</v>
      </c>
      <c r="K4" s="9">
        <v>8</v>
      </c>
      <c r="L4" s="9">
        <v>8</v>
      </c>
      <c r="M4" s="163">
        <v>5</v>
      </c>
      <c r="N4" s="9">
        <v>8</v>
      </c>
      <c r="O4" s="9">
        <v>8</v>
      </c>
      <c r="P4" s="9">
        <v>8</v>
      </c>
      <c r="Q4" s="9">
        <v>8</v>
      </c>
      <c r="R4" s="9">
        <v>8</v>
      </c>
      <c r="S4" s="9">
        <v>8</v>
      </c>
      <c r="T4" s="9">
        <v>8</v>
      </c>
      <c r="U4" s="9">
        <v>8</v>
      </c>
      <c r="V4" s="9">
        <v>8</v>
      </c>
      <c r="W4" s="9">
        <v>8</v>
      </c>
      <c r="X4" s="9">
        <v>8</v>
      </c>
      <c r="Y4" s="9">
        <v>8</v>
      </c>
      <c r="Z4" s="9">
        <v>8</v>
      </c>
      <c r="AA4" s="126">
        <f t="shared" ref="AA4:AA12" si="0">COUNTIF(B4:Z4, 8)</f>
        <v>24</v>
      </c>
    </row>
    <row r="5" spans="1:27" x14ac:dyDescent="0.25">
      <c r="A5" s="62" t="s">
        <v>128</v>
      </c>
      <c r="B5" s="124">
        <v>8</v>
      </c>
      <c r="C5" s="9">
        <v>8</v>
      </c>
      <c r="D5" s="9">
        <v>8</v>
      </c>
      <c r="E5" s="9">
        <v>8</v>
      </c>
      <c r="F5" s="9">
        <v>8</v>
      </c>
      <c r="G5" s="9">
        <v>8</v>
      </c>
      <c r="H5" s="9">
        <v>8</v>
      </c>
      <c r="I5" s="9">
        <v>8</v>
      </c>
      <c r="J5" s="9">
        <v>8</v>
      </c>
      <c r="K5" s="9">
        <v>8</v>
      </c>
      <c r="L5" s="9">
        <v>8</v>
      </c>
      <c r="M5" s="9">
        <v>8</v>
      </c>
      <c r="N5" s="9">
        <v>8</v>
      </c>
      <c r="O5" s="9">
        <v>8</v>
      </c>
      <c r="P5" s="9">
        <v>8</v>
      </c>
      <c r="Q5" s="9">
        <v>8</v>
      </c>
      <c r="R5" s="9">
        <v>8</v>
      </c>
      <c r="S5" s="9">
        <v>8</v>
      </c>
      <c r="T5" s="9">
        <v>8</v>
      </c>
      <c r="U5" s="9">
        <v>8</v>
      </c>
      <c r="V5" s="9">
        <v>8</v>
      </c>
      <c r="W5" s="9">
        <v>8</v>
      </c>
      <c r="X5" s="9">
        <v>8</v>
      </c>
      <c r="Y5" s="9">
        <v>8</v>
      </c>
      <c r="Z5" s="9">
        <v>8</v>
      </c>
      <c r="AA5" s="126">
        <f t="shared" si="0"/>
        <v>25</v>
      </c>
    </row>
    <row r="6" spans="1:27" x14ac:dyDescent="0.25">
      <c r="A6" s="62" t="s">
        <v>135</v>
      </c>
      <c r="B6" s="124">
        <v>8</v>
      </c>
      <c r="C6" s="9">
        <v>8</v>
      </c>
      <c r="D6" s="9">
        <v>8</v>
      </c>
      <c r="E6" s="9">
        <v>8</v>
      </c>
      <c r="F6" s="9">
        <v>8</v>
      </c>
      <c r="G6" s="9">
        <v>8</v>
      </c>
      <c r="H6" s="9">
        <v>8</v>
      </c>
      <c r="I6" s="9">
        <v>8</v>
      </c>
      <c r="J6" s="9">
        <v>8</v>
      </c>
      <c r="K6" s="9">
        <v>8</v>
      </c>
      <c r="L6" s="9">
        <v>8</v>
      </c>
      <c r="M6" s="9">
        <v>8</v>
      </c>
      <c r="N6" s="9">
        <v>8</v>
      </c>
      <c r="O6" s="9">
        <v>4</v>
      </c>
      <c r="P6" s="9">
        <v>8</v>
      </c>
      <c r="Q6" s="9">
        <v>8</v>
      </c>
      <c r="R6" s="9">
        <v>8</v>
      </c>
      <c r="S6" s="9">
        <v>8</v>
      </c>
      <c r="T6" s="9">
        <v>8</v>
      </c>
      <c r="U6" s="9">
        <v>8</v>
      </c>
      <c r="V6" s="9">
        <v>8</v>
      </c>
      <c r="W6" s="9">
        <v>8</v>
      </c>
      <c r="X6" s="9">
        <v>8</v>
      </c>
      <c r="Y6" s="9">
        <v>8</v>
      </c>
      <c r="Z6" s="9">
        <v>8</v>
      </c>
      <c r="AA6" s="126">
        <f t="shared" si="0"/>
        <v>24</v>
      </c>
    </row>
    <row r="7" spans="1:27" x14ac:dyDescent="0.25">
      <c r="A7" s="62" t="s">
        <v>142</v>
      </c>
      <c r="B7" s="124">
        <v>8</v>
      </c>
      <c r="C7" s="9">
        <v>8</v>
      </c>
      <c r="D7" s="9">
        <v>8</v>
      </c>
      <c r="E7" s="9">
        <v>8</v>
      </c>
      <c r="F7" s="9">
        <v>8</v>
      </c>
      <c r="G7" s="9">
        <v>8</v>
      </c>
      <c r="H7" s="9">
        <v>8</v>
      </c>
      <c r="I7" s="9">
        <v>8</v>
      </c>
      <c r="J7" s="9">
        <v>8</v>
      </c>
      <c r="K7" s="9">
        <v>8</v>
      </c>
      <c r="L7" s="9">
        <v>8</v>
      </c>
      <c r="M7" s="9">
        <v>8</v>
      </c>
      <c r="N7" s="9">
        <v>8</v>
      </c>
      <c r="O7" s="9">
        <v>8</v>
      </c>
      <c r="P7" s="9">
        <v>8</v>
      </c>
      <c r="Q7" s="9">
        <v>8</v>
      </c>
      <c r="R7" s="9">
        <v>8</v>
      </c>
      <c r="S7" s="9">
        <v>8</v>
      </c>
      <c r="T7" s="9">
        <v>8</v>
      </c>
      <c r="U7" s="9">
        <v>8</v>
      </c>
      <c r="V7" s="9">
        <v>8</v>
      </c>
      <c r="W7" s="9">
        <v>8</v>
      </c>
      <c r="X7" s="9">
        <v>8</v>
      </c>
      <c r="Y7" s="9">
        <v>8</v>
      </c>
      <c r="Z7" s="9">
        <v>8</v>
      </c>
      <c r="AA7" s="126">
        <f t="shared" si="0"/>
        <v>25</v>
      </c>
    </row>
    <row r="8" spans="1:27" x14ac:dyDescent="0.25">
      <c r="A8" s="62" t="s">
        <v>147</v>
      </c>
      <c r="B8" s="124">
        <v>8</v>
      </c>
      <c r="C8" s="9">
        <v>8</v>
      </c>
      <c r="D8" s="9">
        <v>8</v>
      </c>
      <c r="E8" s="9">
        <v>8</v>
      </c>
      <c r="F8" s="9">
        <v>8</v>
      </c>
      <c r="G8" s="9">
        <v>8</v>
      </c>
      <c r="H8" s="9">
        <v>8</v>
      </c>
      <c r="I8" s="9">
        <v>8</v>
      </c>
      <c r="J8" s="9">
        <v>8</v>
      </c>
      <c r="K8" s="9">
        <v>8</v>
      </c>
      <c r="L8" s="9">
        <v>8</v>
      </c>
      <c r="M8" s="9">
        <v>8</v>
      </c>
      <c r="N8" s="9">
        <v>8</v>
      </c>
      <c r="O8" s="9">
        <v>8</v>
      </c>
      <c r="P8" s="9">
        <v>8</v>
      </c>
      <c r="Q8" s="9">
        <v>8</v>
      </c>
      <c r="R8" s="9">
        <v>8</v>
      </c>
      <c r="S8" s="9">
        <v>8</v>
      </c>
      <c r="T8" s="9">
        <v>8</v>
      </c>
      <c r="U8" s="9">
        <v>8</v>
      </c>
      <c r="V8" s="9">
        <v>8</v>
      </c>
      <c r="W8" s="9">
        <v>8</v>
      </c>
      <c r="X8" s="9">
        <v>8</v>
      </c>
      <c r="Y8" s="9">
        <v>8</v>
      </c>
      <c r="Z8" s="9">
        <v>8</v>
      </c>
      <c r="AA8" s="126">
        <f t="shared" si="0"/>
        <v>25</v>
      </c>
    </row>
    <row r="9" spans="1:27" x14ac:dyDescent="0.25">
      <c r="A9" s="62" t="s">
        <v>156</v>
      </c>
      <c r="B9" s="124">
        <v>8</v>
      </c>
      <c r="C9" s="9">
        <v>8</v>
      </c>
      <c r="D9" s="9">
        <v>8</v>
      </c>
      <c r="E9" s="9">
        <v>8</v>
      </c>
      <c r="F9" s="9">
        <v>8</v>
      </c>
      <c r="G9" s="9">
        <v>8</v>
      </c>
      <c r="H9" s="9">
        <v>8</v>
      </c>
      <c r="I9" s="9">
        <v>8</v>
      </c>
      <c r="J9" s="9">
        <v>8</v>
      </c>
      <c r="K9" s="9">
        <v>8</v>
      </c>
      <c r="L9" s="9">
        <v>8</v>
      </c>
      <c r="M9" s="9">
        <v>8</v>
      </c>
      <c r="N9" s="9">
        <v>8</v>
      </c>
      <c r="O9" s="9">
        <v>8</v>
      </c>
      <c r="P9" s="9">
        <v>8</v>
      </c>
      <c r="Q9" s="9">
        <v>8</v>
      </c>
      <c r="R9" s="9">
        <v>8</v>
      </c>
      <c r="S9" s="9">
        <v>8</v>
      </c>
      <c r="T9" s="9">
        <v>8</v>
      </c>
      <c r="U9" s="9">
        <v>8</v>
      </c>
      <c r="V9" s="9">
        <v>8</v>
      </c>
      <c r="W9" s="9">
        <v>8</v>
      </c>
      <c r="X9" s="9">
        <v>8</v>
      </c>
      <c r="Y9" s="9">
        <v>8</v>
      </c>
      <c r="Z9" s="9">
        <v>8</v>
      </c>
      <c r="AA9" s="126">
        <f t="shared" si="0"/>
        <v>25</v>
      </c>
    </row>
    <row r="10" spans="1:27" x14ac:dyDescent="0.25">
      <c r="A10" s="62" t="s">
        <v>163</v>
      </c>
      <c r="B10" s="124">
        <v>8</v>
      </c>
      <c r="C10" s="9">
        <v>8</v>
      </c>
      <c r="D10" s="9">
        <v>8</v>
      </c>
      <c r="E10" s="9">
        <v>8</v>
      </c>
      <c r="F10" s="9">
        <v>8</v>
      </c>
      <c r="G10" s="9">
        <v>8</v>
      </c>
      <c r="H10" s="9">
        <v>8</v>
      </c>
      <c r="I10" s="9">
        <v>8</v>
      </c>
      <c r="J10" s="9">
        <v>8</v>
      </c>
      <c r="K10" s="9">
        <v>8</v>
      </c>
      <c r="L10" s="9">
        <v>8</v>
      </c>
      <c r="M10" s="9">
        <v>8</v>
      </c>
      <c r="N10" s="9">
        <v>8</v>
      </c>
      <c r="O10" s="9">
        <v>8</v>
      </c>
      <c r="P10" s="9">
        <v>8</v>
      </c>
      <c r="Q10" s="9">
        <v>8</v>
      </c>
      <c r="R10" s="9">
        <v>8</v>
      </c>
      <c r="S10" s="9">
        <v>8</v>
      </c>
      <c r="T10" s="9">
        <v>8</v>
      </c>
      <c r="U10" s="9">
        <v>8</v>
      </c>
      <c r="V10" s="9">
        <v>8</v>
      </c>
      <c r="W10" s="9">
        <v>8</v>
      </c>
      <c r="X10" s="9">
        <v>8</v>
      </c>
      <c r="Y10" s="9">
        <v>8</v>
      </c>
      <c r="Z10" s="9">
        <v>8</v>
      </c>
      <c r="AA10" s="126">
        <f t="shared" si="0"/>
        <v>25</v>
      </c>
    </row>
    <row r="11" spans="1:27" x14ac:dyDescent="0.25">
      <c r="A11" s="62" t="s">
        <v>171</v>
      </c>
      <c r="B11" s="124">
        <v>8</v>
      </c>
      <c r="C11" s="9">
        <v>8</v>
      </c>
      <c r="D11" s="9">
        <v>8</v>
      </c>
      <c r="E11" s="9">
        <v>8</v>
      </c>
      <c r="F11" s="9">
        <v>8</v>
      </c>
      <c r="G11" s="9">
        <v>8</v>
      </c>
      <c r="H11" s="9">
        <v>8</v>
      </c>
      <c r="I11" s="9">
        <v>8</v>
      </c>
      <c r="J11" s="9">
        <v>8</v>
      </c>
      <c r="K11" s="9">
        <v>8</v>
      </c>
      <c r="L11" s="9">
        <v>8</v>
      </c>
      <c r="M11" s="9">
        <v>8</v>
      </c>
      <c r="N11" s="9">
        <v>8</v>
      </c>
      <c r="O11" s="9">
        <v>8</v>
      </c>
      <c r="P11" s="9">
        <v>8</v>
      </c>
      <c r="Q11" s="9">
        <v>8</v>
      </c>
      <c r="R11" s="9">
        <v>8</v>
      </c>
      <c r="S11" s="9">
        <v>8</v>
      </c>
      <c r="T11" s="9">
        <v>8</v>
      </c>
      <c r="U11" s="9">
        <v>8</v>
      </c>
      <c r="V11" s="9">
        <v>8</v>
      </c>
      <c r="W11" s="9">
        <v>8</v>
      </c>
      <c r="X11" s="9">
        <v>8</v>
      </c>
      <c r="Y11" s="9">
        <v>8</v>
      </c>
      <c r="Z11" s="9">
        <v>8</v>
      </c>
      <c r="AA11" s="126">
        <f t="shared" si="0"/>
        <v>25</v>
      </c>
    </row>
    <row r="12" spans="1:27" x14ac:dyDescent="0.25">
      <c r="A12" s="86" t="s">
        <v>202</v>
      </c>
      <c r="B12" s="124">
        <v>8</v>
      </c>
      <c r="C12" s="9">
        <v>8</v>
      </c>
      <c r="D12" s="9">
        <v>8</v>
      </c>
      <c r="E12" s="9">
        <v>8</v>
      </c>
      <c r="F12" s="9">
        <v>8</v>
      </c>
      <c r="G12" s="9">
        <v>8</v>
      </c>
      <c r="H12" s="9">
        <v>8</v>
      </c>
      <c r="I12" s="9">
        <v>8</v>
      </c>
      <c r="J12" s="9">
        <v>8</v>
      </c>
      <c r="K12" s="9">
        <v>8</v>
      </c>
      <c r="L12" s="9">
        <v>8</v>
      </c>
      <c r="M12" s="9">
        <v>8</v>
      </c>
      <c r="N12" s="9">
        <v>8</v>
      </c>
      <c r="O12" s="9">
        <v>8</v>
      </c>
      <c r="P12" s="9">
        <v>8</v>
      </c>
      <c r="Q12" s="9">
        <v>8</v>
      </c>
      <c r="R12" s="9">
        <v>8</v>
      </c>
      <c r="S12" s="9">
        <v>8</v>
      </c>
      <c r="T12" s="9">
        <v>8</v>
      </c>
      <c r="U12" s="9">
        <v>8</v>
      </c>
      <c r="V12" s="9">
        <v>8</v>
      </c>
      <c r="W12" s="9">
        <v>8</v>
      </c>
      <c r="X12" s="9">
        <v>8</v>
      </c>
      <c r="Y12" s="9">
        <v>8</v>
      </c>
      <c r="Z12" s="9">
        <v>8</v>
      </c>
      <c r="AA12" s="126">
        <f t="shared" si="0"/>
        <v>25</v>
      </c>
    </row>
    <row r="13" spans="1:27" x14ac:dyDescent="0.25">
      <c r="A13" s="48" t="s">
        <v>196</v>
      </c>
      <c r="B13" s="90">
        <v>1.0909090909090899</v>
      </c>
      <c r="C13" s="90">
        <v>3.9696969696969697</v>
      </c>
      <c r="D13" s="90">
        <v>4.7575757575757578</v>
      </c>
      <c r="E13" s="90">
        <v>2.7272727272727271</v>
      </c>
      <c r="F13" s="90">
        <v>1.0606060606060606</v>
      </c>
      <c r="G13" s="90">
        <v>4.8181818181818183</v>
      </c>
      <c r="H13" s="90">
        <v>1.303030303030303</v>
      </c>
      <c r="I13" s="90">
        <v>4.6969696969696972</v>
      </c>
      <c r="J13" s="90">
        <v>3.0909090909090908</v>
      </c>
      <c r="K13" s="90">
        <v>4.9696969696969697</v>
      </c>
      <c r="L13" s="90">
        <v>1.1818181818181819</v>
      </c>
      <c r="M13" s="90">
        <v>3.393939393939394</v>
      </c>
      <c r="N13" s="90">
        <v>1.1818181818181819</v>
      </c>
      <c r="O13" s="90">
        <v>4.5454545454545459</v>
      </c>
      <c r="P13" s="90">
        <v>2.9696969696969697</v>
      </c>
      <c r="Q13" s="90">
        <v>4.8181818181818183</v>
      </c>
      <c r="R13" s="90">
        <v>1.303030303030303</v>
      </c>
      <c r="S13" s="90">
        <v>4.8484848484848486</v>
      </c>
      <c r="T13" s="90">
        <v>3.0606060606060606</v>
      </c>
      <c r="U13" s="90">
        <v>4.7575757575757578</v>
      </c>
      <c r="V13" s="90">
        <v>1.1212121212121211</v>
      </c>
      <c r="W13" s="90">
        <v>4.8181818181818183</v>
      </c>
      <c r="X13" s="90">
        <v>1.0606060606060606</v>
      </c>
      <c r="Y13" s="90">
        <v>3.7878787878787881</v>
      </c>
      <c r="Z13" s="90">
        <v>4.3636363636363633</v>
      </c>
      <c r="AA13" s="81"/>
    </row>
    <row r="14" spans="1:27" x14ac:dyDescent="0.25">
      <c r="A14" s="125" t="s">
        <v>203</v>
      </c>
      <c r="B14" s="126">
        <f t="shared" ref="B14:Z14" si="1">COUNTIF(B4:B12, 8)</f>
        <v>9</v>
      </c>
      <c r="C14" s="126">
        <f t="shared" si="1"/>
        <v>9</v>
      </c>
      <c r="D14" s="126">
        <f t="shared" si="1"/>
        <v>9</v>
      </c>
      <c r="E14" s="126">
        <f t="shared" si="1"/>
        <v>9</v>
      </c>
      <c r="F14" s="126">
        <f t="shared" si="1"/>
        <v>9</v>
      </c>
      <c r="G14" s="126">
        <f t="shared" si="1"/>
        <v>9</v>
      </c>
      <c r="H14" s="126">
        <f t="shared" si="1"/>
        <v>9</v>
      </c>
      <c r="I14" s="126">
        <f t="shared" si="1"/>
        <v>9</v>
      </c>
      <c r="J14" s="126">
        <f t="shared" si="1"/>
        <v>9</v>
      </c>
      <c r="K14" s="126">
        <f t="shared" si="1"/>
        <v>9</v>
      </c>
      <c r="L14" s="126">
        <f t="shared" si="1"/>
        <v>9</v>
      </c>
      <c r="M14" s="126">
        <f t="shared" si="1"/>
        <v>8</v>
      </c>
      <c r="N14" s="126">
        <f t="shared" si="1"/>
        <v>9</v>
      </c>
      <c r="O14" s="126">
        <f t="shared" si="1"/>
        <v>8</v>
      </c>
      <c r="P14" s="126">
        <f t="shared" si="1"/>
        <v>9</v>
      </c>
      <c r="Q14" s="126">
        <f t="shared" si="1"/>
        <v>9</v>
      </c>
      <c r="R14" s="126">
        <f t="shared" si="1"/>
        <v>9</v>
      </c>
      <c r="S14" s="126">
        <f t="shared" si="1"/>
        <v>9</v>
      </c>
      <c r="T14" s="126">
        <f t="shared" si="1"/>
        <v>9</v>
      </c>
      <c r="U14" s="126">
        <f t="shared" si="1"/>
        <v>9</v>
      </c>
      <c r="V14" s="126">
        <f t="shared" si="1"/>
        <v>9</v>
      </c>
      <c r="W14" s="126">
        <f t="shared" si="1"/>
        <v>9</v>
      </c>
      <c r="X14" s="126">
        <f t="shared" si="1"/>
        <v>9</v>
      </c>
      <c r="Y14" s="126">
        <f t="shared" si="1"/>
        <v>9</v>
      </c>
      <c r="Z14" s="126">
        <f t="shared" si="1"/>
        <v>9</v>
      </c>
      <c r="AA14" s="96"/>
    </row>
    <row r="16" spans="1:27" x14ac:dyDescent="0.25">
      <c r="A16" s="98"/>
      <c r="B16" s="99" t="s">
        <v>102</v>
      </c>
      <c r="C16" s="99"/>
      <c r="D16" s="99"/>
      <c r="E16" s="99" t="s">
        <v>102</v>
      </c>
      <c r="F16" s="99"/>
      <c r="G16" s="99"/>
      <c r="H16" s="99" t="s">
        <v>102</v>
      </c>
      <c r="I16" s="99"/>
      <c r="J16" s="99"/>
      <c r="K16" s="99" t="s">
        <v>102</v>
      </c>
      <c r="L16" s="99"/>
      <c r="M16" s="99"/>
      <c r="N16" s="99" t="s">
        <v>102</v>
      </c>
      <c r="O16" s="99"/>
      <c r="P16" s="99"/>
      <c r="Q16" s="99" t="s">
        <v>102</v>
      </c>
      <c r="R16" s="99"/>
      <c r="S16" s="99"/>
      <c r="T16" s="99" t="s">
        <v>102</v>
      </c>
      <c r="U16" s="99"/>
      <c r="V16" s="99"/>
      <c r="W16" s="99" t="s">
        <v>102</v>
      </c>
      <c r="X16" s="99"/>
      <c r="Y16" s="99"/>
      <c r="Z16" s="99"/>
      <c r="AA16" s="100"/>
    </row>
    <row r="17" spans="1:27" x14ac:dyDescent="0.25">
      <c r="A17" s="101" t="s">
        <v>194</v>
      </c>
      <c r="B17" s="102" t="s">
        <v>26</v>
      </c>
      <c r="C17" s="102" t="s">
        <v>27</v>
      </c>
      <c r="D17" s="102" t="s">
        <v>28</v>
      </c>
      <c r="E17" s="102" t="s">
        <v>29</v>
      </c>
      <c r="F17" s="102" t="s">
        <v>30</v>
      </c>
      <c r="G17" s="102" t="s">
        <v>31</v>
      </c>
      <c r="H17" s="102" t="s">
        <v>32</v>
      </c>
      <c r="I17" s="102" t="s">
        <v>33</v>
      </c>
      <c r="J17" s="102" t="s">
        <v>34</v>
      </c>
      <c r="K17" s="102" t="s">
        <v>35</v>
      </c>
      <c r="L17" s="102" t="s">
        <v>36</v>
      </c>
      <c r="M17" s="102" t="s">
        <v>37</v>
      </c>
      <c r="N17" s="102" t="s">
        <v>38</v>
      </c>
      <c r="O17" s="102" t="s">
        <v>39</v>
      </c>
      <c r="P17" s="102" t="s">
        <v>40</v>
      </c>
      <c r="Q17" s="102" t="s">
        <v>41</v>
      </c>
      <c r="R17" s="102" t="s">
        <v>42</v>
      </c>
      <c r="S17" s="102" t="s">
        <v>43</v>
      </c>
      <c r="T17" s="102" t="s">
        <v>44</v>
      </c>
      <c r="U17" s="102" t="s">
        <v>45</v>
      </c>
      <c r="V17" s="102" t="s">
        <v>46</v>
      </c>
      <c r="W17" s="102" t="s">
        <v>47</v>
      </c>
      <c r="X17" s="102" t="s">
        <v>48</v>
      </c>
      <c r="Y17" s="102" t="s">
        <v>49</v>
      </c>
      <c r="Z17" s="102" t="s">
        <v>50</v>
      </c>
      <c r="AA17" s="101" t="s">
        <v>203</v>
      </c>
    </row>
    <row r="18" spans="1:27" x14ac:dyDescent="0.25">
      <c r="A18" s="62" t="s">
        <v>117</v>
      </c>
      <c r="B18" s="9">
        <v>8</v>
      </c>
      <c r="C18" s="9">
        <v>8</v>
      </c>
      <c r="D18" s="9">
        <v>8</v>
      </c>
      <c r="E18" s="9">
        <v>8</v>
      </c>
      <c r="F18" s="9">
        <v>8</v>
      </c>
      <c r="G18" s="9">
        <v>8</v>
      </c>
      <c r="H18" s="9">
        <v>8</v>
      </c>
      <c r="I18" s="9">
        <v>8</v>
      </c>
      <c r="J18" s="9">
        <v>8</v>
      </c>
      <c r="K18" s="9">
        <v>8</v>
      </c>
      <c r="L18" s="9">
        <v>8</v>
      </c>
      <c r="M18" s="9">
        <v>8</v>
      </c>
      <c r="N18" s="9">
        <v>8</v>
      </c>
      <c r="O18" s="9">
        <v>8</v>
      </c>
      <c r="P18" s="9">
        <v>8</v>
      </c>
      <c r="Q18" s="9">
        <v>8</v>
      </c>
      <c r="R18" s="9">
        <v>8</v>
      </c>
      <c r="S18" s="9">
        <v>8</v>
      </c>
      <c r="T18" s="9">
        <v>8</v>
      </c>
      <c r="U18" s="9">
        <v>8</v>
      </c>
      <c r="V18" s="9">
        <v>8</v>
      </c>
      <c r="W18" s="9">
        <v>8</v>
      </c>
      <c r="X18" s="9">
        <v>8</v>
      </c>
      <c r="Y18" s="9">
        <v>8</v>
      </c>
      <c r="Z18" s="9">
        <v>8</v>
      </c>
      <c r="AA18" s="127">
        <f t="shared" ref="AA18:AA26" si="2">COUNTIF(B18:Z18, 8)</f>
        <v>25</v>
      </c>
    </row>
    <row r="19" spans="1:27" x14ac:dyDescent="0.25">
      <c r="A19" s="62" t="s">
        <v>128</v>
      </c>
      <c r="B19" s="9">
        <v>8</v>
      </c>
      <c r="C19" s="9">
        <v>8</v>
      </c>
      <c r="D19" s="9">
        <v>8</v>
      </c>
      <c r="E19" s="9">
        <v>8</v>
      </c>
      <c r="F19" s="9">
        <v>8</v>
      </c>
      <c r="G19" s="9">
        <v>8</v>
      </c>
      <c r="H19" s="9">
        <v>8</v>
      </c>
      <c r="I19" s="9">
        <v>8</v>
      </c>
      <c r="J19" s="9">
        <v>8</v>
      </c>
      <c r="K19" s="9">
        <v>8</v>
      </c>
      <c r="L19" s="9">
        <v>8</v>
      </c>
      <c r="M19" s="9">
        <v>8</v>
      </c>
      <c r="N19" s="9">
        <v>8</v>
      </c>
      <c r="O19" s="9">
        <v>8</v>
      </c>
      <c r="P19" s="9">
        <v>8</v>
      </c>
      <c r="Q19" s="9">
        <v>8</v>
      </c>
      <c r="R19" s="9">
        <v>8</v>
      </c>
      <c r="S19" s="163">
        <v>1.3333333333333333</v>
      </c>
      <c r="T19" s="9">
        <v>8</v>
      </c>
      <c r="U19" s="9">
        <v>8</v>
      </c>
      <c r="V19" s="9">
        <v>8</v>
      </c>
      <c r="W19" s="9">
        <v>8</v>
      </c>
      <c r="X19" s="9">
        <v>8</v>
      </c>
      <c r="Y19" s="9">
        <v>8</v>
      </c>
      <c r="Z19" s="9">
        <v>8</v>
      </c>
      <c r="AA19" s="127">
        <f t="shared" si="2"/>
        <v>24</v>
      </c>
    </row>
    <row r="20" spans="1:27" x14ac:dyDescent="0.25">
      <c r="A20" s="62" t="s">
        <v>135</v>
      </c>
      <c r="B20" s="9">
        <v>8</v>
      </c>
      <c r="C20" s="9">
        <v>8</v>
      </c>
      <c r="D20" s="9">
        <v>8</v>
      </c>
      <c r="E20" s="9">
        <v>8</v>
      </c>
      <c r="F20" s="9">
        <v>8</v>
      </c>
      <c r="G20" s="9">
        <v>8</v>
      </c>
      <c r="H20" s="9">
        <v>8</v>
      </c>
      <c r="I20" s="9">
        <v>8</v>
      </c>
      <c r="J20" s="9">
        <v>8</v>
      </c>
      <c r="K20" s="9">
        <v>8</v>
      </c>
      <c r="L20" s="9">
        <v>8</v>
      </c>
      <c r="M20" s="9">
        <v>8</v>
      </c>
      <c r="N20" s="9">
        <v>8</v>
      </c>
      <c r="O20" s="9">
        <v>8</v>
      </c>
      <c r="P20" s="9">
        <v>8</v>
      </c>
      <c r="Q20" s="163">
        <v>4.666666666666667</v>
      </c>
      <c r="R20" s="9">
        <v>8</v>
      </c>
      <c r="S20" s="9">
        <v>8</v>
      </c>
      <c r="T20" s="9">
        <v>8</v>
      </c>
      <c r="U20" s="9">
        <v>8</v>
      </c>
      <c r="V20" s="9">
        <v>8</v>
      </c>
      <c r="W20" s="9">
        <v>8</v>
      </c>
      <c r="X20" s="9">
        <v>8</v>
      </c>
      <c r="Y20" s="9">
        <v>8</v>
      </c>
      <c r="Z20" s="9">
        <v>8</v>
      </c>
      <c r="AA20" s="127">
        <f t="shared" si="2"/>
        <v>24</v>
      </c>
    </row>
    <row r="21" spans="1:27" x14ac:dyDescent="0.25">
      <c r="A21" s="62" t="s">
        <v>142</v>
      </c>
      <c r="B21" s="9">
        <v>8</v>
      </c>
      <c r="C21" s="9">
        <v>8</v>
      </c>
      <c r="D21" s="9">
        <v>8</v>
      </c>
      <c r="E21" s="9">
        <v>8</v>
      </c>
      <c r="F21" s="9">
        <v>8</v>
      </c>
      <c r="G21" s="9">
        <v>8</v>
      </c>
      <c r="H21" s="9">
        <v>8</v>
      </c>
      <c r="I21" s="9">
        <v>8</v>
      </c>
      <c r="J21" s="9">
        <v>8</v>
      </c>
      <c r="K21" s="9">
        <v>8</v>
      </c>
      <c r="L21" s="9">
        <v>8</v>
      </c>
      <c r="M21" s="9">
        <v>8</v>
      </c>
      <c r="N21" s="9">
        <v>8</v>
      </c>
      <c r="O21" s="9">
        <v>8</v>
      </c>
      <c r="P21" s="9">
        <v>8</v>
      </c>
      <c r="Q21" s="9">
        <v>8</v>
      </c>
      <c r="R21" s="9">
        <v>8</v>
      </c>
      <c r="S21" s="9">
        <v>8</v>
      </c>
      <c r="T21" s="9">
        <v>8</v>
      </c>
      <c r="U21" s="9">
        <v>8</v>
      </c>
      <c r="V21" s="9">
        <v>8</v>
      </c>
      <c r="W21" s="9">
        <v>8</v>
      </c>
      <c r="X21" s="9">
        <v>8</v>
      </c>
      <c r="Y21" s="9">
        <v>8</v>
      </c>
      <c r="Z21" s="9">
        <v>8</v>
      </c>
      <c r="AA21" s="127">
        <f t="shared" si="2"/>
        <v>25</v>
      </c>
    </row>
    <row r="22" spans="1:27" x14ac:dyDescent="0.25">
      <c r="A22" s="62" t="s">
        <v>147</v>
      </c>
      <c r="B22" s="9">
        <v>8</v>
      </c>
      <c r="C22" s="9">
        <v>8</v>
      </c>
      <c r="D22" s="9">
        <v>8</v>
      </c>
      <c r="E22" s="9">
        <v>8</v>
      </c>
      <c r="F22" s="9">
        <v>8</v>
      </c>
      <c r="G22" s="9">
        <v>8</v>
      </c>
      <c r="H22" s="9">
        <v>8</v>
      </c>
      <c r="I22" s="9">
        <v>8</v>
      </c>
      <c r="J22" s="9">
        <v>8</v>
      </c>
      <c r="K22" s="9">
        <v>8</v>
      </c>
      <c r="L22" s="9">
        <v>8</v>
      </c>
      <c r="M22" s="9">
        <v>8</v>
      </c>
      <c r="N22" s="9">
        <v>8</v>
      </c>
      <c r="O22" s="9">
        <v>8</v>
      </c>
      <c r="P22" s="9">
        <v>8</v>
      </c>
      <c r="Q22" s="9">
        <v>8</v>
      </c>
      <c r="R22" s="9">
        <v>8</v>
      </c>
      <c r="S22" s="9">
        <v>8</v>
      </c>
      <c r="T22" s="9">
        <v>8</v>
      </c>
      <c r="U22" s="9">
        <v>8</v>
      </c>
      <c r="V22" s="9">
        <v>8</v>
      </c>
      <c r="W22" s="9">
        <v>8</v>
      </c>
      <c r="X22" s="163">
        <v>2.6666666666666665</v>
      </c>
      <c r="Y22" s="9">
        <v>8</v>
      </c>
      <c r="Z22" s="9">
        <v>8</v>
      </c>
      <c r="AA22" s="127">
        <f t="shared" si="2"/>
        <v>24</v>
      </c>
    </row>
    <row r="23" spans="1:27" x14ac:dyDescent="0.25">
      <c r="A23" s="62" t="s">
        <v>156</v>
      </c>
      <c r="B23" s="9">
        <v>8</v>
      </c>
      <c r="C23" s="9">
        <v>8</v>
      </c>
      <c r="D23" s="9">
        <v>8</v>
      </c>
      <c r="E23" s="9">
        <v>8</v>
      </c>
      <c r="F23" s="9">
        <v>8</v>
      </c>
      <c r="G23" s="9">
        <v>8</v>
      </c>
      <c r="H23" s="9">
        <v>8</v>
      </c>
      <c r="I23" s="9">
        <v>8</v>
      </c>
      <c r="J23" s="9">
        <v>8</v>
      </c>
      <c r="K23" s="9">
        <v>8</v>
      </c>
      <c r="L23" s="9">
        <v>8</v>
      </c>
      <c r="M23" s="9">
        <v>8</v>
      </c>
      <c r="N23" s="9">
        <v>8</v>
      </c>
      <c r="O23" s="9">
        <v>8</v>
      </c>
      <c r="P23" s="9">
        <v>8</v>
      </c>
      <c r="Q23" s="163">
        <v>5</v>
      </c>
      <c r="R23" s="9">
        <v>8</v>
      </c>
      <c r="S23" s="9">
        <v>8</v>
      </c>
      <c r="T23" s="9">
        <v>8</v>
      </c>
      <c r="U23" s="9">
        <v>8</v>
      </c>
      <c r="V23" s="9">
        <v>8</v>
      </c>
      <c r="W23" s="9">
        <v>8</v>
      </c>
      <c r="X23" s="9">
        <v>8</v>
      </c>
      <c r="Y23" s="9">
        <v>8</v>
      </c>
      <c r="Z23" s="9">
        <v>8</v>
      </c>
      <c r="AA23" s="127">
        <f t="shared" si="2"/>
        <v>24</v>
      </c>
    </row>
    <row r="24" spans="1:27" x14ac:dyDescent="0.25">
      <c r="A24" s="62" t="s">
        <v>163</v>
      </c>
      <c r="B24" s="9">
        <v>8</v>
      </c>
      <c r="C24" s="9">
        <v>8</v>
      </c>
      <c r="D24" s="9">
        <v>8</v>
      </c>
      <c r="E24" s="9">
        <v>8</v>
      </c>
      <c r="F24" s="9">
        <v>8</v>
      </c>
      <c r="G24" s="9">
        <v>8</v>
      </c>
      <c r="H24" s="9">
        <v>8</v>
      </c>
      <c r="I24" s="9">
        <v>8</v>
      </c>
      <c r="J24" s="9">
        <v>8</v>
      </c>
      <c r="K24" s="9">
        <v>8</v>
      </c>
      <c r="L24" s="9">
        <v>8</v>
      </c>
      <c r="M24" s="9">
        <v>8</v>
      </c>
      <c r="N24" s="9">
        <v>8</v>
      </c>
      <c r="O24" s="9">
        <v>8</v>
      </c>
      <c r="P24" s="9">
        <v>8</v>
      </c>
      <c r="Q24" s="163">
        <v>4.666666666666667</v>
      </c>
      <c r="R24" s="9">
        <v>8</v>
      </c>
      <c r="S24" s="163">
        <v>1</v>
      </c>
      <c r="T24" s="9">
        <v>5</v>
      </c>
      <c r="U24" s="9">
        <v>8</v>
      </c>
      <c r="V24" s="9">
        <v>8</v>
      </c>
      <c r="W24" s="9">
        <v>8</v>
      </c>
      <c r="X24" s="9">
        <v>8</v>
      </c>
      <c r="Y24" s="9">
        <v>8</v>
      </c>
      <c r="Z24" s="9">
        <v>8</v>
      </c>
      <c r="AA24" s="127">
        <f t="shared" si="2"/>
        <v>22</v>
      </c>
    </row>
    <row r="25" spans="1:27" x14ac:dyDescent="0.25">
      <c r="A25" s="62" t="s">
        <v>171</v>
      </c>
      <c r="B25" s="9">
        <v>8</v>
      </c>
      <c r="C25" s="9">
        <v>8</v>
      </c>
      <c r="D25" s="9">
        <v>8</v>
      </c>
      <c r="E25" s="9">
        <v>8</v>
      </c>
      <c r="F25" s="9">
        <v>8</v>
      </c>
      <c r="G25" s="9">
        <v>8</v>
      </c>
      <c r="H25" s="9">
        <v>8</v>
      </c>
      <c r="I25" s="9">
        <v>8</v>
      </c>
      <c r="J25" s="9">
        <v>8</v>
      </c>
      <c r="K25" s="9">
        <v>8</v>
      </c>
      <c r="L25" s="9">
        <v>8</v>
      </c>
      <c r="M25" s="9">
        <v>8</v>
      </c>
      <c r="N25" s="9">
        <v>8</v>
      </c>
      <c r="O25" s="9">
        <v>8</v>
      </c>
      <c r="P25" s="9">
        <v>8</v>
      </c>
      <c r="Q25" s="163">
        <v>5</v>
      </c>
      <c r="R25" s="9">
        <v>8</v>
      </c>
      <c r="S25" s="9">
        <v>8</v>
      </c>
      <c r="T25" s="9">
        <v>8</v>
      </c>
      <c r="U25" s="9">
        <v>8</v>
      </c>
      <c r="V25" s="9">
        <v>8</v>
      </c>
      <c r="W25" s="9">
        <v>8</v>
      </c>
      <c r="X25" s="9">
        <v>8</v>
      </c>
      <c r="Y25" s="9">
        <v>8</v>
      </c>
      <c r="Z25" s="9">
        <v>8</v>
      </c>
      <c r="AA25" s="127">
        <f t="shared" si="2"/>
        <v>24</v>
      </c>
    </row>
    <row r="26" spans="1:27" x14ac:dyDescent="0.25">
      <c r="A26" s="86" t="s">
        <v>202</v>
      </c>
      <c r="B26" s="9">
        <v>8</v>
      </c>
      <c r="C26" s="9">
        <v>8</v>
      </c>
      <c r="D26" s="9">
        <v>8</v>
      </c>
      <c r="E26" s="9">
        <v>8</v>
      </c>
      <c r="F26" s="9">
        <v>8</v>
      </c>
      <c r="G26" s="9">
        <v>8</v>
      </c>
      <c r="H26" s="9">
        <v>8</v>
      </c>
      <c r="I26" s="9">
        <v>8</v>
      </c>
      <c r="J26" s="9">
        <v>8</v>
      </c>
      <c r="K26" s="9">
        <v>8</v>
      </c>
      <c r="L26" s="9">
        <v>8</v>
      </c>
      <c r="M26" s="9">
        <v>8</v>
      </c>
      <c r="N26" s="9">
        <v>8</v>
      </c>
      <c r="O26" s="9">
        <v>8</v>
      </c>
      <c r="P26" s="9">
        <v>8</v>
      </c>
      <c r="Q26" s="9">
        <v>8</v>
      </c>
      <c r="R26" s="9">
        <v>8</v>
      </c>
      <c r="S26" s="9">
        <v>8</v>
      </c>
      <c r="T26" s="9">
        <v>8</v>
      </c>
      <c r="U26" s="9">
        <v>8</v>
      </c>
      <c r="V26" s="9">
        <v>8</v>
      </c>
      <c r="W26" s="9">
        <v>8</v>
      </c>
      <c r="X26" s="9">
        <v>8</v>
      </c>
      <c r="Y26" s="9">
        <v>8</v>
      </c>
      <c r="Z26" s="9">
        <v>8</v>
      </c>
      <c r="AA26" s="127">
        <f t="shared" si="2"/>
        <v>25</v>
      </c>
    </row>
    <row r="27" spans="1:27" x14ac:dyDescent="0.25">
      <c r="A27" s="48" t="s">
        <v>196</v>
      </c>
      <c r="B27" s="90">
        <v>1.4242424242424243</v>
      </c>
      <c r="C27" s="90">
        <v>4.1818181818181817</v>
      </c>
      <c r="D27" s="90">
        <v>1.4242424242424243</v>
      </c>
      <c r="E27" s="90">
        <v>4</v>
      </c>
      <c r="F27" s="90">
        <v>1.606060606060606</v>
      </c>
      <c r="G27" s="90">
        <v>4.1818181818181817</v>
      </c>
      <c r="H27" s="90">
        <v>2</v>
      </c>
      <c r="I27" s="90">
        <v>4.2727272727272725</v>
      </c>
      <c r="J27" s="90">
        <v>1.5151515151515151</v>
      </c>
      <c r="K27" s="90">
        <v>3.7272727272727271</v>
      </c>
      <c r="L27" s="90">
        <v>2.1212121212121211</v>
      </c>
      <c r="M27" s="90">
        <v>3.4545454545454546</v>
      </c>
      <c r="N27" s="90">
        <v>1.5757575757575757</v>
      </c>
      <c r="O27" s="90">
        <v>4.4848484848484844</v>
      </c>
      <c r="P27" s="90">
        <v>2.3030303030303032</v>
      </c>
      <c r="Q27" s="90">
        <v>3.4848484848484849</v>
      </c>
      <c r="R27" s="90">
        <v>1.4242424242424243</v>
      </c>
      <c r="S27" s="90">
        <v>2.5454545454545454</v>
      </c>
      <c r="T27" s="90">
        <v>3.5454545454545454</v>
      </c>
      <c r="U27" s="90">
        <v>4.5454545454545459</v>
      </c>
      <c r="V27" s="90">
        <v>2.393939393939394</v>
      </c>
      <c r="W27" s="90">
        <v>4.1818181818181817</v>
      </c>
      <c r="X27" s="90">
        <v>1.303030303030303</v>
      </c>
      <c r="Y27" s="90">
        <v>4.2424242424242422</v>
      </c>
      <c r="Z27" s="90">
        <v>1.75757575757576</v>
      </c>
      <c r="AA27" s="81"/>
    </row>
    <row r="28" spans="1:27" x14ac:dyDescent="0.25">
      <c r="A28" s="128" t="s">
        <v>203</v>
      </c>
      <c r="B28" s="127">
        <f t="shared" ref="B28:Z28" si="3">COUNTIF(B18:B26, 8)</f>
        <v>9</v>
      </c>
      <c r="C28" s="127">
        <f t="shared" si="3"/>
        <v>9</v>
      </c>
      <c r="D28" s="127">
        <f t="shared" si="3"/>
        <v>9</v>
      </c>
      <c r="E28" s="127">
        <f t="shared" si="3"/>
        <v>9</v>
      </c>
      <c r="F28" s="127">
        <f t="shared" si="3"/>
        <v>9</v>
      </c>
      <c r="G28" s="127">
        <f t="shared" si="3"/>
        <v>9</v>
      </c>
      <c r="H28" s="127">
        <f t="shared" si="3"/>
        <v>9</v>
      </c>
      <c r="I28" s="127">
        <f t="shared" si="3"/>
        <v>9</v>
      </c>
      <c r="J28" s="127">
        <f t="shared" si="3"/>
        <v>9</v>
      </c>
      <c r="K28" s="127">
        <f t="shared" si="3"/>
        <v>9</v>
      </c>
      <c r="L28" s="127">
        <f t="shared" si="3"/>
        <v>9</v>
      </c>
      <c r="M28" s="127">
        <f t="shared" si="3"/>
        <v>9</v>
      </c>
      <c r="N28" s="127">
        <f t="shared" si="3"/>
        <v>9</v>
      </c>
      <c r="O28" s="127">
        <f t="shared" si="3"/>
        <v>9</v>
      </c>
      <c r="P28" s="127">
        <f t="shared" si="3"/>
        <v>9</v>
      </c>
      <c r="Q28" s="127">
        <f t="shared" si="3"/>
        <v>5</v>
      </c>
      <c r="R28" s="127">
        <f t="shared" si="3"/>
        <v>9</v>
      </c>
      <c r="S28" s="127">
        <f t="shared" si="3"/>
        <v>7</v>
      </c>
      <c r="T28" s="127">
        <f t="shared" si="3"/>
        <v>8</v>
      </c>
      <c r="U28" s="127">
        <f t="shared" si="3"/>
        <v>9</v>
      </c>
      <c r="V28" s="127">
        <f t="shared" si="3"/>
        <v>9</v>
      </c>
      <c r="W28" s="127">
        <f t="shared" si="3"/>
        <v>9</v>
      </c>
      <c r="X28" s="127">
        <f t="shared" si="3"/>
        <v>8</v>
      </c>
      <c r="Y28" s="127">
        <f t="shared" si="3"/>
        <v>9</v>
      </c>
      <c r="Z28" s="127">
        <f t="shared" si="3"/>
        <v>9</v>
      </c>
      <c r="AA28" s="109"/>
    </row>
    <row r="30" spans="1:27" x14ac:dyDescent="0.25">
      <c r="A30" s="104"/>
      <c r="B30" s="105" t="s">
        <v>103</v>
      </c>
      <c r="C30" s="105"/>
      <c r="D30" s="105"/>
      <c r="E30" s="105"/>
      <c r="F30" s="105" t="s">
        <v>103</v>
      </c>
      <c r="G30" s="105"/>
      <c r="H30" s="105"/>
      <c r="I30" s="105"/>
      <c r="J30" s="105" t="s">
        <v>103</v>
      </c>
      <c r="K30" s="105"/>
      <c r="L30" s="105"/>
      <c r="M30" s="105"/>
      <c r="N30" s="105" t="s">
        <v>103</v>
      </c>
      <c r="O30" s="105"/>
      <c r="P30" s="105"/>
      <c r="Q30" s="105"/>
      <c r="R30" s="105" t="s">
        <v>103</v>
      </c>
      <c r="S30" s="105"/>
      <c r="T30" s="105"/>
      <c r="U30" s="105"/>
      <c r="V30" s="105" t="s">
        <v>103</v>
      </c>
      <c r="W30" s="105"/>
      <c r="X30" s="105"/>
      <c r="Y30" s="105"/>
      <c r="Z30" s="105"/>
      <c r="AA30" s="106"/>
    </row>
    <row r="31" spans="1:27" x14ac:dyDescent="0.25">
      <c r="A31" s="107" t="s">
        <v>194</v>
      </c>
      <c r="B31" s="108" t="s">
        <v>51</v>
      </c>
      <c r="C31" s="108" t="s">
        <v>52</v>
      </c>
      <c r="D31" s="108" t="s">
        <v>53</v>
      </c>
      <c r="E31" s="108" t="s">
        <v>54</v>
      </c>
      <c r="F31" s="108" t="s">
        <v>55</v>
      </c>
      <c r="G31" s="108" t="s">
        <v>56</v>
      </c>
      <c r="H31" s="108" t="s">
        <v>57</v>
      </c>
      <c r="I31" s="108" t="s">
        <v>58</v>
      </c>
      <c r="J31" s="108" t="s">
        <v>59</v>
      </c>
      <c r="K31" s="108" t="s">
        <v>60</v>
      </c>
      <c r="L31" s="108" t="s">
        <v>61</v>
      </c>
      <c r="M31" s="108" t="s">
        <v>62</v>
      </c>
      <c r="N31" s="108" t="s">
        <v>63</v>
      </c>
      <c r="O31" s="108" t="s">
        <v>64</v>
      </c>
      <c r="P31" s="108" t="s">
        <v>65</v>
      </c>
      <c r="Q31" s="108" t="s">
        <v>66</v>
      </c>
      <c r="R31" s="108" t="s">
        <v>67</v>
      </c>
      <c r="S31" s="108" t="s">
        <v>68</v>
      </c>
      <c r="T31" s="108" t="s">
        <v>69</v>
      </c>
      <c r="U31" s="108" t="s">
        <v>70</v>
      </c>
      <c r="V31" s="108" t="s">
        <v>71</v>
      </c>
      <c r="W31" s="108" t="s">
        <v>72</v>
      </c>
      <c r="X31" s="108" t="s">
        <v>73</v>
      </c>
      <c r="Y31" s="108" t="s">
        <v>74</v>
      </c>
      <c r="Z31" s="108" t="s">
        <v>75</v>
      </c>
      <c r="AA31" s="107" t="s">
        <v>203</v>
      </c>
    </row>
    <row r="32" spans="1:27" x14ac:dyDescent="0.25">
      <c r="A32" s="62" t="s">
        <v>117</v>
      </c>
      <c r="B32" s="9">
        <v>8</v>
      </c>
      <c r="C32" s="9">
        <v>8</v>
      </c>
      <c r="D32" s="9">
        <v>8</v>
      </c>
      <c r="E32" s="9">
        <v>8</v>
      </c>
      <c r="F32" s="9">
        <v>8</v>
      </c>
      <c r="G32" s="9">
        <v>8</v>
      </c>
      <c r="H32" s="9">
        <v>8</v>
      </c>
      <c r="I32" s="9">
        <v>8</v>
      </c>
      <c r="J32" s="9">
        <v>8</v>
      </c>
      <c r="K32" s="9">
        <v>8</v>
      </c>
      <c r="L32" s="9">
        <v>8</v>
      </c>
      <c r="M32" s="9">
        <v>8</v>
      </c>
      <c r="N32" s="9">
        <v>8</v>
      </c>
      <c r="O32" s="9">
        <v>8</v>
      </c>
      <c r="P32" s="9">
        <v>8</v>
      </c>
      <c r="Q32" s="9">
        <v>8</v>
      </c>
      <c r="R32" s="9">
        <v>8</v>
      </c>
      <c r="S32" s="9">
        <v>8</v>
      </c>
      <c r="T32" s="9">
        <v>8</v>
      </c>
      <c r="U32" s="9">
        <v>8</v>
      </c>
      <c r="V32" s="9">
        <v>8</v>
      </c>
      <c r="W32" s="9">
        <v>8</v>
      </c>
      <c r="X32" s="9">
        <v>8</v>
      </c>
      <c r="Y32" s="9">
        <v>8</v>
      </c>
      <c r="Z32" s="9">
        <v>8</v>
      </c>
      <c r="AA32" s="129">
        <f t="shared" ref="AA32:AA40" si="4">COUNTIF(B32:Z32, 8)</f>
        <v>25</v>
      </c>
    </row>
    <row r="33" spans="1:27" x14ac:dyDescent="0.25">
      <c r="A33" s="62" t="s">
        <v>128</v>
      </c>
      <c r="B33" s="9">
        <v>8</v>
      </c>
      <c r="C33" s="9">
        <v>8</v>
      </c>
      <c r="D33" s="9">
        <v>8</v>
      </c>
      <c r="E33" s="9">
        <v>8</v>
      </c>
      <c r="F33" s="9">
        <v>8</v>
      </c>
      <c r="G33" s="9">
        <v>8</v>
      </c>
      <c r="H33" s="9">
        <v>8</v>
      </c>
      <c r="I33" s="9">
        <v>8</v>
      </c>
      <c r="J33" s="9">
        <v>8</v>
      </c>
      <c r="K33" s="9">
        <v>8</v>
      </c>
      <c r="L33" s="9">
        <v>8</v>
      </c>
      <c r="M33" s="9">
        <v>8</v>
      </c>
      <c r="N33" s="9">
        <v>8</v>
      </c>
      <c r="O33" s="9">
        <v>8</v>
      </c>
      <c r="P33" s="9">
        <v>8</v>
      </c>
      <c r="Q33" s="9">
        <v>8</v>
      </c>
      <c r="R33" s="9">
        <v>8</v>
      </c>
      <c r="S33" s="9">
        <v>8</v>
      </c>
      <c r="T33" s="9">
        <v>8</v>
      </c>
      <c r="U33" s="9">
        <v>8</v>
      </c>
      <c r="V33" s="9">
        <v>8</v>
      </c>
      <c r="W33" s="9">
        <v>8</v>
      </c>
      <c r="X33" s="9">
        <v>8</v>
      </c>
      <c r="Y33" s="9">
        <v>8</v>
      </c>
      <c r="Z33" s="9">
        <v>8</v>
      </c>
      <c r="AA33" s="129">
        <f t="shared" si="4"/>
        <v>25</v>
      </c>
    </row>
    <row r="34" spans="1:27" x14ac:dyDescent="0.25">
      <c r="A34" s="62" t="s">
        <v>135</v>
      </c>
      <c r="B34" s="9">
        <v>8</v>
      </c>
      <c r="C34" s="9">
        <v>8</v>
      </c>
      <c r="D34" s="9">
        <v>8</v>
      </c>
      <c r="E34" s="9">
        <v>8</v>
      </c>
      <c r="F34" s="9">
        <v>8</v>
      </c>
      <c r="G34" s="9">
        <v>8</v>
      </c>
      <c r="H34" s="9">
        <v>8</v>
      </c>
      <c r="I34" s="9">
        <v>8</v>
      </c>
      <c r="J34" s="9">
        <v>8</v>
      </c>
      <c r="K34" s="9">
        <v>8</v>
      </c>
      <c r="L34" s="9">
        <v>8</v>
      </c>
      <c r="M34" s="9">
        <v>8</v>
      </c>
      <c r="N34" s="9">
        <v>8</v>
      </c>
      <c r="O34" s="9">
        <v>8</v>
      </c>
      <c r="P34" s="9">
        <v>8</v>
      </c>
      <c r="Q34" s="9">
        <v>8</v>
      </c>
      <c r="R34" s="9">
        <v>8</v>
      </c>
      <c r="S34" s="9">
        <v>8</v>
      </c>
      <c r="T34" s="9">
        <v>8</v>
      </c>
      <c r="U34" s="9">
        <v>8</v>
      </c>
      <c r="V34" s="9">
        <v>8</v>
      </c>
      <c r="W34" s="9">
        <v>8</v>
      </c>
      <c r="X34" s="9">
        <v>8</v>
      </c>
      <c r="Y34" s="9">
        <v>8</v>
      </c>
      <c r="Z34" s="9">
        <v>8</v>
      </c>
      <c r="AA34" s="129">
        <f t="shared" si="4"/>
        <v>25</v>
      </c>
    </row>
    <row r="35" spans="1:27" x14ac:dyDescent="0.25">
      <c r="A35" s="62" t="s">
        <v>142</v>
      </c>
      <c r="B35" s="9">
        <v>8</v>
      </c>
      <c r="C35" s="9">
        <v>8</v>
      </c>
      <c r="D35" s="9">
        <v>8</v>
      </c>
      <c r="E35" s="9">
        <v>8</v>
      </c>
      <c r="F35" s="9">
        <v>8</v>
      </c>
      <c r="G35" s="9">
        <v>8</v>
      </c>
      <c r="H35" s="9">
        <v>8</v>
      </c>
      <c r="I35" s="9">
        <v>8</v>
      </c>
      <c r="J35" s="9">
        <v>8</v>
      </c>
      <c r="K35" s="9">
        <v>8</v>
      </c>
      <c r="L35" s="9">
        <v>8</v>
      </c>
      <c r="M35" s="9">
        <v>8</v>
      </c>
      <c r="N35" s="9">
        <v>8</v>
      </c>
      <c r="O35" s="9">
        <v>8</v>
      </c>
      <c r="P35" s="9">
        <v>8</v>
      </c>
      <c r="Q35" s="9">
        <v>8</v>
      </c>
      <c r="R35" s="9">
        <v>8</v>
      </c>
      <c r="S35" s="9">
        <v>8</v>
      </c>
      <c r="T35" s="9">
        <v>8</v>
      </c>
      <c r="U35" s="9">
        <v>8</v>
      </c>
      <c r="V35" s="9">
        <v>8</v>
      </c>
      <c r="W35" s="9">
        <v>8</v>
      </c>
      <c r="X35" s="9">
        <v>8</v>
      </c>
      <c r="Y35" s="9">
        <v>8</v>
      </c>
      <c r="Z35" s="9">
        <v>8</v>
      </c>
      <c r="AA35" s="129">
        <f t="shared" si="4"/>
        <v>25</v>
      </c>
    </row>
    <row r="36" spans="1:27" x14ac:dyDescent="0.25">
      <c r="A36" s="62" t="s">
        <v>147</v>
      </c>
      <c r="B36" s="9">
        <v>8</v>
      </c>
      <c r="C36" s="9">
        <v>8</v>
      </c>
      <c r="D36" s="9">
        <v>8</v>
      </c>
      <c r="E36" s="9">
        <v>8</v>
      </c>
      <c r="F36" s="9">
        <v>8</v>
      </c>
      <c r="G36" s="9">
        <v>8</v>
      </c>
      <c r="H36" s="9">
        <v>8</v>
      </c>
      <c r="I36" s="9">
        <v>8</v>
      </c>
      <c r="J36" s="9">
        <v>8</v>
      </c>
      <c r="K36" s="9">
        <v>8</v>
      </c>
      <c r="L36" s="9">
        <v>8</v>
      </c>
      <c r="M36" s="9">
        <v>8</v>
      </c>
      <c r="N36" s="9">
        <v>8</v>
      </c>
      <c r="O36" s="9">
        <v>8</v>
      </c>
      <c r="P36" s="9">
        <v>8</v>
      </c>
      <c r="Q36" s="9">
        <v>8</v>
      </c>
      <c r="R36" s="9">
        <v>8</v>
      </c>
      <c r="S36" s="9">
        <v>8</v>
      </c>
      <c r="T36" s="9">
        <v>8</v>
      </c>
      <c r="U36" s="9">
        <v>8</v>
      </c>
      <c r="V36" s="9">
        <v>8</v>
      </c>
      <c r="W36" s="9">
        <v>8</v>
      </c>
      <c r="X36" s="9">
        <v>8</v>
      </c>
      <c r="Y36" s="9">
        <v>8</v>
      </c>
      <c r="Z36" s="9">
        <v>8</v>
      </c>
      <c r="AA36" s="129">
        <f t="shared" si="4"/>
        <v>25</v>
      </c>
    </row>
    <row r="37" spans="1:27" x14ac:dyDescent="0.25">
      <c r="A37" s="62" t="s">
        <v>156</v>
      </c>
      <c r="B37" s="9">
        <v>8</v>
      </c>
      <c r="C37" s="9">
        <v>8</v>
      </c>
      <c r="D37" s="9">
        <v>8</v>
      </c>
      <c r="E37" s="9">
        <v>8</v>
      </c>
      <c r="F37" s="9">
        <v>8</v>
      </c>
      <c r="G37" s="9">
        <v>8</v>
      </c>
      <c r="H37" s="9">
        <v>8</v>
      </c>
      <c r="I37" s="9">
        <v>8</v>
      </c>
      <c r="J37" s="9">
        <v>8</v>
      </c>
      <c r="K37" s="9">
        <v>8</v>
      </c>
      <c r="L37" s="9">
        <v>8</v>
      </c>
      <c r="M37" s="9">
        <v>8</v>
      </c>
      <c r="N37" s="9">
        <v>8</v>
      </c>
      <c r="O37" s="9">
        <v>8</v>
      </c>
      <c r="P37" s="9">
        <v>8</v>
      </c>
      <c r="Q37" s="9">
        <v>8</v>
      </c>
      <c r="R37" s="9">
        <v>8</v>
      </c>
      <c r="S37" s="9">
        <v>8</v>
      </c>
      <c r="T37" s="9">
        <v>8</v>
      </c>
      <c r="U37" s="9">
        <v>8</v>
      </c>
      <c r="V37" s="9">
        <v>8</v>
      </c>
      <c r="W37" s="9">
        <v>8</v>
      </c>
      <c r="X37" s="9">
        <v>8</v>
      </c>
      <c r="Y37" s="9">
        <v>8</v>
      </c>
      <c r="Z37" s="9">
        <v>8</v>
      </c>
      <c r="AA37" s="129">
        <f t="shared" si="4"/>
        <v>25</v>
      </c>
    </row>
    <row r="38" spans="1:27" x14ac:dyDescent="0.25">
      <c r="A38" s="62" t="s">
        <v>163</v>
      </c>
      <c r="B38" s="9">
        <v>8</v>
      </c>
      <c r="C38" s="9">
        <v>8</v>
      </c>
      <c r="D38" s="9">
        <v>8</v>
      </c>
      <c r="E38" s="9">
        <v>8</v>
      </c>
      <c r="F38" s="9">
        <v>8</v>
      </c>
      <c r="G38" s="9">
        <v>8</v>
      </c>
      <c r="H38" s="9">
        <v>8</v>
      </c>
      <c r="I38" s="9">
        <v>8</v>
      </c>
      <c r="J38" s="9">
        <v>8</v>
      </c>
      <c r="K38" s="9">
        <v>8</v>
      </c>
      <c r="L38" s="9">
        <v>8</v>
      </c>
      <c r="M38" s="9">
        <v>8</v>
      </c>
      <c r="N38" s="9">
        <v>8</v>
      </c>
      <c r="O38" s="9">
        <v>8</v>
      </c>
      <c r="P38" s="9">
        <v>8</v>
      </c>
      <c r="Q38" s="9">
        <v>8</v>
      </c>
      <c r="R38" s="9">
        <v>8</v>
      </c>
      <c r="S38" s="9">
        <v>8</v>
      </c>
      <c r="T38" s="9">
        <v>8</v>
      </c>
      <c r="U38" s="9">
        <v>8</v>
      </c>
      <c r="V38" s="9">
        <v>8</v>
      </c>
      <c r="W38" s="9">
        <v>8</v>
      </c>
      <c r="X38" s="9">
        <v>8</v>
      </c>
      <c r="Y38" s="9">
        <v>8</v>
      </c>
      <c r="Z38" s="9">
        <v>8</v>
      </c>
      <c r="AA38" s="129">
        <f t="shared" si="4"/>
        <v>25</v>
      </c>
    </row>
    <row r="39" spans="1:27" x14ac:dyDescent="0.25">
      <c r="A39" s="62" t="s">
        <v>171</v>
      </c>
      <c r="B39" s="9">
        <v>8</v>
      </c>
      <c r="C39" s="9">
        <v>8</v>
      </c>
      <c r="D39" s="9">
        <v>8</v>
      </c>
      <c r="E39" s="9">
        <v>8</v>
      </c>
      <c r="F39" s="9">
        <v>8</v>
      </c>
      <c r="G39" s="9">
        <v>8</v>
      </c>
      <c r="H39" s="9">
        <v>8</v>
      </c>
      <c r="I39" s="9">
        <v>8</v>
      </c>
      <c r="J39" s="9">
        <v>8</v>
      </c>
      <c r="K39" s="9">
        <v>8</v>
      </c>
      <c r="L39" s="9">
        <v>8</v>
      </c>
      <c r="M39" s="9">
        <v>8</v>
      </c>
      <c r="N39" s="9">
        <v>8</v>
      </c>
      <c r="O39" s="9">
        <v>8</v>
      </c>
      <c r="P39" s="9">
        <v>8</v>
      </c>
      <c r="Q39" s="9">
        <v>8</v>
      </c>
      <c r="R39" s="9">
        <v>8</v>
      </c>
      <c r="S39" s="9">
        <v>8</v>
      </c>
      <c r="T39" s="9">
        <v>8</v>
      </c>
      <c r="U39" s="9">
        <v>8</v>
      </c>
      <c r="V39" s="9">
        <v>8</v>
      </c>
      <c r="W39" s="9">
        <v>8</v>
      </c>
      <c r="X39" s="9">
        <v>8</v>
      </c>
      <c r="Y39" s="9">
        <v>8</v>
      </c>
      <c r="Z39" s="9">
        <v>8</v>
      </c>
      <c r="AA39" s="129">
        <f t="shared" si="4"/>
        <v>25</v>
      </c>
    </row>
    <row r="40" spans="1:27" x14ac:dyDescent="0.25">
      <c r="A40" s="86" t="s">
        <v>202</v>
      </c>
      <c r="B40" s="9">
        <v>8</v>
      </c>
      <c r="C40" s="9">
        <v>8</v>
      </c>
      <c r="D40" s="9">
        <v>8</v>
      </c>
      <c r="E40" s="9">
        <v>8</v>
      </c>
      <c r="F40" s="9">
        <v>8</v>
      </c>
      <c r="G40" s="9">
        <v>8</v>
      </c>
      <c r="H40" s="9">
        <v>8</v>
      </c>
      <c r="I40" s="9">
        <v>8</v>
      </c>
      <c r="J40" s="9">
        <v>8</v>
      </c>
      <c r="K40" s="9">
        <v>8</v>
      </c>
      <c r="L40" s="9">
        <v>8</v>
      </c>
      <c r="M40" s="9">
        <v>8</v>
      </c>
      <c r="N40" s="9">
        <v>8</v>
      </c>
      <c r="O40" s="9">
        <v>8</v>
      </c>
      <c r="P40" s="9">
        <v>8</v>
      </c>
      <c r="Q40" s="9">
        <v>8</v>
      </c>
      <c r="R40" s="9">
        <v>8</v>
      </c>
      <c r="S40" s="9">
        <v>8</v>
      </c>
      <c r="T40" s="9">
        <v>8</v>
      </c>
      <c r="U40" s="9">
        <v>8</v>
      </c>
      <c r="V40" s="9">
        <v>8</v>
      </c>
      <c r="W40" s="9">
        <v>8</v>
      </c>
      <c r="X40" s="9">
        <v>8</v>
      </c>
      <c r="Y40" s="9">
        <v>8</v>
      </c>
      <c r="Z40" s="9">
        <v>8</v>
      </c>
      <c r="AA40" s="129">
        <f t="shared" si="4"/>
        <v>25</v>
      </c>
    </row>
    <row r="41" spans="1:27" x14ac:dyDescent="0.25">
      <c r="A41" s="48" t="s">
        <v>196</v>
      </c>
      <c r="B41" s="90">
        <v>1.1818181818181801</v>
      </c>
      <c r="C41" s="90">
        <v>3.48484848484848</v>
      </c>
      <c r="D41" s="90">
        <v>1.6363636363636365</v>
      </c>
      <c r="E41" s="90">
        <v>4.0303030303030303</v>
      </c>
      <c r="F41" s="90">
        <v>4.7878787878787881</v>
      </c>
      <c r="G41" s="90">
        <v>2.6666666666666665</v>
      </c>
      <c r="H41" s="90">
        <v>4.7575757575757578</v>
      </c>
      <c r="I41" s="90">
        <v>2.606060606060606</v>
      </c>
      <c r="J41" s="90">
        <v>4.7575757575757578</v>
      </c>
      <c r="K41" s="90">
        <v>2.1212121212121211</v>
      </c>
      <c r="L41" s="90">
        <v>4.3636363636363633</v>
      </c>
      <c r="M41" s="90">
        <v>4</v>
      </c>
      <c r="N41" s="90">
        <v>2.8787878787878789</v>
      </c>
      <c r="O41" s="90">
        <v>4.0909090909090908</v>
      </c>
      <c r="P41" s="90">
        <v>3.7575757575757578</v>
      </c>
      <c r="Q41" s="90">
        <v>4.5757575757575761</v>
      </c>
      <c r="R41" s="90">
        <v>4.6969696969696972</v>
      </c>
      <c r="S41" s="90">
        <v>1.0606060606060606</v>
      </c>
      <c r="T41" s="90">
        <v>4.0909090909090908</v>
      </c>
      <c r="U41" s="90">
        <v>2.2727272727272729</v>
      </c>
      <c r="V41" s="90">
        <v>4.7878787878787881</v>
      </c>
      <c r="W41" s="90">
        <v>4.5454545454545459</v>
      </c>
      <c r="X41" s="90">
        <v>2.0303030303030303</v>
      </c>
      <c r="Y41" s="90">
        <v>4.0606060606060606</v>
      </c>
      <c r="Z41" s="90">
        <v>2.6969696969696968</v>
      </c>
      <c r="AA41" s="81"/>
    </row>
    <row r="42" spans="1:27" x14ac:dyDescent="0.25">
      <c r="A42" s="130" t="s">
        <v>203</v>
      </c>
      <c r="B42" s="129">
        <f t="shared" ref="B42:Z42" si="5">COUNTIF(B32:B40, 8)</f>
        <v>9</v>
      </c>
      <c r="C42" s="129">
        <f t="shared" si="5"/>
        <v>9</v>
      </c>
      <c r="D42" s="129">
        <f t="shared" si="5"/>
        <v>9</v>
      </c>
      <c r="E42" s="129">
        <f t="shared" si="5"/>
        <v>9</v>
      </c>
      <c r="F42" s="129">
        <f t="shared" si="5"/>
        <v>9</v>
      </c>
      <c r="G42" s="129">
        <f t="shared" si="5"/>
        <v>9</v>
      </c>
      <c r="H42" s="129">
        <f t="shared" si="5"/>
        <v>9</v>
      </c>
      <c r="I42" s="129">
        <f t="shared" si="5"/>
        <v>9</v>
      </c>
      <c r="J42" s="129">
        <f t="shared" si="5"/>
        <v>9</v>
      </c>
      <c r="K42" s="129">
        <f t="shared" si="5"/>
        <v>9</v>
      </c>
      <c r="L42" s="129">
        <f t="shared" si="5"/>
        <v>9</v>
      </c>
      <c r="M42" s="129">
        <f t="shared" si="5"/>
        <v>9</v>
      </c>
      <c r="N42" s="129">
        <f t="shared" si="5"/>
        <v>9</v>
      </c>
      <c r="O42" s="129">
        <f t="shared" si="5"/>
        <v>9</v>
      </c>
      <c r="P42" s="129">
        <f t="shared" si="5"/>
        <v>9</v>
      </c>
      <c r="Q42" s="129">
        <f t="shared" si="5"/>
        <v>9</v>
      </c>
      <c r="R42" s="129">
        <f t="shared" si="5"/>
        <v>9</v>
      </c>
      <c r="S42" s="129">
        <f t="shared" si="5"/>
        <v>9</v>
      </c>
      <c r="T42" s="129">
        <f t="shared" si="5"/>
        <v>9</v>
      </c>
      <c r="U42" s="129">
        <f t="shared" si="5"/>
        <v>9</v>
      </c>
      <c r="V42" s="129">
        <f t="shared" si="5"/>
        <v>9</v>
      </c>
      <c r="W42" s="129">
        <f t="shared" si="5"/>
        <v>9</v>
      </c>
      <c r="X42" s="129">
        <f t="shared" si="5"/>
        <v>9</v>
      </c>
      <c r="Y42" s="129">
        <f t="shared" si="5"/>
        <v>9</v>
      </c>
      <c r="Z42" s="129">
        <f t="shared" si="5"/>
        <v>9</v>
      </c>
      <c r="AA42" s="111"/>
    </row>
    <row r="44" spans="1:27" x14ac:dyDescent="0.25">
      <c r="A44" s="114"/>
      <c r="B44" s="115" t="s">
        <v>104</v>
      </c>
      <c r="C44" s="115"/>
      <c r="D44" s="115"/>
      <c r="E44" s="115" t="s">
        <v>104</v>
      </c>
      <c r="F44" s="115"/>
      <c r="G44" s="115"/>
      <c r="H44" s="115" t="s">
        <v>104</v>
      </c>
      <c r="I44" s="115"/>
      <c r="J44" s="115"/>
      <c r="K44" s="115" t="s">
        <v>104</v>
      </c>
      <c r="L44" s="115"/>
      <c r="M44" s="115"/>
      <c r="N44" s="115" t="s">
        <v>104</v>
      </c>
      <c r="O44" s="115"/>
      <c r="P44" s="115"/>
      <c r="Q44" s="115" t="s">
        <v>104</v>
      </c>
      <c r="R44" s="115"/>
      <c r="S44" s="115"/>
      <c r="T44" s="115" t="s">
        <v>104</v>
      </c>
      <c r="U44" s="115"/>
      <c r="V44" s="115"/>
      <c r="W44" s="115" t="s">
        <v>104</v>
      </c>
      <c r="X44" s="115"/>
      <c r="Y44" s="115"/>
      <c r="Z44" s="115"/>
      <c r="AA44" s="131"/>
    </row>
    <row r="45" spans="1:27" x14ac:dyDescent="0.25">
      <c r="A45" s="117" t="s">
        <v>194</v>
      </c>
      <c r="B45" s="118" t="s">
        <v>76</v>
      </c>
      <c r="C45" s="118" t="s">
        <v>77</v>
      </c>
      <c r="D45" s="118" t="s">
        <v>78</v>
      </c>
      <c r="E45" s="118" t="s">
        <v>79</v>
      </c>
      <c r="F45" s="118" t="s">
        <v>80</v>
      </c>
      <c r="G45" s="118" t="s">
        <v>81</v>
      </c>
      <c r="H45" s="118" t="s">
        <v>82</v>
      </c>
      <c r="I45" s="118" t="s">
        <v>83</v>
      </c>
      <c r="J45" s="118" t="s">
        <v>84</v>
      </c>
      <c r="K45" s="118" t="s">
        <v>85</v>
      </c>
      <c r="L45" s="118" t="s">
        <v>86</v>
      </c>
      <c r="M45" s="118" t="s">
        <v>87</v>
      </c>
      <c r="N45" s="118" t="s">
        <v>88</v>
      </c>
      <c r="O45" s="118" t="s">
        <v>89</v>
      </c>
      <c r="P45" s="118" t="s">
        <v>90</v>
      </c>
      <c r="Q45" s="118" t="s">
        <v>91</v>
      </c>
      <c r="R45" s="118" t="s">
        <v>92</v>
      </c>
      <c r="S45" s="118" t="s">
        <v>93</v>
      </c>
      <c r="T45" s="118" t="s">
        <v>94</v>
      </c>
      <c r="U45" s="118" t="s">
        <v>95</v>
      </c>
      <c r="V45" s="118" t="s">
        <v>96</v>
      </c>
      <c r="W45" s="118" t="s">
        <v>97</v>
      </c>
      <c r="X45" s="118" t="s">
        <v>98</v>
      </c>
      <c r="Y45" s="118" t="s">
        <v>99</v>
      </c>
      <c r="Z45" s="118" t="s">
        <v>100</v>
      </c>
      <c r="AA45" s="132" t="s">
        <v>203</v>
      </c>
    </row>
    <row r="46" spans="1:27" x14ac:dyDescent="0.25">
      <c r="A46" s="62" t="s">
        <v>117</v>
      </c>
      <c r="B46" s="9">
        <v>8</v>
      </c>
      <c r="C46" s="163">
        <v>3</v>
      </c>
      <c r="D46" s="9">
        <v>8</v>
      </c>
      <c r="E46" s="9">
        <v>8</v>
      </c>
      <c r="F46" s="9">
        <v>8</v>
      </c>
      <c r="G46" s="9">
        <v>8</v>
      </c>
      <c r="H46" s="9">
        <v>8</v>
      </c>
      <c r="I46" s="9">
        <v>8</v>
      </c>
      <c r="J46" s="9">
        <v>8</v>
      </c>
      <c r="K46" s="9">
        <v>8</v>
      </c>
      <c r="L46" s="9">
        <v>8</v>
      </c>
      <c r="M46" s="9">
        <v>8</v>
      </c>
      <c r="N46" s="9">
        <v>8</v>
      </c>
      <c r="O46" s="9">
        <v>8</v>
      </c>
      <c r="P46" s="9">
        <v>8</v>
      </c>
      <c r="Q46" s="9">
        <v>8</v>
      </c>
      <c r="R46" s="9">
        <v>8</v>
      </c>
      <c r="S46" s="9">
        <v>8</v>
      </c>
      <c r="T46" s="9">
        <v>8</v>
      </c>
      <c r="U46" s="9">
        <v>8</v>
      </c>
      <c r="V46" s="9">
        <v>8</v>
      </c>
      <c r="W46" s="9">
        <v>8</v>
      </c>
      <c r="X46" s="9">
        <v>8</v>
      </c>
      <c r="Y46" s="9">
        <v>8</v>
      </c>
      <c r="Z46" s="9">
        <v>8</v>
      </c>
      <c r="AA46" s="133">
        <f t="shared" ref="AA46:AA54" si="6">COUNTIF(B46:Z46, 8)</f>
        <v>24</v>
      </c>
    </row>
    <row r="47" spans="1:27" x14ac:dyDescent="0.25">
      <c r="A47" s="62" t="s">
        <v>128</v>
      </c>
      <c r="B47" s="9">
        <v>8</v>
      </c>
      <c r="C47" s="9">
        <v>8</v>
      </c>
      <c r="D47" s="9">
        <v>8</v>
      </c>
      <c r="E47" s="9">
        <v>8</v>
      </c>
      <c r="F47" s="9">
        <v>8</v>
      </c>
      <c r="G47" s="9">
        <v>8</v>
      </c>
      <c r="H47" s="9">
        <v>8</v>
      </c>
      <c r="I47" s="9">
        <v>8</v>
      </c>
      <c r="J47" s="9">
        <v>8</v>
      </c>
      <c r="K47" s="9">
        <v>8</v>
      </c>
      <c r="L47" s="9">
        <v>8</v>
      </c>
      <c r="M47" s="9">
        <v>8</v>
      </c>
      <c r="N47" s="9">
        <v>8</v>
      </c>
      <c r="O47" s="9">
        <v>8</v>
      </c>
      <c r="P47" s="9">
        <v>8</v>
      </c>
      <c r="Q47" s="9">
        <v>8</v>
      </c>
      <c r="R47" s="9">
        <v>8</v>
      </c>
      <c r="S47" s="9">
        <v>8</v>
      </c>
      <c r="T47" s="9">
        <v>8</v>
      </c>
      <c r="U47" s="9">
        <v>8</v>
      </c>
      <c r="V47" s="9">
        <v>8</v>
      </c>
      <c r="W47" s="9">
        <v>8</v>
      </c>
      <c r="X47" s="9">
        <v>8</v>
      </c>
      <c r="Y47" s="163">
        <v>5</v>
      </c>
      <c r="Z47" s="9">
        <v>8</v>
      </c>
      <c r="AA47" s="133">
        <f t="shared" si="6"/>
        <v>24</v>
      </c>
    </row>
    <row r="48" spans="1:27" x14ac:dyDescent="0.25">
      <c r="A48" s="62" t="s">
        <v>135</v>
      </c>
      <c r="B48" s="9">
        <v>8</v>
      </c>
      <c r="C48" s="9">
        <v>8</v>
      </c>
      <c r="D48" s="9">
        <v>8</v>
      </c>
      <c r="E48" s="9">
        <v>8</v>
      </c>
      <c r="F48" s="9">
        <v>8</v>
      </c>
      <c r="G48" s="9">
        <v>8</v>
      </c>
      <c r="H48" s="9">
        <v>8</v>
      </c>
      <c r="I48" s="9">
        <v>8</v>
      </c>
      <c r="J48" s="9">
        <v>8</v>
      </c>
      <c r="K48" s="9">
        <v>8</v>
      </c>
      <c r="L48" s="9">
        <v>8</v>
      </c>
      <c r="M48" s="9">
        <v>8</v>
      </c>
      <c r="N48" s="9">
        <v>8</v>
      </c>
      <c r="O48" s="9">
        <v>8</v>
      </c>
      <c r="P48" s="9">
        <v>8</v>
      </c>
      <c r="Q48" s="9">
        <v>8</v>
      </c>
      <c r="R48" s="9">
        <v>8</v>
      </c>
      <c r="S48" s="9">
        <v>8</v>
      </c>
      <c r="T48" s="9">
        <v>8</v>
      </c>
      <c r="U48" s="9">
        <v>8</v>
      </c>
      <c r="V48" s="9">
        <v>8</v>
      </c>
      <c r="W48" s="9">
        <v>8</v>
      </c>
      <c r="X48" s="163">
        <v>5</v>
      </c>
      <c r="Y48" s="9">
        <v>8</v>
      </c>
      <c r="Z48" s="9">
        <v>8</v>
      </c>
      <c r="AA48" s="133">
        <f t="shared" si="6"/>
        <v>24</v>
      </c>
    </row>
    <row r="49" spans="1:27" x14ac:dyDescent="0.25">
      <c r="A49" s="62" t="s">
        <v>142</v>
      </c>
      <c r="B49" s="9">
        <v>8</v>
      </c>
      <c r="C49" s="9">
        <v>8</v>
      </c>
      <c r="D49" s="9">
        <v>8</v>
      </c>
      <c r="E49" s="9">
        <v>8</v>
      </c>
      <c r="F49" s="9">
        <v>8</v>
      </c>
      <c r="G49" s="9">
        <v>8</v>
      </c>
      <c r="H49" s="9">
        <v>8</v>
      </c>
      <c r="I49" s="9">
        <v>8</v>
      </c>
      <c r="J49" s="9">
        <v>8</v>
      </c>
      <c r="K49" s="9">
        <v>8</v>
      </c>
      <c r="L49" s="9">
        <v>8</v>
      </c>
      <c r="M49" s="9">
        <v>8</v>
      </c>
      <c r="N49" s="9">
        <v>8</v>
      </c>
      <c r="O49" s="9">
        <v>8</v>
      </c>
      <c r="P49" s="9">
        <v>8</v>
      </c>
      <c r="Q49" s="9">
        <v>8</v>
      </c>
      <c r="R49" s="9">
        <v>8</v>
      </c>
      <c r="S49" s="9">
        <v>8</v>
      </c>
      <c r="T49" s="9">
        <v>8</v>
      </c>
      <c r="U49" s="9">
        <v>8</v>
      </c>
      <c r="V49" s="9">
        <v>8</v>
      </c>
      <c r="W49" s="9">
        <v>8</v>
      </c>
      <c r="X49" s="9">
        <v>8</v>
      </c>
      <c r="Y49" s="9">
        <v>8</v>
      </c>
      <c r="Z49" s="9">
        <v>8</v>
      </c>
      <c r="AA49" s="133">
        <f t="shared" si="6"/>
        <v>25</v>
      </c>
    </row>
    <row r="50" spans="1:27" x14ac:dyDescent="0.25">
      <c r="A50" s="62" t="s">
        <v>147</v>
      </c>
      <c r="B50" s="9">
        <v>8</v>
      </c>
      <c r="C50" s="9">
        <v>8</v>
      </c>
      <c r="D50" s="9">
        <v>8</v>
      </c>
      <c r="E50" s="163">
        <v>2.3333333333333335</v>
      </c>
      <c r="F50" s="9">
        <v>8</v>
      </c>
      <c r="G50" s="9">
        <v>8</v>
      </c>
      <c r="H50" s="9">
        <v>8</v>
      </c>
      <c r="I50" s="9">
        <v>8</v>
      </c>
      <c r="J50" s="9">
        <v>8</v>
      </c>
      <c r="K50" s="9">
        <v>8</v>
      </c>
      <c r="L50" s="9">
        <v>8</v>
      </c>
      <c r="M50" s="9">
        <v>8</v>
      </c>
      <c r="N50" s="9">
        <v>8</v>
      </c>
      <c r="O50" s="9">
        <v>8</v>
      </c>
      <c r="P50" s="9">
        <v>8</v>
      </c>
      <c r="Q50" s="9">
        <v>8</v>
      </c>
      <c r="R50" s="9">
        <v>8</v>
      </c>
      <c r="S50" s="9">
        <v>8</v>
      </c>
      <c r="T50" s="9">
        <v>8</v>
      </c>
      <c r="U50" s="9">
        <v>8</v>
      </c>
      <c r="V50" s="9">
        <v>8</v>
      </c>
      <c r="W50" s="9">
        <v>8</v>
      </c>
      <c r="X50" s="9">
        <v>8</v>
      </c>
      <c r="Y50" s="9">
        <v>8</v>
      </c>
      <c r="Z50" s="9">
        <v>8</v>
      </c>
      <c r="AA50" s="133">
        <f t="shared" si="6"/>
        <v>24</v>
      </c>
    </row>
    <row r="51" spans="1:27" x14ac:dyDescent="0.25">
      <c r="A51" s="62" t="s">
        <v>156</v>
      </c>
      <c r="B51" s="9">
        <v>8</v>
      </c>
      <c r="C51" s="9">
        <v>8</v>
      </c>
      <c r="D51" s="9">
        <v>8</v>
      </c>
      <c r="E51" s="9">
        <v>8</v>
      </c>
      <c r="F51" s="9">
        <v>8</v>
      </c>
      <c r="G51" s="9">
        <v>8</v>
      </c>
      <c r="H51" s="9">
        <v>8</v>
      </c>
      <c r="I51" s="9">
        <v>8</v>
      </c>
      <c r="J51" s="9">
        <v>8</v>
      </c>
      <c r="K51" s="9">
        <v>8</v>
      </c>
      <c r="L51" s="9">
        <v>8</v>
      </c>
      <c r="M51" s="9">
        <v>8</v>
      </c>
      <c r="N51" s="9">
        <v>8</v>
      </c>
      <c r="O51" s="9">
        <v>8</v>
      </c>
      <c r="P51" s="9">
        <v>8</v>
      </c>
      <c r="Q51" s="9">
        <v>8</v>
      </c>
      <c r="R51" s="9">
        <v>8</v>
      </c>
      <c r="S51" s="9">
        <v>8</v>
      </c>
      <c r="T51" s="9">
        <v>8</v>
      </c>
      <c r="U51" s="9">
        <v>8</v>
      </c>
      <c r="V51" s="9">
        <v>8</v>
      </c>
      <c r="W51" s="9">
        <v>8</v>
      </c>
      <c r="X51" s="9">
        <v>8</v>
      </c>
      <c r="Y51" s="9">
        <v>8</v>
      </c>
      <c r="Z51" s="9">
        <v>8</v>
      </c>
      <c r="AA51" s="133">
        <f t="shared" si="6"/>
        <v>25</v>
      </c>
    </row>
    <row r="52" spans="1:27" x14ac:dyDescent="0.25">
      <c r="A52" s="62" t="s">
        <v>163</v>
      </c>
      <c r="B52" s="9">
        <v>8</v>
      </c>
      <c r="C52" s="9">
        <v>8</v>
      </c>
      <c r="D52" s="9">
        <v>8</v>
      </c>
      <c r="E52" s="9">
        <v>8</v>
      </c>
      <c r="F52" s="9">
        <v>8</v>
      </c>
      <c r="G52" s="9">
        <v>8</v>
      </c>
      <c r="H52" s="9">
        <v>8</v>
      </c>
      <c r="I52" s="9">
        <v>8</v>
      </c>
      <c r="J52" s="9">
        <v>8</v>
      </c>
      <c r="K52" s="9">
        <v>8</v>
      </c>
      <c r="L52" s="9">
        <v>8</v>
      </c>
      <c r="M52" s="9">
        <v>8</v>
      </c>
      <c r="N52" s="9">
        <v>8</v>
      </c>
      <c r="O52" s="9">
        <v>8</v>
      </c>
      <c r="P52" s="9">
        <v>8</v>
      </c>
      <c r="Q52" s="9">
        <v>8</v>
      </c>
      <c r="R52" s="9">
        <v>8</v>
      </c>
      <c r="S52" s="9">
        <v>8</v>
      </c>
      <c r="T52" s="9">
        <v>8</v>
      </c>
      <c r="U52" s="9">
        <v>8</v>
      </c>
      <c r="V52" s="9">
        <v>8</v>
      </c>
      <c r="W52" s="9">
        <v>8</v>
      </c>
      <c r="X52" s="9">
        <v>8</v>
      </c>
      <c r="Y52" s="9">
        <v>8</v>
      </c>
      <c r="Z52" s="9">
        <v>8</v>
      </c>
      <c r="AA52" s="133">
        <f t="shared" si="6"/>
        <v>25</v>
      </c>
    </row>
    <row r="53" spans="1:27" x14ac:dyDescent="0.25">
      <c r="A53" s="62" t="s">
        <v>171</v>
      </c>
      <c r="B53" s="9">
        <v>8</v>
      </c>
      <c r="C53" s="9">
        <v>8</v>
      </c>
      <c r="D53" s="9">
        <v>8</v>
      </c>
      <c r="E53" s="9">
        <v>8</v>
      </c>
      <c r="F53" s="9">
        <v>8</v>
      </c>
      <c r="G53" s="9">
        <v>8</v>
      </c>
      <c r="H53" s="9">
        <v>8</v>
      </c>
      <c r="I53" s="9">
        <v>8</v>
      </c>
      <c r="J53" s="9">
        <v>8</v>
      </c>
      <c r="K53" s="9">
        <v>8</v>
      </c>
      <c r="L53" s="9">
        <v>8</v>
      </c>
      <c r="M53" s="163">
        <v>4.666666666666667</v>
      </c>
      <c r="N53" s="9">
        <v>8</v>
      </c>
      <c r="O53" s="9">
        <v>8</v>
      </c>
      <c r="P53" s="9">
        <v>8</v>
      </c>
      <c r="Q53" s="9">
        <v>8</v>
      </c>
      <c r="R53" s="9">
        <v>8</v>
      </c>
      <c r="S53" s="9">
        <v>8</v>
      </c>
      <c r="T53" s="9">
        <v>8</v>
      </c>
      <c r="U53" s="9">
        <v>8</v>
      </c>
      <c r="V53" s="9">
        <v>8</v>
      </c>
      <c r="W53" s="9">
        <v>8</v>
      </c>
      <c r="X53" s="9">
        <v>8</v>
      </c>
      <c r="Y53" s="9">
        <v>8</v>
      </c>
      <c r="Z53" s="9">
        <v>8</v>
      </c>
      <c r="AA53" s="133">
        <f t="shared" si="6"/>
        <v>24</v>
      </c>
    </row>
    <row r="54" spans="1:27" x14ac:dyDescent="0.25">
      <c r="A54" s="86" t="s">
        <v>202</v>
      </c>
      <c r="B54" s="9">
        <v>8</v>
      </c>
      <c r="C54" s="9">
        <v>8</v>
      </c>
      <c r="D54" s="9">
        <v>8</v>
      </c>
      <c r="E54" s="9">
        <v>8</v>
      </c>
      <c r="F54" s="9">
        <v>8</v>
      </c>
      <c r="G54" s="9">
        <v>8</v>
      </c>
      <c r="H54" s="9">
        <v>8</v>
      </c>
      <c r="I54" s="9">
        <v>8</v>
      </c>
      <c r="J54" s="9">
        <v>8</v>
      </c>
      <c r="K54" s="9">
        <v>8</v>
      </c>
      <c r="L54" s="9">
        <v>8</v>
      </c>
      <c r="M54" s="9">
        <v>8</v>
      </c>
      <c r="N54" s="9">
        <v>8</v>
      </c>
      <c r="O54" s="9">
        <v>8</v>
      </c>
      <c r="P54" s="9">
        <v>8</v>
      </c>
      <c r="Q54" s="9">
        <v>8</v>
      </c>
      <c r="R54" s="9">
        <v>8</v>
      </c>
      <c r="S54" s="9">
        <v>8</v>
      </c>
      <c r="T54" s="9">
        <v>8</v>
      </c>
      <c r="U54" s="9">
        <v>8</v>
      </c>
      <c r="V54" s="9">
        <v>8</v>
      </c>
      <c r="W54" s="9">
        <v>8</v>
      </c>
      <c r="X54" s="9">
        <v>8</v>
      </c>
      <c r="Y54" s="9">
        <v>8</v>
      </c>
      <c r="Z54" s="9">
        <v>8</v>
      </c>
      <c r="AA54" s="133">
        <f t="shared" si="6"/>
        <v>25</v>
      </c>
    </row>
    <row r="55" spans="1:27" x14ac:dyDescent="0.25">
      <c r="A55" s="48" t="s">
        <v>196</v>
      </c>
      <c r="B55" s="90">
        <v>3.9090909090909092</v>
      </c>
      <c r="C55" s="90">
        <v>4.5151515151515156</v>
      </c>
      <c r="D55" s="90">
        <v>4.0606060606060606</v>
      </c>
      <c r="E55" s="90">
        <v>4.1212121212121211</v>
      </c>
      <c r="F55" s="90">
        <v>4.666666666666667</v>
      </c>
      <c r="G55" s="90">
        <v>3.8484848484848486</v>
      </c>
      <c r="H55" s="90">
        <v>3.8787878787878789</v>
      </c>
      <c r="I55" s="90">
        <v>3.7575757575757578</v>
      </c>
      <c r="J55" s="90">
        <v>3.1212121212121211</v>
      </c>
      <c r="K55" s="90">
        <v>2.9696969696969697</v>
      </c>
      <c r="L55" s="90">
        <v>3.8787878787878789</v>
      </c>
      <c r="M55" s="90">
        <v>2.9393939393939394</v>
      </c>
      <c r="N55" s="90">
        <v>3.5757575757575757</v>
      </c>
      <c r="O55" s="90">
        <v>3.8181818181818183</v>
      </c>
      <c r="P55" s="90">
        <v>4.0909090909090908</v>
      </c>
      <c r="Q55" s="90">
        <v>3.4545454545454546</v>
      </c>
      <c r="R55" s="90">
        <v>4</v>
      </c>
      <c r="S55" s="90">
        <v>3.5454545454545454</v>
      </c>
      <c r="T55" s="90">
        <v>4.0606060606060606</v>
      </c>
      <c r="U55" s="90">
        <v>4.0909090909090908</v>
      </c>
      <c r="V55" s="90">
        <v>3.6363636363636362</v>
      </c>
      <c r="W55" s="90">
        <v>3.9393939393939394</v>
      </c>
      <c r="X55" s="90">
        <v>2.7575757575757578</v>
      </c>
      <c r="Y55" s="90">
        <v>3.4242424242424243</v>
      </c>
      <c r="Z55" s="90">
        <v>3.7878787878787881</v>
      </c>
      <c r="AA55" s="81"/>
    </row>
    <row r="56" spans="1:27" x14ac:dyDescent="0.25">
      <c r="A56" s="134" t="s">
        <v>203</v>
      </c>
      <c r="B56" s="133">
        <f t="shared" ref="B56:Z56" si="7">COUNTIF(B46:B54, 8)</f>
        <v>9</v>
      </c>
      <c r="C56" s="133">
        <f t="shared" si="7"/>
        <v>8</v>
      </c>
      <c r="D56" s="133">
        <f t="shared" si="7"/>
        <v>9</v>
      </c>
      <c r="E56" s="133">
        <f t="shared" si="7"/>
        <v>8</v>
      </c>
      <c r="F56" s="133">
        <f t="shared" si="7"/>
        <v>9</v>
      </c>
      <c r="G56" s="133">
        <f t="shared" si="7"/>
        <v>9</v>
      </c>
      <c r="H56" s="133">
        <f t="shared" si="7"/>
        <v>9</v>
      </c>
      <c r="I56" s="133">
        <f t="shared" si="7"/>
        <v>9</v>
      </c>
      <c r="J56" s="133">
        <f t="shared" si="7"/>
        <v>9</v>
      </c>
      <c r="K56" s="133">
        <f t="shared" si="7"/>
        <v>9</v>
      </c>
      <c r="L56" s="133">
        <f t="shared" si="7"/>
        <v>9</v>
      </c>
      <c r="M56" s="133">
        <f t="shared" si="7"/>
        <v>8</v>
      </c>
      <c r="N56" s="133">
        <f t="shared" si="7"/>
        <v>9</v>
      </c>
      <c r="O56" s="133">
        <f t="shared" si="7"/>
        <v>9</v>
      </c>
      <c r="P56" s="133">
        <f t="shared" si="7"/>
        <v>9</v>
      </c>
      <c r="Q56" s="133">
        <f t="shared" si="7"/>
        <v>9</v>
      </c>
      <c r="R56" s="133">
        <f t="shared" si="7"/>
        <v>9</v>
      </c>
      <c r="S56" s="133">
        <f t="shared" si="7"/>
        <v>9</v>
      </c>
      <c r="T56" s="133">
        <f t="shared" si="7"/>
        <v>9</v>
      </c>
      <c r="U56" s="133">
        <f t="shared" si="7"/>
        <v>9</v>
      </c>
      <c r="V56" s="133">
        <f t="shared" si="7"/>
        <v>9</v>
      </c>
      <c r="W56" s="133">
        <f t="shared" si="7"/>
        <v>9</v>
      </c>
      <c r="X56" s="133">
        <f t="shared" si="7"/>
        <v>8</v>
      </c>
      <c r="Y56" s="133">
        <f t="shared" si="7"/>
        <v>8</v>
      </c>
      <c r="Z56" s="133">
        <f t="shared" si="7"/>
        <v>9</v>
      </c>
      <c r="AA56" s="135"/>
    </row>
    <row r="57" spans="1:27" x14ac:dyDescent="0.25">
      <c r="A57" s="84" t="s">
        <v>224</v>
      </c>
      <c r="B57" s="84"/>
      <c r="C57" s="84"/>
      <c r="D57" s="84"/>
      <c r="E57" s="84"/>
      <c r="F57" s="84"/>
      <c r="G57" s="84"/>
      <c r="H57" s="84"/>
      <c r="I57" s="84"/>
      <c r="J57" s="84"/>
      <c r="K57" s="84"/>
      <c r="L57" s="84"/>
      <c r="M57" s="84"/>
      <c r="N57" s="84"/>
      <c r="O57" s="84"/>
      <c r="P57" s="84"/>
      <c r="Q57" s="84"/>
      <c r="R57" s="84"/>
      <c r="S57" s="84"/>
      <c r="T57" s="84"/>
      <c r="U57" s="84"/>
      <c r="V57" s="84"/>
      <c r="W57" s="84"/>
      <c r="X57" s="84"/>
      <c r="Y57" s="84"/>
      <c r="Z57" s="84"/>
      <c r="AA57" s="84"/>
    </row>
    <row r="58" spans="1:27" x14ac:dyDescent="0.25">
      <c r="A58" s="169" t="s">
        <v>220</v>
      </c>
      <c r="B58" s="61"/>
      <c r="C58" s="61"/>
      <c r="D58" s="61"/>
      <c r="E58" s="61"/>
      <c r="F58" s="61"/>
      <c r="G58" s="61"/>
      <c r="I58" s="86" t="s">
        <v>217</v>
      </c>
      <c r="J58" s="61"/>
      <c r="K58" s="61"/>
      <c r="L58" s="61"/>
      <c r="M58" s="61"/>
      <c r="N58" s="61"/>
    </row>
    <row r="59" spans="1:27" x14ac:dyDescent="0.25">
      <c r="A59" s="86" t="s">
        <v>194</v>
      </c>
      <c r="B59" s="86" t="s">
        <v>205</v>
      </c>
      <c r="C59" s="86" t="s">
        <v>206</v>
      </c>
      <c r="D59" s="86" t="s">
        <v>199</v>
      </c>
      <c r="E59" s="86" t="s">
        <v>207</v>
      </c>
      <c r="F59" s="61" t="s">
        <v>204</v>
      </c>
      <c r="G59" s="61"/>
      <c r="I59" s="86" t="s">
        <v>194</v>
      </c>
      <c r="J59" s="86" t="s">
        <v>205</v>
      </c>
      <c r="K59" s="86" t="s">
        <v>206</v>
      </c>
      <c r="L59" s="86" t="s">
        <v>199</v>
      </c>
      <c r="M59" s="86" t="s">
        <v>207</v>
      </c>
      <c r="N59" s="86" t="s">
        <v>208</v>
      </c>
    </row>
    <row r="60" spans="1:27" x14ac:dyDescent="0.25">
      <c r="A60" s="62" t="s">
        <v>117</v>
      </c>
      <c r="B60" s="126">
        <v>24</v>
      </c>
      <c r="C60" s="127">
        <v>25</v>
      </c>
      <c r="D60" s="129">
        <v>25</v>
      </c>
      <c r="E60" s="133">
        <v>24</v>
      </c>
      <c r="F60" s="61">
        <f t="shared" ref="F60:F67" si="8">SUM(B60:E60)</f>
        <v>98</v>
      </c>
      <c r="G60" s="61"/>
      <c r="I60" s="62" t="s">
        <v>117</v>
      </c>
      <c r="J60" s="126">
        <f t="shared" ref="J60:M67" si="9">(B60/25*100)</f>
        <v>96</v>
      </c>
      <c r="K60" s="127">
        <f t="shared" si="9"/>
        <v>100</v>
      </c>
      <c r="L60" s="129">
        <f t="shared" si="9"/>
        <v>100</v>
      </c>
      <c r="M60" s="136">
        <f t="shared" si="9"/>
        <v>96</v>
      </c>
      <c r="N60" s="140">
        <f t="shared" ref="N60:N67" si="10">(F60/100*100)</f>
        <v>98</v>
      </c>
    </row>
    <row r="61" spans="1:27" x14ac:dyDescent="0.25">
      <c r="A61" s="62" t="s">
        <v>128</v>
      </c>
      <c r="B61" s="126">
        <v>25</v>
      </c>
      <c r="C61" s="127">
        <v>24</v>
      </c>
      <c r="D61" s="129">
        <v>25</v>
      </c>
      <c r="E61" s="133">
        <v>24</v>
      </c>
      <c r="F61" s="61">
        <f t="shared" si="8"/>
        <v>98</v>
      </c>
      <c r="G61" s="61"/>
      <c r="I61" s="62" t="s">
        <v>128</v>
      </c>
      <c r="J61" s="126">
        <f t="shared" si="9"/>
        <v>100</v>
      </c>
      <c r="K61" s="127">
        <f t="shared" si="9"/>
        <v>96</v>
      </c>
      <c r="L61" s="129">
        <f t="shared" si="9"/>
        <v>100</v>
      </c>
      <c r="M61" s="136">
        <f t="shared" si="9"/>
        <v>96</v>
      </c>
      <c r="N61" s="140">
        <f t="shared" si="10"/>
        <v>98</v>
      </c>
    </row>
    <row r="62" spans="1:27" x14ac:dyDescent="0.25">
      <c r="A62" s="62" t="s">
        <v>135</v>
      </c>
      <c r="B62" s="126">
        <v>24</v>
      </c>
      <c r="C62" s="127">
        <v>24</v>
      </c>
      <c r="D62" s="129">
        <v>25</v>
      </c>
      <c r="E62" s="133">
        <v>24</v>
      </c>
      <c r="F62" s="61">
        <f t="shared" si="8"/>
        <v>97</v>
      </c>
      <c r="G62" s="61"/>
      <c r="I62" s="62" t="s">
        <v>135</v>
      </c>
      <c r="J62" s="126">
        <f t="shared" si="9"/>
        <v>96</v>
      </c>
      <c r="K62" s="127">
        <f t="shared" si="9"/>
        <v>96</v>
      </c>
      <c r="L62" s="129">
        <f t="shared" si="9"/>
        <v>100</v>
      </c>
      <c r="M62" s="136">
        <f t="shared" si="9"/>
        <v>96</v>
      </c>
      <c r="N62" s="140">
        <f t="shared" si="10"/>
        <v>97</v>
      </c>
    </row>
    <row r="63" spans="1:27" x14ac:dyDescent="0.25">
      <c r="A63" s="62" t="s">
        <v>142</v>
      </c>
      <c r="B63" s="126">
        <v>25</v>
      </c>
      <c r="C63" s="127">
        <v>25</v>
      </c>
      <c r="D63" s="129">
        <v>25</v>
      </c>
      <c r="E63" s="133">
        <v>25</v>
      </c>
      <c r="F63" s="61">
        <f t="shared" si="8"/>
        <v>100</v>
      </c>
      <c r="G63" s="61"/>
      <c r="I63" s="62" t="s">
        <v>142</v>
      </c>
      <c r="J63" s="126">
        <f t="shared" si="9"/>
        <v>100</v>
      </c>
      <c r="K63" s="127">
        <f t="shared" si="9"/>
        <v>100</v>
      </c>
      <c r="L63" s="129">
        <f t="shared" si="9"/>
        <v>100</v>
      </c>
      <c r="M63" s="136">
        <f t="shared" si="9"/>
        <v>100</v>
      </c>
      <c r="N63" s="140">
        <f t="shared" si="10"/>
        <v>100</v>
      </c>
    </row>
    <row r="64" spans="1:27" x14ac:dyDescent="0.25">
      <c r="A64" s="62" t="s">
        <v>147</v>
      </c>
      <c r="B64" s="126">
        <v>25</v>
      </c>
      <c r="C64" s="127">
        <v>24</v>
      </c>
      <c r="D64" s="129">
        <v>25</v>
      </c>
      <c r="E64" s="133">
        <v>24</v>
      </c>
      <c r="F64" s="61">
        <f t="shared" si="8"/>
        <v>98</v>
      </c>
      <c r="G64" s="61"/>
      <c r="I64" s="62" t="s">
        <v>147</v>
      </c>
      <c r="J64" s="126">
        <f t="shared" si="9"/>
        <v>100</v>
      </c>
      <c r="K64" s="127">
        <f t="shared" si="9"/>
        <v>96</v>
      </c>
      <c r="L64" s="129">
        <f t="shared" si="9"/>
        <v>100</v>
      </c>
      <c r="M64" s="136">
        <f t="shared" si="9"/>
        <v>96</v>
      </c>
      <c r="N64" s="140">
        <f t="shared" si="10"/>
        <v>98</v>
      </c>
    </row>
    <row r="65" spans="1:14" x14ac:dyDescent="0.25">
      <c r="A65" s="62" t="s">
        <v>156</v>
      </c>
      <c r="B65" s="126">
        <v>25</v>
      </c>
      <c r="C65" s="127">
        <v>24</v>
      </c>
      <c r="D65" s="129">
        <v>25</v>
      </c>
      <c r="E65" s="133">
        <v>25</v>
      </c>
      <c r="F65" s="61">
        <f t="shared" si="8"/>
        <v>99</v>
      </c>
      <c r="G65" s="61"/>
      <c r="I65" s="62" t="s">
        <v>156</v>
      </c>
      <c r="J65" s="126">
        <f t="shared" si="9"/>
        <v>100</v>
      </c>
      <c r="K65" s="127">
        <f t="shared" si="9"/>
        <v>96</v>
      </c>
      <c r="L65" s="129">
        <f t="shared" si="9"/>
        <v>100</v>
      </c>
      <c r="M65" s="136">
        <f t="shared" si="9"/>
        <v>100</v>
      </c>
      <c r="N65" s="140">
        <f t="shared" si="10"/>
        <v>99</v>
      </c>
    </row>
    <row r="66" spans="1:14" x14ac:dyDescent="0.25">
      <c r="A66" s="62" t="s">
        <v>163</v>
      </c>
      <c r="B66" s="126">
        <v>25</v>
      </c>
      <c r="C66" s="127">
        <v>22</v>
      </c>
      <c r="D66" s="129">
        <v>25</v>
      </c>
      <c r="E66" s="133">
        <v>25</v>
      </c>
      <c r="F66" s="61">
        <f t="shared" si="8"/>
        <v>97</v>
      </c>
      <c r="G66" s="61"/>
      <c r="I66" s="62" t="s">
        <v>163</v>
      </c>
      <c r="J66" s="126">
        <f t="shared" si="9"/>
        <v>100</v>
      </c>
      <c r="K66" s="127">
        <f t="shared" si="9"/>
        <v>88</v>
      </c>
      <c r="L66" s="129">
        <f t="shared" si="9"/>
        <v>100</v>
      </c>
      <c r="M66" s="136">
        <f t="shared" si="9"/>
        <v>100</v>
      </c>
      <c r="N66" s="140">
        <f t="shared" si="10"/>
        <v>97</v>
      </c>
    </row>
    <row r="67" spans="1:14" x14ac:dyDescent="0.25">
      <c r="A67" s="62" t="s">
        <v>171</v>
      </c>
      <c r="B67" s="126">
        <v>25</v>
      </c>
      <c r="C67" s="127">
        <v>24</v>
      </c>
      <c r="D67" s="129">
        <v>25</v>
      </c>
      <c r="E67" s="133">
        <v>24</v>
      </c>
      <c r="F67" s="61">
        <f t="shared" si="8"/>
        <v>98</v>
      </c>
      <c r="G67" s="61"/>
      <c r="I67" s="62" t="s">
        <v>171</v>
      </c>
      <c r="J67" s="126">
        <f t="shared" si="9"/>
        <v>100</v>
      </c>
      <c r="K67" s="127">
        <f t="shared" si="9"/>
        <v>96</v>
      </c>
      <c r="L67" s="129">
        <f t="shared" si="9"/>
        <v>100</v>
      </c>
      <c r="M67" s="136">
        <f t="shared" si="9"/>
        <v>96</v>
      </c>
      <c r="N67" s="140">
        <f t="shared" si="10"/>
        <v>98</v>
      </c>
    </row>
    <row r="68" spans="1:14" x14ac:dyDescent="0.25">
      <c r="A68" s="86" t="s">
        <v>201</v>
      </c>
      <c r="B68" s="138">
        <f>AVERAGE(B60:B67)</f>
        <v>24.75</v>
      </c>
      <c r="C68" s="138">
        <f>AVERAGE(C60:C67)</f>
        <v>24</v>
      </c>
      <c r="D68" s="138">
        <f>AVERAGE(D60:D67)</f>
        <v>25</v>
      </c>
      <c r="E68" s="138">
        <f>AVERAGE(E60:E67)</f>
        <v>24.375</v>
      </c>
      <c r="F68" s="137">
        <f>AVERAGE(B68:E68)</f>
        <v>24.53125</v>
      </c>
      <c r="G68" s="61"/>
      <c r="I68" s="86" t="s">
        <v>201</v>
      </c>
      <c r="J68" s="138">
        <f>AVERAGE(J60:J67)</f>
        <v>99</v>
      </c>
      <c r="K68" s="138">
        <f>AVERAGE(K60:K67)</f>
        <v>96</v>
      </c>
      <c r="L68" s="138">
        <f>AVERAGE(L60:L67)</f>
        <v>100</v>
      </c>
      <c r="M68" s="138">
        <f>AVERAGE(M60:M67)</f>
        <v>97.5</v>
      </c>
      <c r="N68" s="137">
        <f>AVERAGE(J68:M68)</f>
        <v>98.125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4FF7A-A47A-456A-8494-B8501A4515E6}">
  <dimension ref="A1:AG86"/>
  <sheetViews>
    <sheetView workbookViewId="0">
      <selection activeCell="AE8" sqref="AE8"/>
    </sheetView>
  </sheetViews>
  <sheetFormatPr baseColWidth="10" defaultColWidth="9.140625" defaultRowHeight="15" x14ac:dyDescent="0.25"/>
  <cols>
    <col min="1" max="1" width="17.85546875" customWidth="1"/>
  </cols>
  <sheetData>
    <row r="1" spans="1:33" x14ac:dyDescent="0.25">
      <c r="A1" s="6" t="s">
        <v>107</v>
      </c>
      <c r="B1" s="6" t="s">
        <v>108</v>
      </c>
      <c r="C1" s="6" t="s">
        <v>109</v>
      </c>
      <c r="D1" s="6" t="s">
        <v>110</v>
      </c>
      <c r="E1" s="23" t="s">
        <v>111</v>
      </c>
      <c r="F1" s="6" t="s">
        <v>112</v>
      </c>
      <c r="G1" s="6" t="s">
        <v>113</v>
      </c>
      <c r="H1" s="6" t="s">
        <v>114</v>
      </c>
      <c r="I1" s="6"/>
      <c r="J1" s="6"/>
      <c r="K1" s="61"/>
      <c r="L1" s="61"/>
      <c r="M1" s="61"/>
      <c r="N1" s="61"/>
      <c r="O1" s="61"/>
      <c r="P1" s="61"/>
    </row>
    <row r="2" spans="1:33" x14ac:dyDescent="0.25">
      <c r="A2" s="62" t="s">
        <v>117</v>
      </c>
      <c r="B2" s="24" t="s">
        <v>118</v>
      </c>
      <c r="C2" s="24" t="s">
        <v>119</v>
      </c>
      <c r="D2" s="24" t="s">
        <v>120</v>
      </c>
      <c r="E2" s="28">
        <v>44440</v>
      </c>
      <c r="F2" s="24" t="s">
        <v>121</v>
      </c>
      <c r="G2" s="29" t="s">
        <v>122</v>
      </c>
      <c r="H2" s="24" t="s">
        <v>123</v>
      </c>
      <c r="I2" s="29"/>
      <c r="J2" s="29"/>
      <c r="K2" s="60"/>
      <c r="L2" s="60"/>
      <c r="M2" s="60"/>
      <c r="N2" s="60"/>
      <c r="O2" s="60"/>
      <c r="P2" s="60"/>
    </row>
    <row r="3" spans="1:33" x14ac:dyDescent="0.25">
      <c r="A3" s="62" t="s">
        <v>128</v>
      </c>
      <c r="B3" s="24" t="s">
        <v>128</v>
      </c>
      <c r="C3" s="24" t="s">
        <v>129</v>
      </c>
      <c r="D3" s="24" t="s">
        <v>120</v>
      </c>
      <c r="E3" s="28">
        <v>44440</v>
      </c>
      <c r="F3" s="24" t="s">
        <v>130</v>
      </c>
      <c r="G3" s="29" t="s">
        <v>122</v>
      </c>
      <c r="H3" s="48" t="s">
        <v>131</v>
      </c>
      <c r="I3" s="32"/>
      <c r="J3" s="29"/>
      <c r="K3" s="60"/>
      <c r="L3" s="60"/>
      <c r="M3" s="60"/>
      <c r="N3" s="60"/>
      <c r="O3" s="60"/>
      <c r="P3" s="60"/>
    </row>
    <row r="4" spans="1:33" x14ac:dyDescent="0.25">
      <c r="A4" s="62" t="s">
        <v>135</v>
      </c>
      <c r="B4" s="24" t="s">
        <v>135</v>
      </c>
      <c r="C4" s="24" t="s">
        <v>136</v>
      </c>
      <c r="D4" s="24" t="s">
        <v>137</v>
      </c>
      <c r="E4" s="28">
        <v>45200</v>
      </c>
      <c r="F4" s="24" t="s">
        <v>138</v>
      </c>
      <c r="G4" s="29" t="s">
        <v>122</v>
      </c>
      <c r="H4" s="24" t="s">
        <v>131</v>
      </c>
      <c r="I4" s="32"/>
      <c r="J4" s="29"/>
      <c r="K4" s="60"/>
      <c r="L4" s="60"/>
      <c r="M4" s="60"/>
      <c r="N4" s="60"/>
      <c r="O4" s="60"/>
      <c r="P4" s="60"/>
    </row>
    <row r="5" spans="1:33" x14ac:dyDescent="0.25">
      <c r="A5" s="62" t="s">
        <v>142</v>
      </c>
      <c r="B5" s="24" t="s">
        <v>142</v>
      </c>
      <c r="C5" s="24" t="s">
        <v>136</v>
      </c>
      <c r="D5" s="24" t="s">
        <v>137</v>
      </c>
      <c r="E5" s="28">
        <v>45200</v>
      </c>
      <c r="F5" s="24" t="s">
        <v>143</v>
      </c>
      <c r="G5" s="29" t="s">
        <v>122</v>
      </c>
      <c r="H5" s="24" t="s">
        <v>131</v>
      </c>
      <c r="I5" s="32"/>
      <c r="J5" s="29"/>
      <c r="K5" s="60"/>
      <c r="L5" s="60"/>
      <c r="M5" s="60"/>
      <c r="N5" s="60"/>
      <c r="O5" s="60"/>
      <c r="P5" s="60"/>
    </row>
    <row r="6" spans="1:33" x14ac:dyDescent="0.25">
      <c r="A6" s="62" t="s">
        <v>147</v>
      </c>
      <c r="B6" s="24" t="s">
        <v>148</v>
      </c>
      <c r="C6" s="34" t="s">
        <v>149</v>
      </c>
      <c r="D6" s="24" t="s">
        <v>150</v>
      </c>
      <c r="E6" s="28">
        <v>45231</v>
      </c>
      <c r="F6" s="24" t="s">
        <v>151</v>
      </c>
      <c r="G6" s="29" t="s">
        <v>122</v>
      </c>
      <c r="H6" s="24" t="s">
        <v>152</v>
      </c>
      <c r="I6" s="36"/>
      <c r="J6" s="29"/>
      <c r="K6" s="60"/>
      <c r="L6" s="60"/>
      <c r="M6" s="60"/>
      <c r="N6" s="60"/>
      <c r="O6" s="60"/>
      <c r="P6" s="60"/>
    </row>
    <row r="7" spans="1:33" x14ac:dyDescent="0.25">
      <c r="A7" s="62" t="s">
        <v>156</v>
      </c>
      <c r="B7" s="24" t="s">
        <v>157</v>
      </c>
      <c r="C7" s="24" t="s">
        <v>158</v>
      </c>
      <c r="D7" s="24" t="s">
        <v>159</v>
      </c>
      <c r="E7" s="28">
        <v>45261</v>
      </c>
      <c r="F7" s="24" t="s">
        <v>160</v>
      </c>
      <c r="G7" s="29" t="s">
        <v>161</v>
      </c>
      <c r="H7" s="24" t="s">
        <v>162</v>
      </c>
      <c r="I7" s="24"/>
      <c r="J7" s="29"/>
      <c r="K7" s="60"/>
      <c r="L7" s="60"/>
      <c r="M7" s="60"/>
      <c r="N7" s="60"/>
      <c r="O7" s="60"/>
      <c r="P7" s="60"/>
    </row>
    <row r="8" spans="1:33" x14ac:dyDescent="0.25">
      <c r="A8" s="62" t="s">
        <v>163</v>
      </c>
      <c r="B8" s="24" t="s">
        <v>164</v>
      </c>
      <c r="C8" s="24" t="s">
        <v>165</v>
      </c>
      <c r="D8" s="24" t="s">
        <v>166</v>
      </c>
      <c r="E8" s="27" t="s">
        <v>167</v>
      </c>
      <c r="F8" s="24" t="s">
        <v>168</v>
      </c>
      <c r="G8" s="24" t="s">
        <v>169</v>
      </c>
      <c r="H8" s="24" t="s">
        <v>170</v>
      </c>
      <c r="I8" s="24"/>
      <c r="J8" s="29"/>
      <c r="K8" s="60"/>
      <c r="L8" s="60"/>
      <c r="M8" s="60"/>
      <c r="N8" s="60"/>
      <c r="O8" s="60"/>
      <c r="P8" s="60"/>
    </row>
    <row r="9" spans="1:33" x14ac:dyDescent="0.25">
      <c r="A9" s="62" t="s">
        <v>171</v>
      </c>
      <c r="B9" s="24" t="s">
        <v>135</v>
      </c>
      <c r="C9" s="24" t="s">
        <v>136</v>
      </c>
      <c r="D9" s="24" t="s">
        <v>137</v>
      </c>
      <c r="E9" s="28">
        <v>45200</v>
      </c>
      <c r="F9" s="24" t="s">
        <v>138</v>
      </c>
      <c r="G9" s="29" t="s">
        <v>122</v>
      </c>
      <c r="H9" s="24" t="s">
        <v>131</v>
      </c>
      <c r="I9" s="32"/>
      <c r="J9" s="29"/>
      <c r="K9" s="60"/>
      <c r="L9" s="60"/>
      <c r="M9" s="60"/>
      <c r="N9" s="60"/>
      <c r="O9" s="60"/>
      <c r="P9" s="60"/>
    </row>
    <row r="11" spans="1:33" x14ac:dyDescent="0.25">
      <c r="A11" s="169" t="s">
        <v>252</v>
      </c>
      <c r="B11" s="61"/>
      <c r="C11" s="61"/>
      <c r="D11" s="61"/>
      <c r="E11" s="61"/>
      <c r="F11" s="61"/>
      <c r="H11" s="86" t="s">
        <v>217</v>
      </c>
      <c r="I11" s="61"/>
      <c r="J11" s="61"/>
      <c r="K11" s="61"/>
      <c r="L11" s="61"/>
      <c r="M11" s="61"/>
      <c r="O11" s="86" t="s">
        <v>194</v>
      </c>
      <c r="P11" s="169" t="s">
        <v>253</v>
      </c>
      <c r="Q11" s="169" t="s">
        <v>254</v>
      </c>
      <c r="R11" s="61"/>
      <c r="V11" s="61"/>
      <c r="W11" s="61" t="s">
        <v>216</v>
      </c>
      <c r="X11" s="61"/>
      <c r="Y11" s="61"/>
      <c r="Z11" s="61"/>
      <c r="AA11" s="61"/>
      <c r="AB11" s="61"/>
      <c r="AC11" s="61"/>
      <c r="AD11" s="61"/>
      <c r="AF11" s="72" t="s">
        <v>230</v>
      </c>
      <c r="AG11" s="64"/>
    </row>
    <row r="12" spans="1:33" x14ac:dyDescent="0.25">
      <c r="A12" s="86" t="s">
        <v>194</v>
      </c>
      <c r="B12" s="86" t="s">
        <v>205</v>
      </c>
      <c r="C12" s="86" t="s">
        <v>206</v>
      </c>
      <c r="D12" s="86" t="s">
        <v>199</v>
      </c>
      <c r="E12" s="86" t="s">
        <v>207</v>
      </c>
      <c r="F12" s="86" t="s">
        <v>208</v>
      </c>
      <c r="H12" s="86" t="s">
        <v>194</v>
      </c>
      <c r="I12" s="86" t="s">
        <v>205</v>
      </c>
      <c r="J12" s="86" t="s">
        <v>206</v>
      </c>
      <c r="K12" s="86" t="s">
        <v>199</v>
      </c>
      <c r="L12" s="86" t="s">
        <v>207</v>
      </c>
      <c r="M12" s="86" t="s">
        <v>208</v>
      </c>
      <c r="O12" s="62" t="s">
        <v>156</v>
      </c>
      <c r="P12" s="60">
        <v>10</v>
      </c>
      <c r="Q12" s="60">
        <v>0</v>
      </c>
      <c r="R12" s="61"/>
      <c r="V12" s="61" t="s">
        <v>197</v>
      </c>
      <c r="W12" s="154">
        <v>96.848484848484873</v>
      </c>
      <c r="X12" s="61"/>
      <c r="Y12" s="61"/>
      <c r="Z12" s="61"/>
      <c r="AA12" s="61"/>
      <c r="AB12" s="61"/>
      <c r="AC12" s="61"/>
      <c r="AD12" s="61"/>
      <c r="AF12" s="192" t="s">
        <v>225</v>
      </c>
      <c r="AG12" s="191">
        <v>3.2704166666666699</v>
      </c>
    </row>
    <row r="13" spans="1:33" x14ac:dyDescent="0.25">
      <c r="A13" s="62" t="s">
        <v>156</v>
      </c>
      <c r="B13" s="126">
        <v>88</v>
      </c>
      <c r="C13" s="127">
        <v>36</v>
      </c>
      <c r="D13" s="139">
        <v>80</v>
      </c>
      <c r="E13" s="139">
        <v>76</v>
      </c>
      <c r="F13" s="139">
        <v>70</v>
      </c>
      <c r="H13" s="62" t="s">
        <v>142</v>
      </c>
      <c r="I13" s="126">
        <v>100</v>
      </c>
      <c r="J13" s="127">
        <v>100</v>
      </c>
      <c r="K13" s="129">
        <v>100</v>
      </c>
      <c r="L13" s="136">
        <v>100</v>
      </c>
      <c r="M13" s="140">
        <v>100</v>
      </c>
      <c r="O13" s="62" t="s">
        <v>163</v>
      </c>
      <c r="P13" s="60">
        <v>27</v>
      </c>
      <c r="Q13" s="85">
        <v>4</v>
      </c>
      <c r="R13" s="61"/>
      <c r="V13" s="61" t="s">
        <v>198</v>
      </c>
      <c r="W13" s="154">
        <v>81.212121212121218</v>
      </c>
      <c r="X13" s="61"/>
      <c r="Y13" s="61"/>
      <c r="Z13" s="61"/>
      <c r="AA13" s="61"/>
      <c r="AB13" s="61"/>
      <c r="AC13" s="61"/>
      <c r="AD13" s="61"/>
      <c r="AF13" s="192" t="s">
        <v>226</v>
      </c>
      <c r="AG13" s="191">
        <v>1.985571297291592</v>
      </c>
    </row>
    <row r="14" spans="1:33" x14ac:dyDescent="0.25">
      <c r="A14" s="62" t="s">
        <v>135</v>
      </c>
      <c r="B14" s="126">
        <v>84</v>
      </c>
      <c r="C14" s="127">
        <v>32</v>
      </c>
      <c r="D14" s="129">
        <v>68</v>
      </c>
      <c r="E14" s="136">
        <v>72</v>
      </c>
      <c r="F14" s="140">
        <v>64</v>
      </c>
      <c r="H14" s="62" t="s">
        <v>156</v>
      </c>
      <c r="I14" s="126">
        <v>100</v>
      </c>
      <c r="J14" s="127">
        <v>96</v>
      </c>
      <c r="K14" s="129">
        <v>100</v>
      </c>
      <c r="L14" s="136">
        <v>100</v>
      </c>
      <c r="M14" s="140">
        <v>99</v>
      </c>
      <c r="O14" s="62" t="s">
        <v>135</v>
      </c>
      <c r="P14" s="60">
        <v>36</v>
      </c>
      <c r="Q14" s="85">
        <v>2</v>
      </c>
      <c r="R14" s="61"/>
      <c r="V14" s="61" t="s">
        <v>199</v>
      </c>
      <c r="W14" s="154">
        <v>83.757575757575765</v>
      </c>
      <c r="X14" s="61"/>
      <c r="Y14" s="61"/>
      <c r="Z14" s="61"/>
      <c r="AA14" s="61"/>
      <c r="AB14" s="61"/>
      <c r="AC14" s="61"/>
      <c r="AD14" s="61"/>
    </row>
    <row r="15" spans="1:33" x14ac:dyDescent="0.25">
      <c r="A15" s="62" t="s">
        <v>142</v>
      </c>
      <c r="B15" s="126">
        <v>88</v>
      </c>
      <c r="C15" s="127">
        <v>32</v>
      </c>
      <c r="D15" s="129">
        <v>68</v>
      </c>
      <c r="E15" s="136">
        <v>64</v>
      </c>
      <c r="F15" s="140">
        <v>63</v>
      </c>
      <c r="H15" s="62" t="s">
        <v>117</v>
      </c>
      <c r="I15" s="126">
        <v>96</v>
      </c>
      <c r="J15" s="127">
        <v>100</v>
      </c>
      <c r="K15" s="129">
        <v>100</v>
      </c>
      <c r="L15" s="136">
        <v>96</v>
      </c>
      <c r="M15" s="140">
        <v>98</v>
      </c>
      <c r="O15" s="62" t="s">
        <v>142</v>
      </c>
      <c r="P15" s="60">
        <v>34</v>
      </c>
      <c r="Q15" s="85">
        <v>7</v>
      </c>
      <c r="R15" s="61"/>
      <c r="V15" s="61" t="s">
        <v>200</v>
      </c>
      <c r="W15" s="154">
        <v>71.393939393939391</v>
      </c>
      <c r="X15" s="61"/>
      <c r="Y15" s="61"/>
      <c r="Z15" s="61"/>
      <c r="AA15" s="61"/>
      <c r="AB15" s="61"/>
      <c r="AC15" s="61"/>
      <c r="AD15" s="61"/>
    </row>
    <row r="16" spans="1:33" x14ac:dyDescent="0.25">
      <c r="A16" s="62" t="s">
        <v>128</v>
      </c>
      <c r="B16" s="126">
        <v>92</v>
      </c>
      <c r="C16" s="127">
        <v>32</v>
      </c>
      <c r="D16" s="129">
        <v>72</v>
      </c>
      <c r="E16" s="136">
        <v>56.000000000000007</v>
      </c>
      <c r="F16" s="140">
        <v>63</v>
      </c>
      <c r="H16" s="62" t="s">
        <v>128</v>
      </c>
      <c r="I16" s="126">
        <v>100</v>
      </c>
      <c r="J16" s="127">
        <v>96</v>
      </c>
      <c r="K16" s="129">
        <v>100</v>
      </c>
      <c r="L16" s="136">
        <v>96</v>
      </c>
      <c r="M16" s="140">
        <v>98</v>
      </c>
      <c r="O16" s="62" t="s">
        <v>171</v>
      </c>
      <c r="P16" s="60">
        <v>38</v>
      </c>
      <c r="Q16" s="85">
        <v>8</v>
      </c>
      <c r="R16" s="61"/>
      <c r="V16" s="61"/>
      <c r="W16" s="61"/>
      <c r="X16" s="61"/>
      <c r="Y16" s="61"/>
      <c r="Z16" s="61"/>
      <c r="AA16" s="61"/>
      <c r="AB16" s="61"/>
      <c r="AC16" s="61"/>
      <c r="AD16" s="61"/>
    </row>
    <row r="17" spans="1:26" x14ac:dyDescent="0.25">
      <c r="A17" s="62" t="s">
        <v>171</v>
      </c>
      <c r="B17" s="126">
        <v>88</v>
      </c>
      <c r="C17" s="127">
        <v>40</v>
      </c>
      <c r="D17" s="129">
        <v>52</v>
      </c>
      <c r="E17" s="136">
        <v>68</v>
      </c>
      <c r="F17" s="140">
        <v>62</v>
      </c>
      <c r="H17" s="62" t="s">
        <v>171</v>
      </c>
      <c r="I17" s="126">
        <v>100</v>
      </c>
      <c r="J17" s="127">
        <v>96</v>
      </c>
      <c r="K17" s="129">
        <v>100</v>
      </c>
      <c r="L17" s="136">
        <v>96</v>
      </c>
      <c r="M17" s="140">
        <v>98</v>
      </c>
      <c r="O17" s="62" t="s">
        <v>117</v>
      </c>
      <c r="P17" s="60">
        <v>43</v>
      </c>
      <c r="Q17" s="60">
        <v>5</v>
      </c>
      <c r="R17" s="61"/>
    </row>
    <row r="18" spans="1:26" x14ac:dyDescent="0.25">
      <c r="A18" s="62" t="s">
        <v>117</v>
      </c>
      <c r="B18" s="126">
        <v>88</v>
      </c>
      <c r="C18" s="139">
        <v>56.000000000000007</v>
      </c>
      <c r="D18" s="129">
        <v>40</v>
      </c>
      <c r="E18" s="136">
        <v>40</v>
      </c>
      <c r="F18" s="140">
        <v>56.000000000000007</v>
      </c>
      <c r="H18" s="62" t="s">
        <v>147</v>
      </c>
      <c r="I18" s="126">
        <v>100</v>
      </c>
      <c r="J18" s="127">
        <v>96</v>
      </c>
      <c r="K18" s="129">
        <v>100</v>
      </c>
      <c r="L18" s="136">
        <v>96</v>
      </c>
      <c r="M18" s="140">
        <v>98</v>
      </c>
      <c r="O18" s="62" t="s">
        <v>128</v>
      </c>
      <c r="P18" s="60">
        <v>51</v>
      </c>
      <c r="Q18" s="60">
        <v>15</v>
      </c>
      <c r="R18" s="61"/>
    </row>
    <row r="19" spans="1:26" x14ac:dyDescent="0.25">
      <c r="A19" s="62" t="s">
        <v>147</v>
      </c>
      <c r="B19" s="139">
        <v>96</v>
      </c>
      <c r="C19" s="127">
        <v>52</v>
      </c>
      <c r="D19" s="129">
        <v>48</v>
      </c>
      <c r="E19" s="136">
        <v>24</v>
      </c>
      <c r="F19" s="140">
        <v>55.000000000000007</v>
      </c>
      <c r="H19" s="62" t="s">
        <v>135</v>
      </c>
      <c r="I19" s="126">
        <v>96</v>
      </c>
      <c r="J19" s="127">
        <v>96</v>
      </c>
      <c r="K19" s="129">
        <v>100</v>
      </c>
      <c r="L19" s="136">
        <v>96</v>
      </c>
      <c r="M19" s="140">
        <v>97</v>
      </c>
      <c r="O19" s="62" t="s">
        <v>147</v>
      </c>
      <c r="P19" s="60">
        <v>137</v>
      </c>
      <c r="Q19" s="60">
        <v>116</v>
      </c>
      <c r="R19" s="61"/>
    </row>
    <row r="20" spans="1:26" x14ac:dyDescent="0.25">
      <c r="A20" s="62" t="s">
        <v>163</v>
      </c>
      <c r="B20" s="126">
        <v>88</v>
      </c>
      <c r="C20" s="127">
        <v>32</v>
      </c>
      <c r="D20" s="129">
        <v>40</v>
      </c>
      <c r="E20" s="136">
        <v>60</v>
      </c>
      <c r="F20" s="140">
        <v>55.000000000000007</v>
      </c>
      <c r="H20" s="62" t="s">
        <v>163</v>
      </c>
      <c r="I20" s="126">
        <v>100</v>
      </c>
      <c r="J20" s="127">
        <v>88</v>
      </c>
      <c r="K20" s="129">
        <v>100</v>
      </c>
      <c r="L20" s="136">
        <v>100</v>
      </c>
      <c r="M20" s="140">
        <v>97</v>
      </c>
      <c r="O20" s="86" t="s">
        <v>208</v>
      </c>
      <c r="P20" s="61">
        <f>SUM(P12:P19)</f>
        <v>376</v>
      </c>
      <c r="Q20" s="61">
        <f>SUM(Q12:Q19)</f>
        <v>157</v>
      </c>
      <c r="R20" s="61"/>
    </row>
    <row r="21" spans="1:26" x14ac:dyDescent="0.25">
      <c r="A21" s="86" t="s">
        <v>201</v>
      </c>
      <c r="B21" s="138">
        <v>89</v>
      </c>
      <c r="C21" s="138">
        <v>39</v>
      </c>
      <c r="D21" s="138">
        <v>58.5</v>
      </c>
      <c r="E21" s="138">
        <v>57.5</v>
      </c>
      <c r="F21" s="137">
        <v>61</v>
      </c>
      <c r="H21" s="86" t="s">
        <v>201</v>
      </c>
      <c r="I21" s="138">
        <v>99</v>
      </c>
      <c r="J21" s="138">
        <v>96</v>
      </c>
      <c r="K21" s="138">
        <v>100</v>
      </c>
      <c r="L21" s="138">
        <v>97.5</v>
      </c>
      <c r="M21" s="137">
        <v>98.125</v>
      </c>
    </row>
    <row r="23" spans="1:26" x14ac:dyDescent="0.25">
      <c r="A23" s="210" t="s">
        <v>101</v>
      </c>
      <c r="B23" s="147"/>
      <c r="C23" s="147"/>
      <c r="D23" s="147"/>
      <c r="E23" s="147"/>
      <c r="F23" s="147"/>
      <c r="G23" s="147"/>
      <c r="H23" s="147"/>
      <c r="I23" s="147"/>
      <c r="J23" s="147"/>
      <c r="K23" s="147"/>
      <c r="L23" s="147"/>
      <c r="M23" s="147"/>
      <c r="N23" s="147"/>
      <c r="O23" s="147"/>
      <c r="P23" s="147"/>
      <c r="Q23" s="147"/>
      <c r="R23" s="147"/>
      <c r="S23" s="147"/>
      <c r="T23" s="147"/>
      <c r="U23" s="147"/>
      <c r="V23" s="147"/>
      <c r="W23" s="147"/>
      <c r="X23" s="147"/>
      <c r="Y23" s="147"/>
      <c r="Z23" s="147"/>
    </row>
    <row r="24" spans="1:26" x14ac:dyDescent="0.25">
      <c r="A24" s="92" t="s">
        <v>194</v>
      </c>
      <c r="B24" s="93" t="s">
        <v>255</v>
      </c>
      <c r="C24" s="93" t="s">
        <v>256</v>
      </c>
      <c r="D24" s="93" t="s">
        <v>257</v>
      </c>
      <c r="E24" s="93" t="s">
        <v>258</v>
      </c>
      <c r="F24" s="93" t="s">
        <v>259</v>
      </c>
      <c r="G24" s="93" t="s">
        <v>260</v>
      </c>
      <c r="H24" s="93" t="s">
        <v>261</v>
      </c>
      <c r="I24" s="93" t="s">
        <v>262</v>
      </c>
      <c r="J24" s="93" t="s">
        <v>263</v>
      </c>
      <c r="K24" s="93" t="s">
        <v>264</v>
      </c>
      <c r="L24" s="93" t="s">
        <v>265</v>
      </c>
      <c r="M24" s="93" t="s">
        <v>266</v>
      </c>
      <c r="N24" s="93" t="s">
        <v>267</v>
      </c>
      <c r="O24" s="93" t="s">
        <v>268</v>
      </c>
      <c r="P24" s="93" t="s">
        <v>269</v>
      </c>
      <c r="Q24" s="93" t="s">
        <v>270</v>
      </c>
      <c r="R24" s="93" t="s">
        <v>271</v>
      </c>
      <c r="S24" s="93" t="s">
        <v>272</v>
      </c>
      <c r="T24" s="93" t="s">
        <v>273</v>
      </c>
      <c r="U24" s="93" t="s">
        <v>274</v>
      </c>
      <c r="V24" s="93" t="s">
        <v>275</v>
      </c>
      <c r="W24" s="93" t="s">
        <v>276</v>
      </c>
      <c r="X24" s="93" t="s">
        <v>277</v>
      </c>
      <c r="Y24" s="93" t="s">
        <v>278</v>
      </c>
      <c r="Z24" s="93" t="s">
        <v>279</v>
      </c>
    </row>
    <row r="25" spans="1:26" x14ac:dyDescent="0.25">
      <c r="A25" s="62" t="s">
        <v>117</v>
      </c>
      <c r="B25" s="9">
        <v>1</v>
      </c>
      <c r="C25" s="9">
        <v>5</v>
      </c>
      <c r="D25" s="9">
        <v>5</v>
      </c>
      <c r="E25" s="9">
        <v>3</v>
      </c>
      <c r="F25" s="9">
        <v>1</v>
      </c>
      <c r="G25" s="9">
        <v>5</v>
      </c>
      <c r="H25" s="9">
        <v>1</v>
      </c>
      <c r="I25" s="9">
        <v>5</v>
      </c>
      <c r="J25" s="9">
        <v>3</v>
      </c>
      <c r="K25" s="9">
        <v>5</v>
      </c>
      <c r="L25" s="9">
        <v>1</v>
      </c>
      <c r="M25" s="9">
        <v>5</v>
      </c>
      <c r="N25" s="9">
        <v>1</v>
      </c>
      <c r="O25" s="9">
        <v>5</v>
      </c>
      <c r="P25" s="9">
        <v>3</v>
      </c>
      <c r="Q25" s="9">
        <v>5</v>
      </c>
      <c r="R25" s="9">
        <v>1</v>
      </c>
      <c r="S25" s="9">
        <v>5</v>
      </c>
      <c r="T25" s="9">
        <v>3</v>
      </c>
      <c r="U25" s="9">
        <v>5</v>
      </c>
      <c r="V25" s="9">
        <v>1</v>
      </c>
      <c r="W25" s="9">
        <v>5</v>
      </c>
      <c r="X25" s="9">
        <v>1</v>
      </c>
      <c r="Y25" s="9">
        <v>3.6666666666666665</v>
      </c>
      <c r="Z25" s="9">
        <v>5</v>
      </c>
    </row>
    <row r="26" spans="1:26" x14ac:dyDescent="0.25">
      <c r="A26" s="62" t="s">
        <v>128</v>
      </c>
      <c r="B26" s="9">
        <v>1</v>
      </c>
      <c r="C26" s="9">
        <v>4.666666666666667</v>
      </c>
      <c r="D26" s="9">
        <v>5</v>
      </c>
      <c r="E26" s="9">
        <v>3</v>
      </c>
      <c r="F26" s="9">
        <v>1</v>
      </c>
      <c r="G26" s="9">
        <v>5</v>
      </c>
      <c r="H26" s="9">
        <v>1.3333333333333333</v>
      </c>
      <c r="I26" s="9">
        <v>5</v>
      </c>
      <c r="J26" s="9">
        <v>3</v>
      </c>
      <c r="K26" s="9">
        <v>5</v>
      </c>
      <c r="L26" s="9">
        <v>1</v>
      </c>
      <c r="M26" s="9">
        <v>3</v>
      </c>
      <c r="N26" s="9">
        <v>1</v>
      </c>
      <c r="O26" s="9">
        <v>5</v>
      </c>
      <c r="P26" s="9">
        <v>3</v>
      </c>
      <c r="Q26" s="9">
        <v>5</v>
      </c>
      <c r="R26" s="9">
        <v>1</v>
      </c>
      <c r="S26" s="9">
        <v>5</v>
      </c>
      <c r="T26" s="9">
        <v>3</v>
      </c>
      <c r="U26" s="9">
        <v>5</v>
      </c>
      <c r="V26" s="9">
        <v>1</v>
      </c>
      <c r="W26" s="9">
        <v>5</v>
      </c>
      <c r="X26" s="9">
        <v>1</v>
      </c>
      <c r="Y26" s="9">
        <v>3.6666666666666665</v>
      </c>
      <c r="Z26" s="9">
        <v>4.666666666666667</v>
      </c>
    </row>
    <row r="27" spans="1:26" x14ac:dyDescent="0.25">
      <c r="A27" s="62" t="s">
        <v>135</v>
      </c>
      <c r="B27" s="9">
        <v>1</v>
      </c>
      <c r="C27" s="9">
        <v>4</v>
      </c>
      <c r="D27" s="9">
        <v>5</v>
      </c>
      <c r="E27" s="9">
        <v>3</v>
      </c>
      <c r="F27" s="9">
        <v>1</v>
      </c>
      <c r="G27" s="9">
        <v>5</v>
      </c>
      <c r="H27" s="9">
        <v>1.6666666666666667</v>
      </c>
      <c r="I27" s="9">
        <v>5</v>
      </c>
      <c r="J27" s="9">
        <v>3</v>
      </c>
      <c r="K27" s="9">
        <v>5</v>
      </c>
      <c r="L27" s="9">
        <v>1</v>
      </c>
      <c r="M27" s="9">
        <v>3</v>
      </c>
      <c r="N27" s="9">
        <v>1</v>
      </c>
      <c r="O27" s="9">
        <v>4</v>
      </c>
      <c r="P27" s="9">
        <v>2.6666666666666665</v>
      </c>
      <c r="Q27" s="9">
        <v>5</v>
      </c>
      <c r="R27" s="9">
        <v>1.6666666666666667</v>
      </c>
      <c r="S27" s="9">
        <v>5</v>
      </c>
      <c r="T27" s="9">
        <v>3</v>
      </c>
      <c r="U27" s="9">
        <v>4.666666666666667</v>
      </c>
      <c r="V27" s="9">
        <v>1</v>
      </c>
      <c r="W27" s="9">
        <v>5</v>
      </c>
      <c r="X27" s="9">
        <v>1</v>
      </c>
      <c r="Y27" s="9">
        <v>3.3333333333333335</v>
      </c>
      <c r="Z27" s="9">
        <v>4</v>
      </c>
    </row>
    <row r="28" spans="1:26" x14ac:dyDescent="0.25">
      <c r="A28" s="62" t="s">
        <v>142</v>
      </c>
      <c r="B28" s="9">
        <v>1</v>
      </c>
      <c r="C28" s="9">
        <v>4.666666666666667</v>
      </c>
      <c r="D28" s="9">
        <v>5</v>
      </c>
      <c r="E28" s="9">
        <v>3</v>
      </c>
      <c r="F28" s="9">
        <v>1</v>
      </c>
      <c r="G28" s="9">
        <v>5</v>
      </c>
      <c r="H28" s="9">
        <v>1</v>
      </c>
      <c r="I28" s="9">
        <v>5</v>
      </c>
      <c r="J28" s="9">
        <v>3</v>
      </c>
      <c r="K28" s="9">
        <v>5</v>
      </c>
      <c r="L28" s="9">
        <v>1</v>
      </c>
      <c r="M28" s="9">
        <v>3</v>
      </c>
      <c r="N28" s="9">
        <v>1</v>
      </c>
      <c r="O28" s="9">
        <v>4.666666666666667</v>
      </c>
      <c r="P28" s="9">
        <v>2.6666666666666665</v>
      </c>
      <c r="Q28" s="9">
        <v>5</v>
      </c>
      <c r="R28" s="9">
        <v>1</v>
      </c>
      <c r="S28" s="9">
        <v>5</v>
      </c>
      <c r="T28" s="9">
        <v>3</v>
      </c>
      <c r="U28" s="9">
        <v>5</v>
      </c>
      <c r="V28" s="9">
        <v>1</v>
      </c>
      <c r="W28" s="9">
        <v>5</v>
      </c>
      <c r="X28" s="9">
        <v>1</v>
      </c>
      <c r="Y28" s="9">
        <v>3</v>
      </c>
      <c r="Z28" s="9">
        <v>4.666666666666667</v>
      </c>
    </row>
    <row r="29" spans="1:26" x14ac:dyDescent="0.25">
      <c r="A29" s="62" t="s">
        <v>147</v>
      </c>
      <c r="B29" s="9">
        <v>1</v>
      </c>
      <c r="C29" s="9">
        <v>4</v>
      </c>
      <c r="D29" s="9">
        <v>5</v>
      </c>
      <c r="E29" s="9">
        <v>3</v>
      </c>
      <c r="F29" s="9">
        <v>1</v>
      </c>
      <c r="G29" s="9">
        <v>5</v>
      </c>
      <c r="H29" s="9">
        <v>1</v>
      </c>
      <c r="I29" s="9">
        <v>5</v>
      </c>
      <c r="J29" s="9">
        <v>3</v>
      </c>
      <c r="K29" s="9">
        <v>5</v>
      </c>
      <c r="L29" s="9">
        <v>1</v>
      </c>
      <c r="M29" s="9">
        <v>3</v>
      </c>
      <c r="N29" s="9">
        <v>1</v>
      </c>
      <c r="O29" s="9">
        <v>5</v>
      </c>
      <c r="P29" s="9">
        <v>3</v>
      </c>
      <c r="Q29" s="9">
        <v>5</v>
      </c>
      <c r="R29" s="9">
        <v>1</v>
      </c>
      <c r="S29" s="9">
        <v>5</v>
      </c>
      <c r="T29" s="9">
        <v>3</v>
      </c>
      <c r="U29" s="9">
        <v>5</v>
      </c>
      <c r="V29" s="9">
        <v>1</v>
      </c>
      <c r="W29" s="9">
        <v>5</v>
      </c>
      <c r="X29" s="9">
        <v>1</v>
      </c>
      <c r="Y29" s="9">
        <v>4</v>
      </c>
      <c r="Z29" s="9">
        <v>5</v>
      </c>
    </row>
    <row r="30" spans="1:26" x14ac:dyDescent="0.25">
      <c r="A30" s="62" t="s">
        <v>156</v>
      </c>
      <c r="B30" s="9">
        <v>1</v>
      </c>
      <c r="C30" s="9">
        <v>5</v>
      </c>
      <c r="D30" s="9">
        <v>5</v>
      </c>
      <c r="E30" s="9">
        <v>3</v>
      </c>
      <c r="F30" s="9">
        <v>1</v>
      </c>
      <c r="G30" s="9">
        <v>5</v>
      </c>
      <c r="H30" s="9">
        <v>1</v>
      </c>
      <c r="I30" s="9">
        <v>5</v>
      </c>
      <c r="J30" s="9">
        <v>3</v>
      </c>
      <c r="K30" s="9">
        <v>5</v>
      </c>
      <c r="L30" s="9">
        <v>1</v>
      </c>
      <c r="M30" s="9">
        <v>3</v>
      </c>
      <c r="N30" s="9">
        <v>1</v>
      </c>
      <c r="O30" s="9">
        <v>5</v>
      </c>
      <c r="P30" s="9">
        <v>3</v>
      </c>
      <c r="Q30" s="9">
        <v>5</v>
      </c>
      <c r="R30" s="9">
        <v>1</v>
      </c>
      <c r="S30" s="9">
        <v>5</v>
      </c>
      <c r="T30" s="9">
        <v>3</v>
      </c>
      <c r="U30" s="9">
        <v>5</v>
      </c>
      <c r="V30" s="9">
        <v>1</v>
      </c>
      <c r="W30" s="9">
        <v>5</v>
      </c>
      <c r="X30" s="9">
        <v>1</v>
      </c>
      <c r="Y30" s="9">
        <v>3</v>
      </c>
      <c r="Z30" s="9">
        <v>5</v>
      </c>
    </row>
    <row r="31" spans="1:26" x14ac:dyDescent="0.25">
      <c r="A31" s="62" t="s">
        <v>163</v>
      </c>
      <c r="B31" s="9">
        <v>1</v>
      </c>
      <c r="C31" s="9">
        <v>3.3333333333333335</v>
      </c>
      <c r="D31" s="9">
        <v>5</v>
      </c>
      <c r="E31" s="9">
        <v>3</v>
      </c>
      <c r="F31" s="9">
        <v>1</v>
      </c>
      <c r="G31" s="9">
        <v>5</v>
      </c>
      <c r="H31" s="9">
        <v>1</v>
      </c>
      <c r="I31" s="9">
        <v>5</v>
      </c>
      <c r="J31" s="9">
        <v>3</v>
      </c>
      <c r="K31" s="9">
        <v>5</v>
      </c>
      <c r="L31" s="9">
        <v>1</v>
      </c>
      <c r="M31" s="9">
        <v>3</v>
      </c>
      <c r="N31" s="9">
        <v>1</v>
      </c>
      <c r="O31" s="9">
        <v>5</v>
      </c>
      <c r="P31" s="9">
        <v>3</v>
      </c>
      <c r="Q31" s="9">
        <v>5</v>
      </c>
      <c r="R31" s="9">
        <v>1</v>
      </c>
      <c r="S31" s="9">
        <v>5</v>
      </c>
      <c r="T31" s="9">
        <v>3</v>
      </c>
      <c r="U31" s="9">
        <v>5</v>
      </c>
      <c r="V31" s="9">
        <v>1</v>
      </c>
      <c r="W31" s="9">
        <v>5</v>
      </c>
      <c r="X31" s="9">
        <v>1</v>
      </c>
      <c r="Y31" s="9">
        <v>3</v>
      </c>
      <c r="Z31" s="9">
        <v>5</v>
      </c>
    </row>
    <row r="32" spans="1:26" x14ac:dyDescent="0.25">
      <c r="A32" s="62" t="s">
        <v>171</v>
      </c>
      <c r="B32" s="9">
        <v>1</v>
      </c>
      <c r="C32" s="9">
        <v>3</v>
      </c>
      <c r="D32" s="9">
        <v>5</v>
      </c>
      <c r="E32" s="9">
        <v>3</v>
      </c>
      <c r="F32" s="9">
        <v>1</v>
      </c>
      <c r="G32" s="9">
        <v>5</v>
      </c>
      <c r="H32" s="9">
        <v>1</v>
      </c>
      <c r="I32" s="9">
        <v>5</v>
      </c>
      <c r="J32" s="9">
        <v>3</v>
      </c>
      <c r="K32" s="9">
        <v>5</v>
      </c>
      <c r="L32" s="9">
        <v>1</v>
      </c>
      <c r="M32" s="9">
        <v>3</v>
      </c>
      <c r="N32" s="9">
        <v>1</v>
      </c>
      <c r="O32" s="9">
        <v>4.666666666666667</v>
      </c>
      <c r="P32" s="9">
        <v>3</v>
      </c>
      <c r="Q32" s="9">
        <v>5</v>
      </c>
      <c r="R32" s="9">
        <v>1</v>
      </c>
      <c r="S32" s="9">
        <v>5</v>
      </c>
      <c r="T32" s="9">
        <v>2.6666666666666665</v>
      </c>
      <c r="U32" s="9">
        <v>5</v>
      </c>
      <c r="V32" s="9">
        <v>1</v>
      </c>
      <c r="W32" s="9">
        <v>5</v>
      </c>
      <c r="X32" s="9">
        <v>1</v>
      </c>
      <c r="Y32" s="9">
        <v>3</v>
      </c>
      <c r="Z32" s="9">
        <v>5</v>
      </c>
    </row>
    <row r="33" spans="1:26" x14ac:dyDescent="0.25">
      <c r="A33" s="48" t="s">
        <v>196</v>
      </c>
      <c r="B33" s="90">
        <v>1.0909090909090899</v>
      </c>
      <c r="C33" s="90">
        <v>3.9696969696969697</v>
      </c>
      <c r="D33" s="90">
        <v>4.7575757575757578</v>
      </c>
      <c r="E33" s="90">
        <v>2.7272727272727271</v>
      </c>
      <c r="F33" s="90">
        <v>1.0606060606060606</v>
      </c>
      <c r="G33" s="90">
        <v>4.8181818181818183</v>
      </c>
      <c r="H33" s="90">
        <v>1.303030303030303</v>
      </c>
      <c r="I33" s="90">
        <v>4.6969696969696972</v>
      </c>
      <c r="J33" s="90">
        <v>3.0909090909090908</v>
      </c>
      <c r="K33" s="90">
        <v>4.9696969696969697</v>
      </c>
      <c r="L33" s="90">
        <v>1.1818181818181819</v>
      </c>
      <c r="M33" s="90">
        <v>3.393939393939394</v>
      </c>
      <c r="N33" s="90">
        <v>1.1818181818181819</v>
      </c>
      <c r="O33" s="90">
        <v>4.5454545454545459</v>
      </c>
      <c r="P33" s="90">
        <v>2.9696969696969697</v>
      </c>
      <c r="Q33" s="90">
        <v>4.8181818181818183</v>
      </c>
      <c r="R33" s="90">
        <v>1.303030303030303</v>
      </c>
      <c r="S33" s="90">
        <v>4.8484848484848486</v>
      </c>
      <c r="T33" s="90">
        <v>3.0606060606060606</v>
      </c>
      <c r="U33" s="90">
        <v>4.7575757575757578</v>
      </c>
      <c r="V33" s="90">
        <v>1.1212121212121211</v>
      </c>
      <c r="W33" s="90">
        <v>4.8181818181818183</v>
      </c>
      <c r="X33" s="90">
        <v>1.0606060606060606</v>
      </c>
      <c r="Y33" s="90">
        <v>3.7878787878787881</v>
      </c>
      <c r="Z33" s="90">
        <v>4.3636363636363633</v>
      </c>
    </row>
    <row r="34" spans="1:26" x14ac:dyDescent="0.25">
      <c r="A34" s="91" t="s">
        <v>212</v>
      </c>
      <c r="B34" s="95">
        <v>1</v>
      </c>
      <c r="C34" s="95">
        <v>4.2083333333333339</v>
      </c>
      <c r="D34" s="95">
        <v>5</v>
      </c>
      <c r="E34" s="95">
        <v>3</v>
      </c>
      <c r="F34" s="95">
        <v>1</v>
      </c>
      <c r="G34" s="95">
        <v>5</v>
      </c>
      <c r="H34" s="95">
        <v>1.125</v>
      </c>
      <c r="I34" s="95">
        <v>5</v>
      </c>
      <c r="J34" s="95">
        <v>3</v>
      </c>
      <c r="K34" s="95">
        <v>5</v>
      </c>
      <c r="L34" s="95">
        <v>1</v>
      </c>
      <c r="M34" s="95">
        <v>3.25</v>
      </c>
      <c r="N34" s="95">
        <v>1</v>
      </c>
      <c r="O34" s="95">
        <v>4.791666666666667</v>
      </c>
      <c r="P34" s="95">
        <v>2.9166666666666665</v>
      </c>
      <c r="Q34" s="95">
        <v>5</v>
      </c>
      <c r="R34" s="95">
        <v>1.0833333333333335</v>
      </c>
      <c r="S34" s="95">
        <v>5</v>
      </c>
      <c r="T34" s="95">
        <v>2.9583333333333335</v>
      </c>
      <c r="U34" s="95">
        <v>4.9583333333333339</v>
      </c>
      <c r="V34" s="95">
        <v>1</v>
      </c>
      <c r="W34" s="95">
        <v>5</v>
      </c>
      <c r="X34" s="95">
        <v>1</v>
      </c>
      <c r="Y34" s="95">
        <v>3.333333333333333</v>
      </c>
      <c r="Z34" s="95">
        <v>4.791666666666667</v>
      </c>
    </row>
    <row r="36" spans="1:26" x14ac:dyDescent="0.25">
      <c r="A36" s="99" t="s">
        <v>102</v>
      </c>
      <c r="B36" s="100"/>
      <c r="C36" s="211"/>
      <c r="D36" s="211"/>
      <c r="E36" s="211"/>
      <c r="F36" s="211"/>
      <c r="G36" s="211"/>
      <c r="H36" s="211"/>
      <c r="I36" s="211"/>
      <c r="J36" s="211"/>
      <c r="K36" s="211"/>
      <c r="L36" s="211"/>
      <c r="M36" s="211"/>
      <c r="N36" s="211"/>
      <c r="O36" s="211"/>
      <c r="P36" s="211"/>
      <c r="Q36" s="211"/>
      <c r="R36" s="211"/>
      <c r="S36" s="211"/>
      <c r="T36" s="211"/>
      <c r="U36" s="211"/>
      <c r="V36" s="211"/>
      <c r="W36" s="211"/>
      <c r="X36" s="211"/>
      <c r="Y36" s="211"/>
      <c r="Z36" s="211"/>
    </row>
    <row r="37" spans="1:26" x14ac:dyDescent="0.25">
      <c r="A37" s="101" t="s">
        <v>194</v>
      </c>
      <c r="B37" s="102" t="s">
        <v>255</v>
      </c>
      <c r="C37" s="102" t="s">
        <v>256</v>
      </c>
      <c r="D37" s="102" t="s">
        <v>257</v>
      </c>
      <c r="E37" s="102" t="s">
        <v>258</v>
      </c>
      <c r="F37" s="102" t="s">
        <v>259</v>
      </c>
      <c r="G37" s="102" t="s">
        <v>260</v>
      </c>
      <c r="H37" s="102" t="s">
        <v>261</v>
      </c>
      <c r="I37" s="102" t="s">
        <v>262</v>
      </c>
      <c r="J37" s="102" t="s">
        <v>263</v>
      </c>
      <c r="K37" s="102" t="s">
        <v>264</v>
      </c>
      <c r="L37" s="102" t="s">
        <v>265</v>
      </c>
      <c r="M37" s="102" t="s">
        <v>266</v>
      </c>
      <c r="N37" s="102" t="s">
        <v>267</v>
      </c>
      <c r="O37" s="102" t="s">
        <v>268</v>
      </c>
      <c r="P37" s="102" t="s">
        <v>269</v>
      </c>
      <c r="Q37" s="102" t="s">
        <v>270</v>
      </c>
      <c r="R37" s="102" t="s">
        <v>271</v>
      </c>
      <c r="S37" s="102" t="s">
        <v>272</v>
      </c>
      <c r="T37" s="102" t="s">
        <v>273</v>
      </c>
      <c r="U37" s="102" t="s">
        <v>274</v>
      </c>
      <c r="V37" s="102" t="s">
        <v>275</v>
      </c>
      <c r="W37" s="102" t="s">
        <v>276</v>
      </c>
      <c r="X37" s="102" t="s">
        <v>277</v>
      </c>
      <c r="Y37" s="102" t="s">
        <v>278</v>
      </c>
      <c r="Z37" s="102" t="s">
        <v>279</v>
      </c>
    </row>
    <row r="38" spans="1:26" x14ac:dyDescent="0.25">
      <c r="A38" s="62" t="s">
        <v>117</v>
      </c>
      <c r="B38" s="9">
        <v>1</v>
      </c>
      <c r="C38" s="9">
        <v>4.333333333333333</v>
      </c>
      <c r="D38" s="9">
        <v>1</v>
      </c>
      <c r="E38" s="9">
        <v>4</v>
      </c>
      <c r="F38" s="9">
        <v>1</v>
      </c>
      <c r="G38" s="9">
        <v>4.666666666666667</v>
      </c>
      <c r="H38" s="9">
        <v>1.3333333333333333</v>
      </c>
      <c r="I38" s="9">
        <v>4.666666666666667</v>
      </c>
      <c r="J38" s="9">
        <v>1</v>
      </c>
      <c r="K38" s="9">
        <v>4</v>
      </c>
      <c r="L38" s="9">
        <v>1</v>
      </c>
      <c r="M38" s="9">
        <v>3</v>
      </c>
      <c r="N38" s="9">
        <v>1</v>
      </c>
      <c r="O38" s="9">
        <v>4.666666666666667</v>
      </c>
      <c r="P38" s="9">
        <v>1.6666666666666667</v>
      </c>
      <c r="Q38" s="9">
        <v>4.333333333333333</v>
      </c>
      <c r="R38" s="9">
        <v>1.3333333333333333</v>
      </c>
      <c r="S38" s="9">
        <v>3</v>
      </c>
      <c r="T38" s="9">
        <v>4.333333333333333</v>
      </c>
      <c r="U38" s="9">
        <v>4.666666666666667</v>
      </c>
      <c r="V38" s="9">
        <v>1</v>
      </c>
      <c r="W38" s="9">
        <v>4.333333333333333</v>
      </c>
      <c r="X38" s="9">
        <v>1</v>
      </c>
      <c r="Y38" s="9">
        <v>4.333333333333333</v>
      </c>
      <c r="Z38" s="9">
        <v>1.3333333333333333</v>
      </c>
    </row>
    <row r="39" spans="1:26" x14ac:dyDescent="0.25">
      <c r="A39" s="62" t="s">
        <v>128</v>
      </c>
      <c r="B39" s="9">
        <v>1</v>
      </c>
      <c r="C39" s="9">
        <v>5</v>
      </c>
      <c r="D39" s="9">
        <v>1</v>
      </c>
      <c r="E39" s="9">
        <v>4.333333333333333</v>
      </c>
      <c r="F39" s="9">
        <v>1</v>
      </c>
      <c r="G39" s="9">
        <v>4.666666666666667</v>
      </c>
      <c r="H39" s="9">
        <v>1</v>
      </c>
      <c r="I39" s="9">
        <v>5</v>
      </c>
      <c r="J39" s="9">
        <v>1</v>
      </c>
      <c r="K39" s="9">
        <v>3.6666666666666665</v>
      </c>
      <c r="L39" s="9">
        <v>1</v>
      </c>
      <c r="M39" s="9">
        <v>4.333333333333333</v>
      </c>
      <c r="N39" s="9">
        <v>1</v>
      </c>
      <c r="O39" s="9">
        <v>5</v>
      </c>
      <c r="P39" s="9">
        <v>2</v>
      </c>
      <c r="Q39" s="9">
        <v>4.333333333333333</v>
      </c>
      <c r="R39" s="9">
        <v>1.3333333333333333</v>
      </c>
      <c r="S39" s="9">
        <v>1.3333333333333333</v>
      </c>
      <c r="T39" s="9">
        <v>4.666666666666667</v>
      </c>
      <c r="U39" s="9">
        <v>4.666666666666667</v>
      </c>
      <c r="V39" s="9">
        <v>1.3333333333333333</v>
      </c>
      <c r="W39" s="9">
        <v>5</v>
      </c>
      <c r="X39" s="9">
        <v>1.3333333333333333</v>
      </c>
      <c r="Y39" s="9">
        <v>5</v>
      </c>
      <c r="Z39" s="9">
        <v>1</v>
      </c>
    </row>
    <row r="40" spans="1:26" x14ac:dyDescent="0.25">
      <c r="A40" s="62" t="s">
        <v>135</v>
      </c>
      <c r="B40" s="9">
        <v>1</v>
      </c>
      <c r="C40" s="9">
        <v>4.666666666666667</v>
      </c>
      <c r="D40" s="9">
        <v>1</v>
      </c>
      <c r="E40" s="9">
        <v>4.666666666666667</v>
      </c>
      <c r="F40" s="9">
        <v>1</v>
      </c>
      <c r="G40" s="9">
        <v>4.333333333333333</v>
      </c>
      <c r="H40" s="9">
        <v>1.3333333333333333</v>
      </c>
      <c r="I40" s="9">
        <v>5</v>
      </c>
      <c r="J40" s="9">
        <v>1</v>
      </c>
      <c r="K40" s="9">
        <v>4</v>
      </c>
      <c r="L40" s="9">
        <v>1.3333333333333333</v>
      </c>
      <c r="M40" s="9">
        <v>4.333333333333333</v>
      </c>
      <c r="N40" s="9">
        <v>1</v>
      </c>
      <c r="O40" s="9">
        <v>5</v>
      </c>
      <c r="P40" s="9">
        <v>1.3333333333333333</v>
      </c>
      <c r="Q40" s="9">
        <v>4.666666666666667</v>
      </c>
      <c r="R40" s="9">
        <v>1.3333333333333333</v>
      </c>
      <c r="S40" s="9">
        <v>2</v>
      </c>
      <c r="T40" s="9">
        <v>4.666666666666667</v>
      </c>
      <c r="U40" s="9">
        <v>5</v>
      </c>
      <c r="V40" s="9">
        <v>1.6666666666666667</v>
      </c>
      <c r="W40" s="9">
        <v>5</v>
      </c>
      <c r="X40" s="9">
        <v>1.3333333333333333</v>
      </c>
      <c r="Y40" s="9">
        <v>5</v>
      </c>
      <c r="Z40" s="9">
        <v>1</v>
      </c>
    </row>
    <row r="41" spans="1:26" x14ac:dyDescent="0.25">
      <c r="A41" s="62" t="s">
        <v>142</v>
      </c>
      <c r="B41" s="9">
        <v>1</v>
      </c>
      <c r="C41" s="9">
        <v>4</v>
      </c>
      <c r="D41" s="9">
        <v>1</v>
      </c>
      <c r="E41" s="9">
        <v>4</v>
      </c>
      <c r="F41" s="9">
        <v>1</v>
      </c>
      <c r="G41" s="9">
        <v>4</v>
      </c>
      <c r="H41" s="9">
        <v>1.3333333333333333</v>
      </c>
      <c r="I41" s="9">
        <v>5</v>
      </c>
      <c r="J41" s="9">
        <v>1</v>
      </c>
      <c r="K41" s="9">
        <v>3.3333333333333335</v>
      </c>
      <c r="L41" s="9">
        <v>1.3333333333333333</v>
      </c>
      <c r="M41" s="9">
        <v>3.6666666666666665</v>
      </c>
      <c r="N41" s="9">
        <v>1</v>
      </c>
      <c r="O41" s="9">
        <v>5</v>
      </c>
      <c r="P41" s="9">
        <v>1</v>
      </c>
      <c r="Q41" s="9">
        <v>4</v>
      </c>
      <c r="R41" s="9">
        <v>1.6666666666666667</v>
      </c>
      <c r="S41" s="9">
        <v>2</v>
      </c>
      <c r="T41" s="9">
        <v>4</v>
      </c>
      <c r="U41" s="9">
        <v>5</v>
      </c>
      <c r="V41" s="9">
        <v>1.3333333333333333</v>
      </c>
      <c r="W41" s="9">
        <v>5</v>
      </c>
      <c r="X41" s="9">
        <v>1</v>
      </c>
      <c r="Y41" s="9">
        <v>4.666666666666667</v>
      </c>
      <c r="Z41" s="9">
        <v>1</v>
      </c>
    </row>
    <row r="42" spans="1:26" x14ac:dyDescent="0.25">
      <c r="A42" s="62" t="s">
        <v>147</v>
      </c>
      <c r="B42" s="9">
        <v>2</v>
      </c>
      <c r="C42" s="9">
        <v>3.3333333333333335</v>
      </c>
      <c r="D42" s="9">
        <v>2</v>
      </c>
      <c r="E42" s="9">
        <v>3.3333333333333335</v>
      </c>
      <c r="F42" s="9">
        <v>2</v>
      </c>
      <c r="G42" s="9">
        <v>3.6666666666666665</v>
      </c>
      <c r="H42" s="9">
        <v>2.3333333333333335</v>
      </c>
      <c r="I42" s="9">
        <v>3.6666666666666665</v>
      </c>
      <c r="J42" s="9">
        <v>2</v>
      </c>
      <c r="K42" s="9">
        <v>3.3333333333333335</v>
      </c>
      <c r="L42" s="9">
        <v>2.3333333333333335</v>
      </c>
      <c r="M42" s="9">
        <v>3.6666666666666665</v>
      </c>
      <c r="N42" s="9">
        <v>2</v>
      </c>
      <c r="O42" s="9">
        <v>3.6666666666666665</v>
      </c>
      <c r="P42" s="9">
        <v>1.6666666666666667</v>
      </c>
      <c r="Q42" s="9">
        <v>3</v>
      </c>
      <c r="R42" s="9">
        <v>2.3333333333333335</v>
      </c>
      <c r="S42" s="9">
        <v>2.3333333333333335</v>
      </c>
      <c r="T42" s="9">
        <v>3.3333333333333335</v>
      </c>
      <c r="U42" s="9">
        <v>4</v>
      </c>
      <c r="V42" s="9">
        <v>2.3333333333333335</v>
      </c>
      <c r="W42" s="9">
        <v>3.6666666666666665</v>
      </c>
      <c r="X42" s="9">
        <v>2.6666666666666665</v>
      </c>
      <c r="Y42" s="9">
        <v>3</v>
      </c>
      <c r="Z42" s="9">
        <v>1</v>
      </c>
    </row>
    <row r="43" spans="1:26" x14ac:dyDescent="0.25">
      <c r="A43" s="62" t="s">
        <v>156</v>
      </c>
      <c r="B43" s="9">
        <v>1</v>
      </c>
      <c r="C43" s="9">
        <v>4.333333333333333</v>
      </c>
      <c r="D43" s="9">
        <v>1</v>
      </c>
      <c r="E43" s="9">
        <v>4</v>
      </c>
      <c r="F43" s="9">
        <v>1</v>
      </c>
      <c r="G43" s="9">
        <v>5</v>
      </c>
      <c r="H43" s="9">
        <v>1</v>
      </c>
      <c r="I43" s="9">
        <v>5</v>
      </c>
      <c r="J43" s="9">
        <v>1</v>
      </c>
      <c r="K43" s="9">
        <v>4</v>
      </c>
      <c r="L43" s="9">
        <v>1</v>
      </c>
      <c r="M43" s="9">
        <v>4</v>
      </c>
      <c r="N43" s="9">
        <v>1</v>
      </c>
      <c r="O43" s="9">
        <v>5</v>
      </c>
      <c r="P43" s="9">
        <v>1</v>
      </c>
      <c r="Q43" s="9">
        <v>5</v>
      </c>
      <c r="R43" s="9">
        <v>1</v>
      </c>
      <c r="S43" s="9">
        <v>1.6666666666666667</v>
      </c>
      <c r="T43" s="9">
        <v>4</v>
      </c>
      <c r="U43" s="9">
        <v>5</v>
      </c>
      <c r="V43" s="9">
        <v>1</v>
      </c>
      <c r="W43" s="9">
        <v>5</v>
      </c>
      <c r="X43" s="9">
        <v>1</v>
      </c>
      <c r="Y43" s="9">
        <v>5</v>
      </c>
      <c r="Z43" s="9">
        <v>1</v>
      </c>
    </row>
    <row r="44" spans="1:26" x14ac:dyDescent="0.25">
      <c r="A44" s="62" t="s">
        <v>163</v>
      </c>
      <c r="B44" s="9">
        <v>1.3333333333333333</v>
      </c>
      <c r="C44" s="9">
        <v>4.333333333333333</v>
      </c>
      <c r="D44" s="9">
        <v>1</v>
      </c>
      <c r="E44" s="9">
        <v>4.333333333333333</v>
      </c>
      <c r="F44" s="9">
        <v>1</v>
      </c>
      <c r="G44" s="9">
        <v>4.666666666666667</v>
      </c>
      <c r="H44" s="9">
        <v>1.3333333333333333</v>
      </c>
      <c r="I44" s="9">
        <v>5</v>
      </c>
      <c r="J44" s="9">
        <v>1</v>
      </c>
      <c r="K44" s="9">
        <v>4</v>
      </c>
      <c r="L44" s="9">
        <v>1</v>
      </c>
      <c r="M44" s="9">
        <v>2.3333333333333335</v>
      </c>
      <c r="N44" s="9">
        <v>1</v>
      </c>
      <c r="O44" s="9">
        <v>5</v>
      </c>
      <c r="P44" s="9">
        <v>1.3333333333333333</v>
      </c>
      <c r="Q44" s="9">
        <v>4.666666666666667</v>
      </c>
      <c r="R44" s="9">
        <v>1</v>
      </c>
      <c r="S44" s="9">
        <v>1</v>
      </c>
      <c r="T44" s="9">
        <v>5</v>
      </c>
      <c r="U44" s="9">
        <v>5</v>
      </c>
      <c r="V44" s="9">
        <v>1</v>
      </c>
      <c r="W44" s="9">
        <v>5</v>
      </c>
      <c r="X44" s="9">
        <v>1</v>
      </c>
      <c r="Y44" s="9">
        <v>5</v>
      </c>
      <c r="Z44" s="9">
        <v>1</v>
      </c>
    </row>
    <row r="45" spans="1:26" x14ac:dyDescent="0.25">
      <c r="A45" s="62" t="s">
        <v>171</v>
      </c>
      <c r="B45" s="9">
        <v>1</v>
      </c>
      <c r="C45" s="9">
        <v>4.333333333333333</v>
      </c>
      <c r="D45" s="9">
        <v>1</v>
      </c>
      <c r="E45" s="9">
        <v>4.666666666666667</v>
      </c>
      <c r="F45" s="9">
        <v>1</v>
      </c>
      <c r="G45" s="9">
        <v>4.666666666666667</v>
      </c>
      <c r="H45" s="9">
        <v>1.6666666666666667</v>
      </c>
      <c r="I45" s="9">
        <v>5</v>
      </c>
      <c r="J45" s="9">
        <v>1</v>
      </c>
      <c r="K45" s="9">
        <v>3.6666666666666665</v>
      </c>
      <c r="L45" s="9">
        <v>1</v>
      </c>
      <c r="M45" s="9">
        <v>4</v>
      </c>
      <c r="N45" s="9">
        <v>1</v>
      </c>
      <c r="O45" s="9">
        <v>5</v>
      </c>
      <c r="P45" s="9">
        <v>1.6666666666666667</v>
      </c>
      <c r="Q45" s="9">
        <v>5</v>
      </c>
      <c r="R45" s="9">
        <v>1.3333333333333333</v>
      </c>
      <c r="S45" s="9">
        <v>2</v>
      </c>
      <c r="T45" s="9">
        <v>4.666666666666667</v>
      </c>
      <c r="U45" s="9">
        <v>5</v>
      </c>
      <c r="V45" s="9">
        <v>1.6666666666666667</v>
      </c>
      <c r="W45" s="9">
        <v>4.666666666666667</v>
      </c>
      <c r="X45" s="9">
        <v>1</v>
      </c>
      <c r="Y45" s="9">
        <v>5</v>
      </c>
      <c r="Z45" s="9">
        <v>1</v>
      </c>
    </row>
    <row r="46" spans="1:26" x14ac:dyDescent="0.25">
      <c r="A46" s="48" t="s">
        <v>196</v>
      </c>
      <c r="B46" s="90">
        <v>1.4242424242424243</v>
      </c>
      <c r="C46" s="90">
        <v>4.1818181818181817</v>
      </c>
      <c r="D46" s="90">
        <v>1.4242424242424243</v>
      </c>
      <c r="E46" s="90">
        <v>4</v>
      </c>
      <c r="F46" s="90">
        <v>1.606060606060606</v>
      </c>
      <c r="G46" s="90">
        <v>4.1818181818181817</v>
      </c>
      <c r="H46" s="90">
        <v>2</v>
      </c>
      <c r="I46" s="90">
        <v>4.2727272727272725</v>
      </c>
      <c r="J46" s="90">
        <v>1.5151515151515151</v>
      </c>
      <c r="K46" s="90">
        <v>3.7272727272727271</v>
      </c>
      <c r="L46" s="90">
        <v>2.1212121212121211</v>
      </c>
      <c r="M46" s="90">
        <v>3.4545454545454546</v>
      </c>
      <c r="N46" s="90">
        <v>1.5757575757575757</v>
      </c>
      <c r="O46" s="90">
        <v>4.4848484848484844</v>
      </c>
      <c r="P46" s="90">
        <v>2.3030303030303032</v>
      </c>
      <c r="Q46" s="90">
        <v>3.4848484848484849</v>
      </c>
      <c r="R46" s="90">
        <v>1.4242424242424243</v>
      </c>
      <c r="S46" s="90">
        <v>2.5454545454545454</v>
      </c>
      <c r="T46" s="90">
        <v>3.5454545454545454</v>
      </c>
      <c r="U46" s="90">
        <v>4.5454545454545459</v>
      </c>
      <c r="V46" s="90">
        <v>2.393939393939394</v>
      </c>
      <c r="W46" s="90">
        <v>4.1818181818181817</v>
      </c>
      <c r="X46" s="90">
        <v>1.303030303030303</v>
      </c>
      <c r="Y46" s="90">
        <v>4.2424242424242422</v>
      </c>
      <c r="Z46" s="90">
        <v>1.75757575757576</v>
      </c>
    </row>
    <row r="47" spans="1:26" x14ac:dyDescent="0.25">
      <c r="A47" s="100" t="s">
        <v>212</v>
      </c>
      <c r="B47" s="103">
        <v>1.1666666666666701</v>
      </c>
      <c r="C47" s="103">
        <v>4.2916666666666696</v>
      </c>
      <c r="D47" s="103">
        <v>1.125</v>
      </c>
      <c r="E47" s="103">
        <v>4.1666666666666661</v>
      </c>
      <c r="F47" s="103">
        <v>1.125</v>
      </c>
      <c r="G47" s="103">
        <v>4.4583333333333339</v>
      </c>
      <c r="H47" s="103">
        <v>1.4166666666666665</v>
      </c>
      <c r="I47" s="103">
        <v>4.791666666666667</v>
      </c>
      <c r="J47" s="103">
        <v>1.125</v>
      </c>
      <c r="K47" s="103">
        <v>3.75</v>
      </c>
      <c r="L47" s="103">
        <v>1.25</v>
      </c>
      <c r="M47" s="103">
        <v>3.6666666666666665</v>
      </c>
      <c r="N47" s="103">
        <v>1.125</v>
      </c>
      <c r="O47" s="103">
        <v>4.791666666666667</v>
      </c>
      <c r="P47" s="103">
        <v>1.4583333333333335</v>
      </c>
      <c r="Q47" s="103">
        <v>4.375</v>
      </c>
      <c r="R47" s="103">
        <v>1.4166666666666667</v>
      </c>
      <c r="S47" s="103">
        <v>1.9166666666666665</v>
      </c>
      <c r="T47" s="103">
        <v>4.333333333333333</v>
      </c>
      <c r="U47" s="103">
        <v>4.791666666666667</v>
      </c>
      <c r="V47" s="103">
        <v>1.4166666666666665</v>
      </c>
      <c r="W47" s="103">
        <v>4.708333333333333</v>
      </c>
      <c r="X47" s="103">
        <v>1.2916666666666665</v>
      </c>
      <c r="Y47" s="103">
        <v>4.625</v>
      </c>
      <c r="Z47" s="103">
        <v>1.0416666666666665</v>
      </c>
    </row>
    <row r="49" spans="1:26" x14ac:dyDescent="0.25">
      <c r="A49" s="105" t="s">
        <v>103</v>
      </c>
      <c r="B49" s="106"/>
      <c r="C49" s="105"/>
      <c r="D49" s="105"/>
      <c r="E49" s="208"/>
      <c r="F49" s="208"/>
      <c r="G49" s="208"/>
      <c r="H49" s="208"/>
      <c r="I49" s="208"/>
      <c r="J49" s="208"/>
      <c r="K49" s="208"/>
      <c r="L49" s="208"/>
      <c r="M49" s="208"/>
      <c r="N49" s="208"/>
      <c r="O49" s="208"/>
      <c r="P49" s="208"/>
      <c r="Q49" s="208"/>
      <c r="R49" s="208"/>
      <c r="S49" s="208"/>
      <c r="T49" s="208"/>
      <c r="U49" s="208"/>
      <c r="V49" s="208"/>
      <c r="W49" s="208"/>
      <c r="X49" s="208"/>
      <c r="Y49" s="208"/>
      <c r="Z49" s="208"/>
    </row>
    <row r="50" spans="1:26" x14ac:dyDescent="0.25">
      <c r="A50" s="107" t="s">
        <v>194</v>
      </c>
      <c r="B50" s="108" t="s">
        <v>255</v>
      </c>
      <c r="C50" s="108" t="s">
        <v>256</v>
      </c>
      <c r="D50" s="108" t="s">
        <v>257</v>
      </c>
      <c r="E50" s="108" t="s">
        <v>258</v>
      </c>
      <c r="F50" s="108" t="s">
        <v>259</v>
      </c>
      <c r="G50" s="108" t="s">
        <v>260</v>
      </c>
      <c r="H50" s="108" t="s">
        <v>261</v>
      </c>
      <c r="I50" s="108" t="s">
        <v>262</v>
      </c>
      <c r="J50" s="108" t="s">
        <v>263</v>
      </c>
      <c r="K50" s="108" t="s">
        <v>264</v>
      </c>
      <c r="L50" s="108" t="s">
        <v>265</v>
      </c>
      <c r="M50" s="108" t="s">
        <v>266</v>
      </c>
      <c r="N50" s="108" t="s">
        <v>267</v>
      </c>
      <c r="O50" s="108" t="s">
        <v>268</v>
      </c>
      <c r="P50" s="108" t="s">
        <v>269</v>
      </c>
      <c r="Q50" s="108" t="s">
        <v>270</v>
      </c>
      <c r="R50" s="108" t="s">
        <v>271</v>
      </c>
      <c r="S50" s="108" t="s">
        <v>272</v>
      </c>
      <c r="T50" s="108" t="s">
        <v>273</v>
      </c>
      <c r="U50" s="108" t="s">
        <v>274</v>
      </c>
      <c r="V50" s="108" t="s">
        <v>275</v>
      </c>
      <c r="W50" s="108" t="s">
        <v>276</v>
      </c>
      <c r="X50" s="108" t="s">
        <v>277</v>
      </c>
      <c r="Y50" s="108" t="s">
        <v>278</v>
      </c>
      <c r="Z50" s="108" t="s">
        <v>279</v>
      </c>
    </row>
    <row r="51" spans="1:26" x14ac:dyDescent="0.25">
      <c r="A51" s="62" t="s">
        <v>117</v>
      </c>
      <c r="B51" s="9">
        <v>1</v>
      </c>
      <c r="C51" s="9">
        <v>4</v>
      </c>
      <c r="D51" s="9">
        <v>1.3333333333333333</v>
      </c>
      <c r="E51" s="9">
        <v>3</v>
      </c>
      <c r="F51" s="9">
        <v>4</v>
      </c>
      <c r="G51" s="9">
        <v>2</v>
      </c>
      <c r="H51" s="9">
        <v>4</v>
      </c>
      <c r="I51" s="9">
        <v>2</v>
      </c>
      <c r="J51" s="9">
        <v>4</v>
      </c>
      <c r="K51" s="9">
        <v>2</v>
      </c>
      <c r="L51" s="9">
        <v>3.6666666666666665</v>
      </c>
      <c r="M51" s="9">
        <v>3.6666666666666665</v>
      </c>
      <c r="N51" s="9">
        <v>2.6666666666666665</v>
      </c>
      <c r="O51" s="9">
        <v>4</v>
      </c>
      <c r="P51" s="9">
        <v>3</v>
      </c>
      <c r="Q51" s="9">
        <v>4</v>
      </c>
      <c r="R51" s="9">
        <v>4.333333333333333</v>
      </c>
      <c r="S51" s="9">
        <v>1</v>
      </c>
      <c r="T51" s="9">
        <v>3</v>
      </c>
      <c r="U51" s="9">
        <v>1.6666666666666667</v>
      </c>
      <c r="V51" s="9">
        <v>5</v>
      </c>
      <c r="W51" s="9">
        <v>4.333333333333333</v>
      </c>
      <c r="X51" s="9">
        <v>1.3333333333333333</v>
      </c>
      <c r="Y51" s="9">
        <v>4</v>
      </c>
      <c r="Z51" s="9">
        <v>2</v>
      </c>
    </row>
    <row r="52" spans="1:26" x14ac:dyDescent="0.25">
      <c r="A52" s="62" t="s">
        <v>128</v>
      </c>
      <c r="B52" s="9">
        <v>1</v>
      </c>
      <c r="C52" s="9">
        <v>4</v>
      </c>
      <c r="D52" s="9">
        <v>1.3333333333333299</v>
      </c>
      <c r="E52" s="9">
        <v>4.3333333333333304</v>
      </c>
      <c r="F52" s="9">
        <v>5</v>
      </c>
      <c r="G52" s="9">
        <v>2</v>
      </c>
      <c r="H52" s="9">
        <v>5</v>
      </c>
      <c r="I52" s="9">
        <v>2</v>
      </c>
      <c r="J52" s="9">
        <v>4.333333333333333</v>
      </c>
      <c r="K52" s="9">
        <v>1.6666666666666667</v>
      </c>
      <c r="L52" s="9">
        <v>4.666666666666667</v>
      </c>
      <c r="M52" s="9">
        <v>3</v>
      </c>
      <c r="N52" s="9">
        <v>3.3333333333333335</v>
      </c>
      <c r="O52" s="9">
        <v>4</v>
      </c>
      <c r="P52" s="9">
        <v>3.6666666666666665</v>
      </c>
      <c r="Q52" s="9">
        <v>5</v>
      </c>
      <c r="R52" s="9">
        <v>5</v>
      </c>
      <c r="S52" s="9">
        <v>1</v>
      </c>
      <c r="T52" s="9">
        <v>4.333333333333333</v>
      </c>
      <c r="U52" s="9">
        <v>2</v>
      </c>
      <c r="V52" s="9">
        <v>5</v>
      </c>
      <c r="W52" s="9">
        <v>5</v>
      </c>
      <c r="X52" s="9">
        <v>2</v>
      </c>
      <c r="Y52" s="9">
        <v>4</v>
      </c>
      <c r="Z52" s="9">
        <v>3</v>
      </c>
    </row>
    <row r="53" spans="1:26" x14ac:dyDescent="0.25">
      <c r="A53" s="62" t="s">
        <v>135</v>
      </c>
      <c r="B53" s="9">
        <v>1</v>
      </c>
      <c r="C53" s="9">
        <v>4</v>
      </c>
      <c r="D53" s="9">
        <v>1.6666666666666667</v>
      </c>
      <c r="E53" s="9">
        <v>3.3333333333333335</v>
      </c>
      <c r="F53" s="9">
        <v>5</v>
      </c>
      <c r="G53" s="9">
        <v>2</v>
      </c>
      <c r="H53" s="9">
        <v>5</v>
      </c>
      <c r="I53" s="9">
        <v>2</v>
      </c>
      <c r="J53" s="9">
        <v>4.333333333333333</v>
      </c>
      <c r="K53" s="9">
        <v>1.6666666666666667</v>
      </c>
      <c r="L53" s="9">
        <v>4.333333333333333</v>
      </c>
      <c r="M53" s="9">
        <v>3</v>
      </c>
      <c r="N53" s="9">
        <v>3</v>
      </c>
      <c r="O53" s="9">
        <v>4</v>
      </c>
      <c r="P53" s="9">
        <v>3</v>
      </c>
      <c r="Q53" s="9">
        <v>5</v>
      </c>
      <c r="R53" s="9">
        <v>4.666666666666667</v>
      </c>
      <c r="S53" s="9">
        <v>1</v>
      </c>
      <c r="T53" s="9">
        <v>4</v>
      </c>
      <c r="U53" s="9">
        <v>1.6666666666666667</v>
      </c>
      <c r="V53" s="9">
        <v>5</v>
      </c>
      <c r="W53" s="9">
        <v>5</v>
      </c>
      <c r="X53" s="9">
        <v>1</v>
      </c>
      <c r="Y53" s="9">
        <v>3.6666666666666665</v>
      </c>
      <c r="Z53" s="9">
        <v>2.6666666666666665</v>
      </c>
    </row>
    <row r="54" spans="1:26" x14ac:dyDescent="0.25">
      <c r="A54" s="62" t="s">
        <v>142</v>
      </c>
      <c r="B54" s="9">
        <v>1</v>
      </c>
      <c r="C54" s="9">
        <v>4</v>
      </c>
      <c r="D54" s="9">
        <v>1</v>
      </c>
      <c r="E54" s="9">
        <v>4</v>
      </c>
      <c r="F54" s="9">
        <v>5</v>
      </c>
      <c r="G54" s="9">
        <v>2</v>
      </c>
      <c r="H54" s="9">
        <v>5</v>
      </c>
      <c r="I54" s="9">
        <v>2</v>
      </c>
      <c r="J54" s="9">
        <v>4</v>
      </c>
      <c r="K54" s="9">
        <v>2</v>
      </c>
      <c r="L54" s="9">
        <v>4</v>
      </c>
      <c r="M54" s="9">
        <v>3</v>
      </c>
      <c r="N54" s="9">
        <v>3</v>
      </c>
      <c r="O54" s="9">
        <v>4</v>
      </c>
      <c r="P54" s="9">
        <v>3</v>
      </c>
      <c r="Q54" s="9">
        <v>5</v>
      </c>
      <c r="R54" s="9">
        <v>5</v>
      </c>
      <c r="S54" s="9">
        <v>1</v>
      </c>
      <c r="T54" s="9">
        <v>4</v>
      </c>
      <c r="U54" s="9">
        <v>2</v>
      </c>
      <c r="V54" s="9">
        <v>5</v>
      </c>
      <c r="W54" s="9">
        <v>5</v>
      </c>
      <c r="X54" s="9">
        <v>1.3333333333333333</v>
      </c>
      <c r="Y54" s="9">
        <v>4</v>
      </c>
      <c r="Z54" s="9">
        <v>2.6666666666666665</v>
      </c>
    </row>
    <row r="55" spans="1:26" x14ac:dyDescent="0.25">
      <c r="A55" s="62" t="s">
        <v>147</v>
      </c>
      <c r="B55" s="9">
        <v>1</v>
      </c>
      <c r="C55" s="9">
        <v>4</v>
      </c>
      <c r="D55" s="9">
        <v>1.6666666666666667</v>
      </c>
      <c r="E55" s="9">
        <v>3.6666666666666665</v>
      </c>
      <c r="F55" s="9">
        <v>4</v>
      </c>
      <c r="G55" s="9">
        <v>2</v>
      </c>
      <c r="H55" s="9">
        <v>4.666666666666667</v>
      </c>
      <c r="I55" s="9">
        <v>2</v>
      </c>
      <c r="J55" s="9">
        <v>4</v>
      </c>
      <c r="K55" s="9">
        <v>2</v>
      </c>
      <c r="L55" s="9">
        <v>4</v>
      </c>
      <c r="M55" s="9">
        <v>3</v>
      </c>
      <c r="N55" s="9">
        <v>2.3333333333333335</v>
      </c>
      <c r="O55" s="9">
        <v>4</v>
      </c>
      <c r="P55" s="9">
        <v>3</v>
      </c>
      <c r="Q55" s="9">
        <v>4.333333333333333</v>
      </c>
      <c r="R55" s="9">
        <v>4.333333333333333</v>
      </c>
      <c r="S55" s="9">
        <v>1</v>
      </c>
      <c r="T55" s="9">
        <v>3.6666666666666665</v>
      </c>
      <c r="U55" s="9">
        <v>1.6666666666666667</v>
      </c>
      <c r="V55" s="9">
        <v>5</v>
      </c>
      <c r="W55" s="9">
        <v>4</v>
      </c>
      <c r="X55" s="9">
        <v>1.6666666666666667</v>
      </c>
      <c r="Y55" s="9">
        <v>3.3333333333333335</v>
      </c>
      <c r="Z55" s="9">
        <v>2.3333333333333299</v>
      </c>
    </row>
    <row r="56" spans="1:26" x14ac:dyDescent="0.25">
      <c r="A56" s="62" t="s">
        <v>156</v>
      </c>
      <c r="B56" s="9">
        <v>1</v>
      </c>
      <c r="C56" s="9">
        <v>4</v>
      </c>
      <c r="D56" s="9">
        <v>1</v>
      </c>
      <c r="E56" s="9">
        <v>4</v>
      </c>
      <c r="F56" s="9">
        <v>5</v>
      </c>
      <c r="G56" s="9">
        <v>2</v>
      </c>
      <c r="H56" s="9">
        <v>5</v>
      </c>
      <c r="I56" s="9">
        <v>2</v>
      </c>
      <c r="J56" s="9">
        <v>4.666666666666667</v>
      </c>
      <c r="K56" s="9">
        <v>2</v>
      </c>
      <c r="L56" s="9">
        <v>4.333333333333333</v>
      </c>
      <c r="M56" s="9">
        <v>4</v>
      </c>
      <c r="N56" s="9">
        <v>3</v>
      </c>
      <c r="O56" s="9">
        <v>4</v>
      </c>
      <c r="P56" s="9">
        <v>3</v>
      </c>
      <c r="Q56" s="9">
        <v>5</v>
      </c>
      <c r="R56" s="9">
        <v>5</v>
      </c>
      <c r="S56" s="9">
        <v>1</v>
      </c>
      <c r="T56" s="9">
        <v>4</v>
      </c>
      <c r="U56" s="9">
        <v>1.6666666666666667</v>
      </c>
      <c r="V56" s="9">
        <v>5</v>
      </c>
      <c r="W56" s="9">
        <v>5</v>
      </c>
      <c r="X56" s="9">
        <v>2</v>
      </c>
      <c r="Y56" s="9">
        <v>4</v>
      </c>
      <c r="Z56" s="9">
        <v>3</v>
      </c>
    </row>
    <row r="57" spans="1:26" x14ac:dyDescent="0.25">
      <c r="A57" s="62" t="s">
        <v>163</v>
      </c>
      <c r="B57" s="9">
        <v>1</v>
      </c>
      <c r="C57" s="9">
        <v>4</v>
      </c>
      <c r="D57" s="9">
        <v>1.6666666666666667</v>
      </c>
      <c r="E57" s="9">
        <v>3</v>
      </c>
      <c r="F57" s="9">
        <v>5</v>
      </c>
      <c r="G57" s="9">
        <v>2</v>
      </c>
      <c r="H57" s="9">
        <v>4.333333333333333</v>
      </c>
      <c r="I57" s="9">
        <v>2</v>
      </c>
      <c r="J57" s="9">
        <v>4</v>
      </c>
      <c r="K57" s="9">
        <v>1</v>
      </c>
      <c r="L57" s="9">
        <v>5</v>
      </c>
      <c r="M57" s="9">
        <v>3</v>
      </c>
      <c r="N57" s="9">
        <v>2</v>
      </c>
      <c r="O57" s="9">
        <v>4</v>
      </c>
      <c r="P57" s="9">
        <v>3</v>
      </c>
      <c r="Q57" s="9">
        <v>4.666666666666667</v>
      </c>
      <c r="R57" s="9">
        <v>4.666666666666667</v>
      </c>
      <c r="S57" s="9">
        <v>1</v>
      </c>
      <c r="T57" s="9">
        <v>4.333333333333333</v>
      </c>
      <c r="U57" s="9">
        <v>1</v>
      </c>
      <c r="V57" s="9">
        <v>5</v>
      </c>
      <c r="W57" s="9">
        <v>4</v>
      </c>
      <c r="X57" s="9">
        <v>1</v>
      </c>
      <c r="Y57" s="9">
        <v>4</v>
      </c>
      <c r="Z57" s="9">
        <v>2</v>
      </c>
    </row>
    <row r="58" spans="1:26" x14ac:dyDescent="0.25">
      <c r="A58" s="62" t="s">
        <v>171</v>
      </c>
      <c r="B58" s="9">
        <v>1</v>
      </c>
      <c r="C58" s="9">
        <v>4</v>
      </c>
      <c r="D58" s="9">
        <v>1</v>
      </c>
      <c r="E58" s="9">
        <v>3.6666666666666665</v>
      </c>
      <c r="F58" s="9">
        <v>5</v>
      </c>
      <c r="G58" s="9">
        <v>2</v>
      </c>
      <c r="H58" s="9">
        <v>4.333333333333333</v>
      </c>
      <c r="I58" s="9">
        <v>2</v>
      </c>
      <c r="J58" s="9">
        <v>4</v>
      </c>
      <c r="K58" s="9">
        <v>1.6666666666666667</v>
      </c>
      <c r="L58" s="9">
        <v>4</v>
      </c>
      <c r="M58" s="9">
        <v>3</v>
      </c>
      <c r="N58" s="9">
        <v>2.6666666666666665</v>
      </c>
      <c r="O58" s="9">
        <v>4</v>
      </c>
      <c r="P58" s="9">
        <v>2.6666666666666665</v>
      </c>
      <c r="Q58" s="9">
        <v>5</v>
      </c>
      <c r="R58" s="9">
        <v>4</v>
      </c>
      <c r="S58" s="9">
        <v>1</v>
      </c>
      <c r="T58" s="9">
        <v>3.6666666666666665</v>
      </c>
      <c r="U58" s="9">
        <v>1.6666666666666667</v>
      </c>
      <c r="V58" s="9">
        <v>5</v>
      </c>
      <c r="W58" s="9">
        <v>4.666666666666667</v>
      </c>
      <c r="X58" s="9">
        <v>1</v>
      </c>
      <c r="Y58" s="9">
        <v>3.3333333333333335</v>
      </c>
      <c r="Z58" s="9">
        <v>2</v>
      </c>
    </row>
    <row r="59" spans="1:26" x14ac:dyDescent="0.25">
      <c r="A59" s="48" t="s">
        <v>196</v>
      </c>
      <c r="B59" s="90">
        <v>1.1818181818181801</v>
      </c>
      <c r="C59" s="90">
        <v>3.48484848484848</v>
      </c>
      <c r="D59" s="90">
        <v>1.6363636363636365</v>
      </c>
      <c r="E59" s="90">
        <v>4.0303030303030303</v>
      </c>
      <c r="F59" s="90">
        <v>4.7878787878787881</v>
      </c>
      <c r="G59" s="90">
        <v>2.6666666666666665</v>
      </c>
      <c r="H59" s="90">
        <v>4.7575757575757578</v>
      </c>
      <c r="I59" s="90">
        <v>2.606060606060606</v>
      </c>
      <c r="J59" s="90">
        <v>4.7575757575757578</v>
      </c>
      <c r="K59" s="90">
        <v>2.1212121212121211</v>
      </c>
      <c r="L59" s="90">
        <v>4.3636363636363633</v>
      </c>
      <c r="M59" s="90">
        <v>4</v>
      </c>
      <c r="N59" s="90">
        <v>2.8787878787878789</v>
      </c>
      <c r="O59" s="90">
        <v>4.0909090909090908</v>
      </c>
      <c r="P59" s="90">
        <v>3.7575757575757578</v>
      </c>
      <c r="Q59" s="90">
        <v>4.5757575757575761</v>
      </c>
      <c r="R59" s="90">
        <v>4.6969696969696972</v>
      </c>
      <c r="S59" s="90">
        <v>1.0606060606060606</v>
      </c>
      <c r="T59" s="90">
        <v>4.0909090909090908</v>
      </c>
      <c r="U59" s="90">
        <v>2.2727272727272729</v>
      </c>
      <c r="V59" s="90">
        <v>4.7878787878787881</v>
      </c>
      <c r="W59" s="90">
        <v>4.5454545454545459</v>
      </c>
      <c r="X59" s="90">
        <v>2.0303030303030303</v>
      </c>
      <c r="Y59" s="90">
        <v>4.0606060606060606</v>
      </c>
      <c r="Z59" s="90">
        <v>2.6969696969696968</v>
      </c>
    </row>
    <row r="60" spans="1:26" x14ac:dyDescent="0.25">
      <c r="A60" s="106" t="s">
        <v>212</v>
      </c>
      <c r="B60" s="113">
        <v>1</v>
      </c>
      <c r="C60" s="113">
        <v>4</v>
      </c>
      <c r="D60" s="113">
        <v>1.333333333333333</v>
      </c>
      <c r="E60" s="113">
        <v>3.625</v>
      </c>
      <c r="F60" s="113">
        <v>4.75</v>
      </c>
      <c r="G60" s="113">
        <v>2</v>
      </c>
      <c r="H60" s="113">
        <v>4.666666666666667</v>
      </c>
      <c r="I60" s="113">
        <v>2</v>
      </c>
      <c r="J60" s="113">
        <v>4.1666666666666661</v>
      </c>
      <c r="K60" s="113">
        <v>1.75</v>
      </c>
      <c r="L60" s="113">
        <v>4.25</v>
      </c>
      <c r="M60" s="113">
        <v>3.208333333333333</v>
      </c>
      <c r="N60" s="113">
        <v>2.7500000000000004</v>
      </c>
      <c r="O60" s="113">
        <v>4</v>
      </c>
      <c r="P60" s="113">
        <v>3.0416666666666665</v>
      </c>
      <c r="Q60" s="113">
        <v>4.75</v>
      </c>
      <c r="R60" s="113">
        <v>4.625</v>
      </c>
      <c r="S60" s="113">
        <v>1</v>
      </c>
      <c r="T60" s="113">
        <v>3.875</v>
      </c>
      <c r="U60" s="113">
        <v>1.6666666666666665</v>
      </c>
      <c r="V60" s="113">
        <v>5</v>
      </c>
      <c r="W60" s="113">
        <v>4.6249999999999991</v>
      </c>
      <c r="X60" s="113">
        <v>1.4166666666666665</v>
      </c>
      <c r="Y60" s="113">
        <v>3.7916666666666665</v>
      </c>
      <c r="Z60" s="113">
        <v>2.458333333333333</v>
      </c>
    </row>
    <row r="62" spans="1:26" x14ac:dyDescent="0.25">
      <c r="A62" s="115" t="s">
        <v>104</v>
      </c>
      <c r="B62" s="116"/>
      <c r="C62" s="209"/>
      <c r="D62" s="209"/>
      <c r="E62" s="209"/>
      <c r="F62" s="209"/>
      <c r="G62" s="209"/>
      <c r="H62" s="209"/>
      <c r="I62" s="209"/>
      <c r="J62" s="209"/>
      <c r="K62" s="209"/>
      <c r="L62" s="209"/>
      <c r="M62" s="209"/>
      <c r="N62" s="209"/>
      <c r="O62" s="209"/>
      <c r="P62" s="209"/>
      <c r="Q62" s="209"/>
      <c r="R62" s="209"/>
      <c r="S62" s="209"/>
      <c r="T62" s="209"/>
      <c r="U62" s="209"/>
      <c r="V62" s="209"/>
      <c r="W62" s="209"/>
      <c r="X62" s="209"/>
      <c r="Y62" s="209"/>
      <c r="Z62" s="209"/>
    </row>
    <row r="63" spans="1:26" x14ac:dyDescent="0.25">
      <c r="A63" s="117" t="s">
        <v>194</v>
      </c>
      <c r="B63" s="118" t="s">
        <v>255</v>
      </c>
      <c r="C63" s="118" t="s">
        <v>256</v>
      </c>
      <c r="D63" s="118" t="s">
        <v>257</v>
      </c>
      <c r="E63" s="118" t="s">
        <v>258</v>
      </c>
      <c r="F63" s="118" t="s">
        <v>259</v>
      </c>
      <c r="G63" s="118" t="s">
        <v>260</v>
      </c>
      <c r="H63" s="118" t="s">
        <v>261</v>
      </c>
      <c r="I63" s="118" t="s">
        <v>262</v>
      </c>
      <c r="J63" s="118" t="s">
        <v>263</v>
      </c>
      <c r="K63" s="118" t="s">
        <v>264</v>
      </c>
      <c r="L63" s="118" t="s">
        <v>265</v>
      </c>
      <c r="M63" s="118" t="s">
        <v>266</v>
      </c>
      <c r="N63" s="118" t="s">
        <v>267</v>
      </c>
      <c r="O63" s="118" t="s">
        <v>268</v>
      </c>
      <c r="P63" s="118" t="s">
        <v>269</v>
      </c>
      <c r="Q63" s="118" t="s">
        <v>270</v>
      </c>
      <c r="R63" s="118" t="s">
        <v>271</v>
      </c>
      <c r="S63" s="118" t="s">
        <v>272</v>
      </c>
      <c r="T63" s="118" t="s">
        <v>273</v>
      </c>
      <c r="U63" s="118" t="s">
        <v>274</v>
      </c>
      <c r="V63" s="118" t="s">
        <v>275</v>
      </c>
      <c r="W63" s="118" t="s">
        <v>276</v>
      </c>
      <c r="X63" s="118" t="s">
        <v>277</v>
      </c>
      <c r="Y63" s="118" t="s">
        <v>278</v>
      </c>
      <c r="Z63" s="118" t="s">
        <v>279</v>
      </c>
    </row>
    <row r="64" spans="1:26" x14ac:dyDescent="0.25">
      <c r="A64" s="62" t="s">
        <v>117</v>
      </c>
      <c r="B64" s="9">
        <v>2.6666666666666665</v>
      </c>
      <c r="C64" s="9">
        <v>3</v>
      </c>
      <c r="D64" s="9">
        <v>3.6666666666666665</v>
      </c>
      <c r="E64" s="9">
        <v>3.3333333333333335</v>
      </c>
      <c r="F64" s="9">
        <v>4.666666666666667</v>
      </c>
      <c r="G64" s="9">
        <v>3.3333333333333335</v>
      </c>
      <c r="H64" s="9">
        <v>3</v>
      </c>
      <c r="I64" s="9">
        <v>3</v>
      </c>
      <c r="J64" s="9">
        <v>2.3333333333333335</v>
      </c>
      <c r="K64" s="9">
        <v>2.6666666666666665</v>
      </c>
      <c r="L64" s="9">
        <v>3</v>
      </c>
      <c r="M64" s="9">
        <v>2.3333333333333335</v>
      </c>
      <c r="N64" s="9">
        <v>3.6666666666666665</v>
      </c>
      <c r="O64" s="9">
        <v>3.6666666666666665</v>
      </c>
      <c r="P64" s="9">
        <v>4.666666666666667</v>
      </c>
      <c r="Q64" s="9">
        <v>4</v>
      </c>
      <c r="R64" s="9">
        <v>4.333333333333333</v>
      </c>
      <c r="S64" s="9">
        <v>2.6666666666666665</v>
      </c>
      <c r="T64" s="9">
        <v>3.3333333333333335</v>
      </c>
      <c r="U64" s="9">
        <v>3.3333333333333335</v>
      </c>
      <c r="V64" s="9">
        <v>4</v>
      </c>
      <c r="W64" s="9">
        <v>3.3333333333333335</v>
      </c>
      <c r="X64" s="9">
        <v>3</v>
      </c>
      <c r="Y64" s="9">
        <v>3.3333333333333335</v>
      </c>
      <c r="Z64" s="9">
        <v>3</v>
      </c>
    </row>
    <row r="65" spans="1:26" x14ac:dyDescent="0.25">
      <c r="A65" s="62" t="s">
        <v>128</v>
      </c>
      <c r="B65" s="9">
        <v>4.333333333333333</v>
      </c>
      <c r="C65" s="9">
        <v>4.666666666666667</v>
      </c>
      <c r="D65" s="9">
        <v>4.333333333333333</v>
      </c>
      <c r="E65" s="9">
        <v>4</v>
      </c>
      <c r="F65" s="9">
        <v>5</v>
      </c>
      <c r="G65" s="9">
        <v>4.333333333333333</v>
      </c>
      <c r="H65" s="9">
        <v>4.333333333333333</v>
      </c>
      <c r="I65" s="9">
        <v>4.666666666666667</v>
      </c>
      <c r="J65" s="9">
        <v>4</v>
      </c>
      <c r="K65" s="9">
        <v>4.333333333333333</v>
      </c>
      <c r="L65" s="9">
        <v>4.666666666666667</v>
      </c>
      <c r="M65" s="9">
        <v>2.6666666666666665</v>
      </c>
      <c r="N65" s="9">
        <v>4</v>
      </c>
      <c r="O65" s="9">
        <v>4.666666666666667</v>
      </c>
      <c r="P65" s="9">
        <v>5</v>
      </c>
      <c r="Q65" s="9">
        <v>4</v>
      </c>
      <c r="R65" s="9">
        <v>4.666666666666667</v>
      </c>
      <c r="S65" s="9">
        <v>4.333333333333333</v>
      </c>
      <c r="T65" s="9">
        <v>4.333333333333333</v>
      </c>
      <c r="U65" s="9">
        <v>4.666666666666667</v>
      </c>
      <c r="V65" s="9">
        <v>4.666666666666667</v>
      </c>
      <c r="W65" s="9">
        <v>4.333333333333333</v>
      </c>
      <c r="X65" s="9">
        <v>3.3333333333333335</v>
      </c>
      <c r="Y65" s="9">
        <v>5</v>
      </c>
      <c r="Z65" s="9">
        <v>4.666666666666667</v>
      </c>
    </row>
    <row r="66" spans="1:26" x14ac:dyDescent="0.25">
      <c r="A66" s="62" t="s">
        <v>135</v>
      </c>
      <c r="B66" s="9">
        <v>4</v>
      </c>
      <c r="C66" s="9">
        <v>4.333333333333333</v>
      </c>
      <c r="D66" s="9">
        <v>4</v>
      </c>
      <c r="E66" s="9">
        <v>4</v>
      </c>
      <c r="F66" s="9">
        <v>5</v>
      </c>
      <c r="G66" s="9">
        <v>4.333333333333333</v>
      </c>
      <c r="H66" s="9">
        <v>4</v>
      </c>
      <c r="I66" s="9">
        <v>4</v>
      </c>
      <c r="J66" s="9">
        <v>3.3333333333333335</v>
      </c>
      <c r="K66" s="9">
        <v>4</v>
      </c>
      <c r="L66" s="9">
        <v>3.6666666666666665</v>
      </c>
      <c r="M66" s="9">
        <v>3.6666666666666665</v>
      </c>
      <c r="N66" s="9">
        <v>3.3333333333333335</v>
      </c>
      <c r="O66" s="9">
        <v>4</v>
      </c>
      <c r="P66" s="9">
        <v>4</v>
      </c>
      <c r="Q66" s="9">
        <v>4.333333333333333</v>
      </c>
      <c r="R66" s="9">
        <v>4</v>
      </c>
      <c r="S66" s="9">
        <v>3.6666666666666665</v>
      </c>
      <c r="T66" s="9">
        <v>4.333333333333333</v>
      </c>
      <c r="U66" s="9">
        <v>4</v>
      </c>
      <c r="V66" s="9">
        <v>4</v>
      </c>
      <c r="W66" s="9">
        <v>4.666666666666667</v>
      </c>
      <c r="X66" s="9">
        <v>5</v>
      </c>
      <c r="Y66" s="9">
        <v>4</v>
      </c>
      <c r="Z66" s="9">
        <v>4</v>
      </c>
    </row>
    <row r="67" spans="1:26" x14ac:dyDescent="0.25">
      <c r="A67" s="62" t="s">
        <v>142</v>
      </c>
      <c r="B67" s="9">
        <v>4</v>
      </c>
      <c r="C67" s="9">
        <v>4</v>
      </c>
      <c r="D67" s="9">
        <v>4.333333333333333</v>
      </c>
      <c r="E67" s="9">
        <v>4</v>
      </c>
      <c r="F67" s="9">
        <v>5</v>
      </c>
      <c r="G67" s="9">
        <v>3.3333333333333335</v>
      </c>
      <c r="H67" s="9">
        <v>4</v>
      </c>
      <c r="I67" s="9">
        <v>4.666666666666667</v>
      </c>
      <c r="J67" s="9">
        <v>3.3333333333333335</v>
      </c>
      <c r="K67" s="9">
        <v>3</v>
      </c>
      <c r="L67" s="9">
        <v>2.6666666666666665</v>
      </c>
      <c r="M67" s="9">
        <v>3</v>
      </c>
      <c r="N67" s="9">
        <v>3.6666666666666665</v>
      </c>
      <c r="O67" s="9">
        <v>4</v>
      </c>
      <c r="P67" s="9">
        <v>4</v>
      </c>
      <c r="Q67" s="9">
        <v>4.333333333333333</v>
      </c>
      <c r="R67" s="9">
        <v>5</v>
      </c>
      <c r="S67" s="9">
        <v>4.333333333333333</v>
      </c>
      <c r="T67" s="9">
        <v>4.333333333333333</v>
      </c>
      <c r="U67" s="9">
        <v>4.333333333333333</v>
      </c>
      <c r="V67" s="9">
        <v>4.666666666666667</v>
      </c>
      <c r="W67" s="9">
        <v>4.666666666666667</v>
      </c>
      <c r="X67" s="9">
        <v>3.6666666666666665</v>
      </c>
      <c r="Y67" s="9">
        <v>4.333333333333333</v>
      </c>
      <c r="Z67" s="9">
        <v>4.333333333333333</v>
      </c>
    </row>
    <row r="68" spans="1:26" x14ac:dyDescent="0.25">
      <c r="A68" s="62" t="s">
        <v>147</v>
      </c>
      <c r="B68" s="9">
        <v>3.3333333333333335</v>
      </c>
      <c r="C68" s="9">
        <v>3.6666666666666665</v>
      </c>
      <c r="D68" s="9">
        <v>3</v>
      </c>
      <c r="E68" s="9">
        <v>2.3333333333333335</v>
      </c>
      <c r="F68" s="9">
        <v>4</v>
      </c>
      <c r="G68" s="9">
        <v>2.3333333333333335</v>
      </c>
      <c r="H68" s="9">
        <v>3</v>
      </c>
      <c r="I68" s="9">
        <v>3.3333333333333335</v>
      </c>
      <c r="J68" s="9">
        <v>3.6666666666666665</v>
      </c>
      <c r="K68" s="9">
        <v>3</v>
      </c>
      <c r="L68" s="9">
        <v>3.3333333333333335</v>
      </c>
      <c r="M68" s="9">
        <v>4</v>
      </c>
      <c r="N68" s="9">
        <v>3.6666666666666665</v>
      </c>
      <c r="O68" s="9">
        <v>3.6666666666666665</v>
      </c>
      <c r="P68" s="9">
        <v>3.3333333333333335</v>
      </c>
      <c r="Q68" s="9">
        <v>3.3333333333333335</v>
      </c>
      <c r="R68" s="9">
        <v>3</v>
      </c>
      <c r="S68" s="9">
        <v>3</v>
      </c>
      <c r="T68" s="9">
        <v>3.3333333333333335</v>
      </c>
      <c r="U68" s="9">
        <v>2.6666666666666665</v>
      </c>
      <c r="V68" s="9">
        <v>2.6666666666666665</v>
      </c>
      <c r="W68" s="9">
        <v>3</v>
      </c>
      <c r="X68" s="9">
        <v>3</v>
      </c>
      <c r="Y68" s="9">
        <v>2.6666666666666665</v>
      </c>
      <c r="Z68" s="9">
        <v>3.3333333333333335</v>
      </c>
    </row>
    <row r="69" spans="1:26" x14ac:dyDescent="0.25">
      <c r="A69" s="62" t="s">
        <v>156</v>
      </c>
      <c r="B69" s="9">
        <v>4</v>
      </c>
      <c r="C69" s="9">
        <v>4</v>
      </c>
      <c r="D69" s="9">
        <v>4</v>
      </c>
      <c r="E69" s="9">
        <v>4</v>
      </c>
      <c r="F69" s="9">
        <v>5</v>
      </c>
      <c r="G69" s="9">
        <v>4</v>
      </c>
      <c r="H69" s="9">
        <v>4</v>
      </c>
      <c r="I69" s="9">
        <v>4</v>
      </c>
      <c r="J69" s="9">
        <v>4</v>
      </c>
      <c r="K69" s="9">
        <v>4</v>
      </c>
      <c r="L69" s="9">
        <v>4</v>
      </c>
      <c r="M69" s="9">
        <v>4.333333333333333</v>
      </c>
      <c r="N69" s="9">
        <v>4.333333333333333</v>
      </c>
      <c r="O69" s="9">
        <v>4</v>
      </c>
      <c r="P69" s="9">
        <v>4</v>
      </c>
      <c r="Q69" s="9">
        <v>4.333333333333333</v>
      </c>
      <c r="R69" s="9">
        <v>4</v>
      </c>
      <c r="S69" s="9">
        <v>4</v>
      </c>
      <c r="T69" s="9">
        <v>4</v>
      </c>
      <c r="U69" s="9">
        <v>4</v>
      </c>
      <c r="V69" s="9">
        <v>4</v>
      </c>
      <c r="W69" s="9">
        <v>4.333333333333333</v>
      </c>
      <c r="X69" s="9">
        <v>4.333333333333333</v>
      </c>
      <c r="Y69" s="9">
        <v>4</v>
      </c>
      <c r="Z69" s="9">
        <v>4</v>
      </c>
    </row>
    <row r="70" spans="1:26" x14ac:dyDescent="0.25">
      <c r="A70" s="62" t="s">
        <v>163</v>
      </c>
      <c r="B70" s="9">
        <v>4</v>
      </c>
      <c r="C70" s="9">
        <v>4.333333333333333</v>
      </c>
      <c r="D70" s="9">
        <v>4.666666666666667</v>
      </c>
      <c r="E70" s="9">
        <v>4</v>
      </c>
      <c r="F70" s="9">
        <v>5</v>
      </c>
      <c r="G70" s="9">
        <v>3</v>
      </c>
      <c r="H70" s="9">
        <v>4</v>
      </c>
      <c r="I70" s="9">
        <v>4</v>
      </c>
      <c r="J70" s="9">
        <v>3.6666666666666665</v>
      </c>
      <c r="K70" s="9">
        <v>3.6666666666666665</v>
      </c>
      <c r="L70" s="9">
        <v>4</v>
      </c>
      <c r="M70" s="9">
        <v>3</v>
      </c>
      <c r="N70" s="9">
        <v>3.6666666666666665</v>
      </c>
      <c r="O70" s="9">
        <v>4.666666666666667</v>
      </c>
      <c r="P70" s="9">
        <v>4</v>
      </c>
      <c r="Q70" s="9">
        <v>4.333333333333333</v>
      </c>
      <c r="R70" s="9">
        <v>4</v>
      </c>
      <c r="S70" s="9">
        <v>4</v>
      </c>
      <c r="T70" s="9">
        <v>3.3333333333333335</v>
      </c>
      <c r="U70" s="9">
        <v>4</v>
      </c>
      <c r="V70" s="9">
        <v>4</v>
      </c>
      <c r="W70" s="9">
        <v>3</v>
      </c>
      <c r="X70" s="9">
        <v>3.6666666666666665</v>
      </c>
      <c r="Y70" s="9">
        <v>4.333333333333333</v>
      </c>
      <c r="Z70" s="9">
        <v>4.333333333333333</v>
      </c>
    </row>
    <row r="71" spans="1:26" x14ac:dyDescent="0.25">
      <c r="A71" s="62" t="s">
        <v>171</v>
      </c>
      <c r="B71" s="9">
        <v>4</v>
      </c>
      <c r="C71" s="9">
        <v>4.666666666666667</v>
      </c>
      <c r="D71" s="9">
        <v>4</v>
      </c>
      <c r="E71" s="9">
        <v>4</v>
      </c>
      <c r="F71" s="9">
        <v>5</v>
      </c>
      <c r="G71" s="9">
        <v>3.3333333333333335</v>
      </c>
      <c r="H71" s="9">
        <v>4</v>
      </c>
      <c r="I71" s="9">
        <v>4</v>
      </c>
      <c r="J71" s="9">
        <v>4.333333333333333</v>
      </c>
      <c r="K71" s="9">
        <v>4</v>
      </c>
      <c r="L71" s="9">
        <v>4</v>
      </c>
      <c r="M71" s="9">
        <v>4.666666666666667</v>
      </c>
      <c r="N71" s="9">
        <v>4</v>
      </c>
      <c r="O71" s="9">
        <v>4</v>
      </c>
      <c r="P71" s="9">
        <v>4</v>
      </c>
      <c r="Q71" s="9">
        <v>4.333333333333333</v>
      </c>
      <c r="R71" s="9">
        <v>4.333333333333333</v>
      </c>
      <c r="S71" s="9">
        <v>3.6666666666666665</v>
      </c>
      <c r="T71" s="9">
        <v>3.3333333333333335</v>
      </c>
      <c r="U71" s="9">
        <v>4</v>
      </c>
      <c r="V71" s="9">
        <v>4</v>
      </c>
      <c r="W71" s="9">
        <v>4.666666666666667</v>
      </c>
      <c r="X71" s="9">
        <v>4</v>
      </c>
      <c r="Y71" s="9">
        <v>3.6666666666666665</v>
      </c>
      <c r="Z71" s="9">
        <v>4</v>
      </c>
    </row>
    <row r="72" spans="1:26" x14ac:dyDescent="0.25">
      <c r="A72" s="48" t="s">
        <v>196</v>
      </c>
      <c r="B72" s="90">
        <v>3.9090909090909092</v>
      </c>
      <c r="C72" s="90">
        <v>4.5151515151515156</v>
      </c>
      <c r="D72" s="90">
        <v>4.0606060606060606</v>
      </c>
      <c r="E72" s="90">
        <v>4.1212121212121211</v>
      </c>
      <c r="F72" s="90">
        <v>4.666666666666667</v>
      </c>
      <c r="G72" s="90">
        <v>3.8484848484848486</v>
      </c>
      <c r="H72" s="90">
        <v>3.8787878787878789</v>
      </c>
      <c r="I72" s="90">
        <v>3.7575757575757578</v>
      </c>
      <c r="J72" s="90">
        <v>3.1212121212121211</v>
      </c>
      <c r="K72" s="90">
        <v>2.9696969696969697</v>
      </c>
      <c r="L72" s="90">
        <v>3.8787878787878789</v>
      </c>
      <c r="M72" s="90">
        <v>2.9393939393939394</v>
      </c>
      <c r="N72" s="90">
        <v>3.5757575757575757</v>
      </c>
      <c r="O72" s="90">
        <v>3.8181818181818183</v>
      </c>
      <c r="P72" s="90">
        <v>4.0909090909090908</v>
      </c>
      <c r="Q72" s="90">
        <v>3.4545454545454546</v>
      </c>
      <c r="R72" s="90">
        <v>4</v>
      </c>
      <c r="S72" s="90">
        <v>3.5454545454545454</v>
      </c>
      <c r="T72" s="90">
        <v>4.0606060606060606</v>
      </c>
      <c r="U72" s="90">
        <v>4.0909090909090908</v>
      </c>
      <c r="V72" s="90">
        <v>3.6363636363636362</v>
      </c>
      <c r="W72" s="90">
        <v>3.9393939393939394</v>
      </c>
      <c r="X72" s="90">
        <v>2.7575757575757578</v>
      </c>
      <c r="Y72" s="90">
        <v>3.4242424242424243</v>
      </c>
      <c r="Z72" s="90">
        <v>3.7878787878787881</v>
      </c>
    </row>
    <row r="73" spans="1:26" x14ac:dyDescent="0.25">
      <c r="A73" s="131" t="s">
        <v>212</v>
      </c>
      <c r="B73" s="121">
        <v>3.7916666666666665</v>
      </c>
      <c r="C73" s="121">
        <v>4.0833333333333304</v>
      </c>
      <c r="D73" s="121">
        <v>4</v>
      </c>
      <c r="E73" s="121">
        <v>3.7083333333333335</v>
      </c>
      <c r="F73" s="121">
        <v>4.8333333333333339</v>
      </c>
      <c r="G73" s="121">
        <v>3.5</v>
      </c>
      <c r="H73" s="121">
        <v>3.7916666666666665</v>
      </c>
      <c r="I73" s="121">
        <v>3.9583333333333335</v>
      </c>
      <c r="J73" s="121">
        <v>3.5833333333333335</v>
      </c>
      <c r="K73" s="121">
        <v>3.5833333333333335</v>
      </c>
      <c r="L73" s="121">
        <v>3.6666666666666665</v>
      </c>
      <c r="M73" s="121">
        <v>3.4583333333333335</v>
      </c>
      <c r="N73" s="121">
        <v>3.7916666666666665</v>
      </c>
      <c r="O73" s="121">
        <v>4.0833333333333339</v>
      </c>
      <c r="P73" s="121">
        <v>4.125</v>
      </c>
      <c r="Q73" s="121">
        <v>4.1249999999999991</v>
      </c>
      <c r="R73" s="121">
        <v>4.166666666666667</v>
      </c>
      <c r="S73" s="121">
        <v>3.7083333333333335</v>
      </c>
      <c r="T73" s="121">
        <v>3.7916666666666661</v>
      </c>
      <c r="U73" s="121">
        <v>3.875</v>
      </c>
      <c r="V73" s="121">
        <v>4</v>
      </c>
      <c r="W73" s="121">
        <v>4</v>
      </c>
      <c r="X73" s="121">
        <v>3.75</v>
      </c>
      <c r="Y73" s="121">
        <v>3.916666666666667</v>
      </c>
      <c r="Z73" s="121">
        <v>3.958333333333333</v>
      </c>
    </row>
    <row r="75" spans="1:26" x14ac:dyDescent="0.25">
      <c r="A75" s="164"/>
    </row>
    <row r="76" spans="1:26" x14ac:dyDescent="0.25">
      <c r="A76" s="164"/>
      <c r="B76" s="164"/>
      <c r="C76" s="164"/>
      <c r="D76" s="164"/>
      <c r="E76" s="164"/>
      <c r="G76" s="164"/>
    </row>
    <row r="77" spans="1:26" x14ac:dyDescent="0.25">
      <c r="A77" s="45"/>
      <c r="B77" s="165"/>
      <c r="C77" s="165"/>
      <c r="D77" s="165"/>
      <c r="E77" s="165"/>
      <c r="F77" s="165"/>
      <c r="G77" s="165"/>
    </row>
    <row r="78" spans="1:26" x14ac:dyDescent="0.25">
      <c r="A78" s="45"/>
      <c r="B78" s="165"/>
      <c r="C78" s="165"/>
      <c r="D78" s="165"/>
      <c r="E78" s="165"/>
      <c r="F78" s="165"/>
    </row>
    <row r="79" spans="1:26" x14ac:dyDescent="0.25">
      <c r="A79" s="45"/>
      <c r="B79" s="165"/>
      <c r="C79" s="167"/>
      <c r="D79" s="165"/>
      <c r="E79" s="165"/>
      <c r="F79" s="165"/>
    </row>
    <row r="80" spans="1:26" x14ac:dyDescent="0.25">
      <c r="A80" s="164"/>
      <c r="B80" s="165"/>
      <c r="C80" s="165"/>
      <c r="D80" s="165"/>
      <c r="E80" s="165"/>
      <c r="F80" s="165"/>
      <c r="G80" s="165"/>
    </row>
    <row r="81" spans="1:7" x14ac:dyDescent="0.25">
      <c r="A81" s="45"/>
      <c r="B81" s="165"/>
      <c r="C81" s="165"/>
      <c r="D81" s="165"/>
      <c r="E81" s="165"/>
      <c r="F81" s="165"/>
    </row>
    <row r="82" spans="1:7" x14ac:dyDescent="0.25">
      <c r="A82" s="45"/>
      <c r="B82" s="165"/>
      <c r="C82" s="165"/>
      <c r="D82" s="165"/>
      <c r="E82" s="165"/>
      <c r="F82" s="165"/>
    </row>
    <row r="83" spans="1:7" x14ac:dyDescent="0.25">
      <c r="A83" s="45"/>
      <c r="B83" s="165"/>
      <c r="C83" s="165"/>
      <c r="D83" s="165"/>
      <c r="E83" s="165"/>
      <c r="F83" s="165"/>
      <c r="G83" s="165"/>
    </row>
    <row r="84" spans="1:7" x14ac:dyDescent="0.25">
      <c r="A84" s="45"/>
      <c r="B84" s="165"/>
      <c r="C84" s="165"/>
      <c r="D84" s="165"/>
      <c r="E84" s="165"/>
      <c r="F84" s="165"/>
    </row>
    <row r="85" spans="1:7" x14ac:dyDescent="0.25">
      <c r="A85" s="45"/>
      <c r="B85" s="165"/>
      <c r="C85" s="165"/>
      <c r="D85" s="165"/>
      <c r="E85" s="165"/>
      <c r="F85" s="165"/>
    </row>
    <row r="86" spans="1:7" x14ac:dyDescent="0.25">
      <c r="A86" s="51"/>
      <c r="B86" s="165"/>
      <c r="C86" s="165"/>
      <c r="D86" s="165"/>
      <c r="E86" s="165"/>
      <c r="F86" s="16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B5120-39E9-4A4E-B4F9-E80CBEDC0A31}">
  <dimension ref="A1:AB35"/>
  <sheetViews>
    <sheetView workbookViewId="0">
      <selection activeCell="J15" sqref="J15"/>
    </sheetView>
  </sheetViews>
  <sheetFormatPr baseColWidth="10" defaultColWidth="9.140625" defaultRowHeight="15" x14ac:dyDescent="0.25"/>
  <cols>
    <col min="1" max="1" width="12.85546875" customWidth="1"/>
    <col min="27" max="27" width="9.42578125" bestFit="1" customWidth="1"/>
  </cols>
  <sheetData>
    <row r="1" spans="1:28" x14ac:dyDescent="0.25">
      <c r="A1" s="51" t="s">
        <v>282</v>
      </c>
    </row>
    <row r="2" spans="1:28" x14ac:dyDescent="0.25">
      <c r="A2" s="193"/>
      <c r="B2" s="194" t="s">
        <v>196</v>
      </c>
      <c r="C2" s="193"/>
      <c r="D2" s="194" t="s">
        <v>117</v>
      </c>
      <c r="E2" s="193"/>
      <c r="F2" s="195" t="s">
        <v>128</v>
      </c>
      <c r="G2" s="193"/>
      <c r="H2" s="195" t="s">
        <v>135</v>
      </c>
      <c r="I2" s="193"/>
      <c r="J2" s="195" t="s">
        <v>142</v>
      </c>
      <c r="K2" s="193"/>
      <c r="L2" s="195" t="s">
        <v>148</v>
      </c>
      <c r="M2" s="193"/>
      <c r="N2" s="195" t="s">
        <v>156</v>
      </c>
      <c r="O2" s="193"/>
      <c r="P2" s="195" t="s">
        <v>163</v>
      </c>
      <c r="Q2" s="193"/>
      <c r="R2" s="195" t="s">
        <v>171</v>
      </c>
      <c r="S2" s="193"/>
      <c r="T2" s="195" t="s">
        <v>234</v>
      </c>
      <c r="U2" s="193"/>
    </row>
    <row r="3" spans="1:28" x14ac:dyDescent="0.25">
      <c r="A3" s="193"/>
      <c r="B3" s="196" t="s">
        <v>237</v>
      </c>
      <c r="C3" s="196" t="s">
        <v>226</v>
      </c>
      <c r="D3" s="196" t="s">
        <v>237</v>
      </c>
      <c r="E3" s="196" t="s">
        <v>226</v>
      </c>
      <c r="F3" s="196" t="s">
        <v>237</v>
      </c>
      <c r="G3" s="196" t="s">
        <v>226</v>
      </c>
      <c r="H3" s="196" t="s">
        <v>237</v>
      </c>
      <c r="I3" s="196" t="s">
        <v>226</v>
      </c>
      <c r="J3" s="196" t="s">
        <v>237</v>
      </c>
      <c r="K3" s="196" t="s">
        <v>226</v>
      </c>
      <c r="L3" s="196" t="s">
        <v>237</v>
      </c>
      <c r="M3" s="196" t="s">
        <v>226</v>
      </c>
      <c r="N3" s="196" t="s">
        <v>237</v>
      </c>
      <c r="O3" s="196" t="s">
        <v>226</v>
      </c>
      <c r="P3" s="196" t="s">
        <v>237</v>
      </c>
      <c r="Q3" s="196" t="s">
        <v>226</v>
      </c>
      <c r="R3" s="196" t="s">
        <v>237</v>
      </c>
      <c r="S3" s="196" t="s">
        <v>226</v>
      </c>
      <c r="T3" s="196" t="s">
        <v>237</v>
      </c>
      <c r="U3" s="196" t="s">
        <v>226</v>
      </c>
    </row>
    <row r="4" spans="1:28" x14ac:dyDescent="0.25">
      <c r="A4" s="199" t="s">
        <v>197</v>
      </c>
      <c r="B4" s="204">
        <v>3.187878787878788</v>
      </c>
      <c r="C4" s="204">
        <v>1.6031971954272231</v>
      </c>
      <c r="D4" s="200">
        <v>3.3466666666666698</v>
      </c>
      <c r="E4" s="200">
        <v>1.7819920020851701</v>
      </c>
      <c r="F4" s="200">
        <v>3.2533333333333299</v>
      </c>
      <c r="G4" s="201">
        <v>1.7171104997840001</v>
      </c>
      <c r="H4" s="201">
        <v>3.16</v>
      </c>
      <c r="I4" s="201">
        <v>1.5857473299976246</v>
      </c>
      <c r="J4" s="201">
        <v>3.1866666666666665</v>
      </c>
      <c r="K4" s="201">
        <v>1.7139596429489399</v>
      </c>
      <c r="L4" s="201">
        <v>3.24</v>
      </c>
      <c r="M4" s="201">
        <v>1.7308020324912017</v>
      </c>
      <c r="N4" s="201">
        <v>3.24</v>
      </c>
      <c r="O4" s="201">
        <v>1.7385921611185016</v>
      </c>
      <c r="P4" s="201">
        <v>3.1733333333333333</v>
      </c>
      <c r="Q4" s="201">
        <v>1.7035204671450186</v>
      </c>
      <c r="R4" s="201">
        <v>3.1333333333333333</v>
      </c>
      <c r="S4" s="201">
        <v>1.6952503867788598</v>
      </c>
      <c r="T4" s="201">
        <v>3.2166666666666668</v>
      </c>
      <c r="U4" s="201">
        <v>1.700355130015248</v>
      </c>
    </row>
    <row r="5" spans="1:28" x14ac:dyDescent="0.25">
      <c r="A5" s="197" t="s">
        <v>236</v>
      </c>
      <c r="B5" s="205">
        <v>2.8678787878787877</v>
      </c>
      <c r="C5" s="205">
        <v>1.5322578317501576</v>
      </c>
      <c r="D5" s="7">
        <v>2.72</v>
      </c>
      <c r="E5" s="7">
        <v>1.6485866182393401</v>
      </c>
      <c r="F5" s="7">
        <v>2.84</v>
      </c>
      <c r="G5" s="7">
        <v>1.8012008006672451</v>
      </c>
      <c r="H5" s="7">
        <v>2.9066666666666667</v>
      </c>
      <c r="I5" s="7">
        <v>1.78714125739234</v>
      </c>
      <c r="J5" s="7">
        <v>2.6933333333333334</v>
      </c>
      <c r="K5" s="7">
        <v>1.6437706597886406</v>
      </c>
      <c r="L5" s="7">
        <v>2.7466666666666666</v>
      </c>
      <c r="M5" s="7">
        <v>1.5342339697301299</v>
      </c>
      <c r="N5" s="7">
        <v>2.76</v>
      </c>
      <c r="O5" s="7">
        <v>1.8294881871788695</v>
      </c>
      <c r="P5" s="7">
        <v>2.7333333333333334</v>
      </c>
      <c r="Q5" s="7">
        <v>1.8331285716938568</v>
      </c>
      <c r="R5" s="7">
        <v>2.88</v>
      </c>
      <c r="S5" s="7">
        <v>1.7703259739533999</v>
      </c>
      <c r="T5" s="7">
        <v>2.7850000000000001</v>
      </c>
      <c r="U5" s="7">
        <v>1.7254188236081802</v>
      </c>
    </row>
    <row r="6" spans="1:28" x14ac:dyDescent="0.25">
      <c r="A6" s="197" t="s">
        <v>235</v>
      </c>
      <c r="B6" s="205">
        <v>3.4375757575757575</v>
      </c>
      <c r="C6" s="205">
        <v>1.4384774648520986</v>
      </c>
      <c r="D6" s="7">
        <v>3</v>
      </c>
      <c r="E6" s="7">
        <v>1.2192155209340498</v>
      </c>
      <c r="F6" s="7">
        <v>3.4266666666666699</v>
      </c>
      <c r="G6" s="7">
        <v>1.4158688797641839</v>
      </c>
      <c r="H6" s="7">
        <v>3.24</v>
      </c>
      <c r="I6" s="7">
        <v>1.4222175300222895</v>
      </c>
      <c r="J6" s="7">
        <v>3.28</v>
      </c>
      <c r="K6" s="7">
        <v>1.4003860471602396</v>
      </c>
      <c r="L6" s="7">
        <v>3.0666666666666669</v>
      </c>
      <c r="M6" s="7">
        <v>1.2229045324535741</v>
      </c>
      <c r="N6" s="7">
        <v>3.3866666666666667</v>
      </c>
      <c r="O6" s="7">
        <v>1.4131939417918251</v>
      </c>
      <c r="P6" s="7">
        <v>3.0666666666666669</v>
      </c>
      <c r="Q6" s="7">
        <v>1.4642896380648684</v>
      </c>
      <c r="R6" s="7">
        <v>3.0533333333333332</v>
      </c>
      <c r="S6" s="7">
        <v>1.3842095347294916</v>
      </c>
      <c r="T6" s="7">
        <v>3.19</v>
      </c>
      <c r="U6" s="7">
        <v>1.3712648463364023</v>
      </c>
    </row>
    <row r="7" spans="1:28" x14ac:dyDescent="0.25">
      <c r="A7" s="197" t="s">
        <v>200</v>
      </c>
      <c r="B7" s="205">
        <v>3.7539393939393899</v>
      </c>
      <c r="C7" s="205">
        <v>1.0675314602636099</v>
      </c>
      <c r="D7" s="202">
        <v>3.3333333333333335</v>
      </c>
      <c r="E7" s="202">
        <v>0.74131609287101619</v>
      </c>
      <c r="F7" s="7">
        <v>4.3600000000000003</v>
      </c>
      <c r="G7" s="7">
        <v>0.79932403874706404</v>
      </c>
      <c r="H7" s="7">
        <v>4.06666666666667</v>
      </c>
      <c r="I7" s="7">
        <v>0.52846880634459426</v>
      </c>
      <c r="J7" s="7">
        <v>4.04</v>
      </c>
      <c r="K7" s="7">
        <v>0.77877242278247627</v>
      </c>
      <c r="L7" s="7">
        <v>3.1866666666666665</v>
      </c>
      <c r="M7" s="7">
        <v>1.1471861383559496</v>
      </c>
      <c r="N7" s="7">
        <v>4.1066666666666665</v>
      </c>
      <c r="O7" s="7">
        <v>0.31076772125910462</v>
      </c>
      <c r="P7" s="7">
        <v>3.9466666666666668</v>
      </c>
      <c r="Q7" s="7">
        <v>0.63444662700854682</v>
      </c>
      <c r="R7" s="7">
        <v>4.08</v>
      </c>
      <c r="S7" s="7">
        <v>0.58725196029035498</v>
      </c>
      <c r="T7" s="7">
        <v>3.89</v>
      </c>
      <c r="U7" s="7">
        <v>0.81793338667750681</v>
      </c>
    </row>
    <row r="9" spans="1:28" x14ac:dyDescent="0.25">
      <c r="A9" s="51" t="s">
        <v>283</v>
      </c>
      <c r="E9" s="198"/>
    </row>
    <row r="10" spans="1:28" x14ac:dyDescent="0.25">
      <c r="A10" s="187"/>
      <c r="B10" s="188" t="s">
        <v>117</v>
      </c>
      <c r="C10" s="187"/>
      <c r="D10" s="187"/>
      <c r="E10" s="189" t="s">
        <v>128</v>
      </c>
      <c r="F10" s="187"/>
      <c r="G10" s="187"/>
      <c r="H10" s="189" t="s">
        <v>135</v>
      </c>
      <c r="I10" s="187"/>
      <c r="J10" s="187"/>
      <c r="K10" s="189" t="s">
        <v>142</v>
      </c>
      <c r="L10" s="187"/>
      <c r="M10" s="187"/>
      <c r="N10" s="189" t="s">
        <v>148</v>
      </c>
      <c r="O10" s="187"/>
      <c r="P10" s="187"/>
      <c r="Q10" s="189" t="s">
        <v>156</v>
      </c>
      <c r="R10" s="187"/>
      <c r="S10" s="187"/>
      <c r="T10" s="189" t="s">
        <v>163</v>
      </c>
      <c r="U10" s="187"/>
      <c r="V10" s="187"/>
      <c r="W10" s="189" t="s">
        <v>171</v>
      </c>
      <c r="X10" s="187"/>
      <c r="Y10" s="187"/>
      <c r="Z10" s="189" t="s">
        <v>234</v>
      </c>
      <c r="AA10" s="189"/>
      <c r="AB10" s="187"/>
    </row>
    <row r="11" spans="1:28" x14ac:dyDescent="0.25">
      <c r="A11" s="187"/>
      <c r="B11" s="177" t="s">
        <v>231</v>
      </c>
      <c r="C11" s="177" t="s">
        <v>232</v>
      </c>
      <c r="D11" s="177" t="s">
        <v>233</v>
      </c>
      <c r="E11" s="177" t="s">
        <v>231</v>
      </c>
      <c r="F11" s="177" t="s">
        <v>232</v>
      </c>
      <c r="G11" s="177" t="s">
        <v>233</v>
      </c>
      <c r="H11" s="177" t="s">
        <v>231</v>
      </c>
      <c r="I11" s="177" t="s">
        <v>232</v>
      </c>
      <c r="J11" s="177" t="s">
        <v>233</v>
      </c>
      <c r="K11" s="177" t="s">
        <v>231</v>
      </c>
      <c r="L11" s="177" t="s">
        <v>232</v>
      </c>
      <c r="M11" s="177" t="s">
        <v>233</v>
      </c>
      <c r="N11" s="177" t="s">
        <v>231</v>
      </c>
      <c r="O11" s="177" t="s">
        <v>232</v>
      </c>
      <c r="P11" s="177" t="s">
        <v>233</v>
      </c>
      <c r="Q11" s="177" t="s">
        <v>231</v>
      </c>
      <c r="R11" s="177" t="s">
        <v>232</v>
      </c>
      <c r="S11" s="177" t="s">
        <v>233</v>
      </c>
      <c r="T11" s="177" t="s">
        <v>231</v>
      </c>
      <c r="U11" s="177" t="s">
        <v>232</v>
      </c>
      <c r="V11" s="177" t="s">
        <v>233</v>
      </c>
      <c r="W11" s="177" t="s">
        <v>231</v>
      </c>
      <c r="X11" s="177" t="s">
        <v>232</v>
      </c>
      <c r="Y11" s="177" t="s">
        <v>233</v>
      </c>
      <c r="Z11" s="177" t="s">
        <v>231</v>
      </c>
      <c r="AA11" s="177" t="s">
        <v>232</v>
      </c>
      <c r="AB11" s="177" t="s">
        <v>233</v>
      </c>
    </row>
    <row r="12" spans="1:28" x14ac:dyDescent="0.25">
      <c r="A12" s="190" t="s">
        <v>197</v>
      </c>
      <c r="B12" s="7">
        <v>-0.81330000000000002</v>
      </c>
      <c r="C12" s="9">
        <v>898</v>
      </c>
      <c r="D12" s="203">
        <v>0.4163</v>
      </c>
      <c r="E12" s="7">
        <v>-0.33639999999999998</v>
      </c>
      <c r="F12" s="9">
        <v>898</v>
      </c>
      <c r="G12" s="203">
        <v>0.73670000000000002</v>
      </c>
      <c r="H12" s="7">
        <v>0.1444</v>
      </c>
      <c r="I12" s="9">
        <v>898</v>
      </c>
      <c r="J12" s="203">
        <v>0.88519999999999999</v>
      </c>
      <c r="K12" s="7">
        <v>6.1999999999999998E-3</v>
      </c>
      <c r="L12" s="9">
        <v>898</v>
      </c>
      <c r="M12" s="203">
        <v>0.99509999999999998</v>
      </c>
      <c r="N12" s="7">
        <v>-0.2676</v>
      </c>
      <c r="O12" s="9">
        <v>898</v>
      </c>
      <c r="P12" s="203">
        <v>0.78900000000000003</v>
      </c>
      <c r="Q12" s="7">
        <v>0.26750000000000002</v>
      </c>
      <c r="R12" s="9">
        <v>898</v>
      </c>
      <c r="S12" s="203">
        <v>0.78910000000000002</v>
      </c>
      <c r="T12" s="7">
        <v>7.51E-2</v>
      </c>
      <c r="U12" s="9">
        <v>898</v>
      </c>
      <c r="V12" s="203">
        <v>0.94010000000000005</v>
      </c>
      <c r="W12" s="7">
        <v>0.28100000000000003</v>
      </c>
      <c r="X12" s="9">
        <v>898</v>
      </c>
      <c r="Y12" s="203">
        <v>0.77880000000000005</v>
      </c>
      <c r="Z12" s="7">
        <f>--0.3263</f>
        <v>0.32629999999999998</v>
      </c>
      <c r="AA12" s="9">
        <v>1423</v>
      </c>
      <c r="AB12" s="203">
        <v>0.74419999999999997</v>
      </c>
    </row>
    <row r="13" spans="1:28" x14ac:dyDescent="0.25">
      <c r="A13" s="190" t="s">
        <v>236</v>
      </c>
      <c r="B13" s="7">
        <v>0.79520000000000002</v>
      </c>
      <c r="C13" s="9">
        <v>898</v>
      </c>
      <c r="D13" s="203">
        <v>0.42670000000000002</v>
      </c>
      <c r="E13" s="7">
        <v>0.1487</v>
      </c>
      <c r="F13" s="9">
        <v>898</v>
      </c>
      <c r="G13" s="203">
        <v>0.88190000000000002</v>
      </c>
      <c r="H13" s="7">
        <v>-0.2069</v>
      </c>
      <c r="I13" s="9">
        <v>898</v>
      </c>
      <c r="J13" s="203">
        <v>0.83609999999999995</v>
      </c>
      <c r="K13" s="7">
        <v>0.93899999999999995</v>
      </c>
      <c r="L13" s="9">
        <v>898</v>
      </c>
      <c r="M13" s="203">
        <v>0.34799999999999998</v>
      </c>
      <c r="N13" s="7">
        <v>0.65580000000000005</v>
      </c>
      <c r="O13" s="9">
        <v>898</v>
      </c>
      <c r="P13" s="203">
        <v>0.5121</v>
      </c>
      <c r="Q13" s="7">
        <v>0.57389999999999997</v>
      </c>
      <c r="R13" s="9">
        <v>898</v>
      </c>
      <c r="S13" s="203">
        <v>0.56620000000000004</v>
      </c>
      <c r="T13" s="7">
        <v>0.7157</v>
      </c>
      <c r="U13" s="9">
        <v>898</v>
      </c>
      <c r="V13" s="203">
        <v>0.4743</v>
      </c>
      <c r="W13" s="7">
        <v>-6.4600000000000005E-2</v>
      </c>
      <c r="X13" s="9">
        <v>898</v>
      </c>
      <c r="Y13" s="203">
        <v>0.94850000000000001</v>
      </c>
      <c r="Z13" s="7">
        <v>0.95589999999999997</v>
      </c>
      <c r="AA13" s="9">
        <v>1423</v>
      </c>
      <c r="AB13" s="203">
        <v>0.33929999999999999</v>
      </c>
    </row>
    <row r="14" spans="1:28" x14ac:dyDescent="0.25">
      <c r="A14" s="190" t="s">
        <v>235</v>
      </c>
      <c r="B14" s="7">
        <v>2.5520999999999998</v>
      </c>
      <c r="C14" s="9">
        <v>898</v>
      </c>
      <c r="D14" s="7">
        <v>1.09E-2</v>
      </c>
      <c r="E14" s="7">
        <v>6.2899999999999998E-2</v>
      </c>
      <c r="F14" s="9">
        <v>898</v>
      </c>
      <c r="G14" s="203">
        <v>0.94989999999999997</v>
      </c>
      <c r="H14" s="7">
        <v>1.1399999999999999</v>
      </c>
      <c r="I14" s="9">
        <v>898</v>
      </c>
      <c r="J14" s="203">
        <v>0.25459999999999999</v>
      </c>
      <c r="K14" s="7">
        <v>0.91039999999999999</v>
      </c>
      <c r="L14" s="9">
        <v>898</v>
      </c>
      <c r="M14" s="203">
        <v>0.3629</v>
      </c>
      <c r="N14" s="7">
        <v>2.1627000000000001</v>
      </c>
      <c r="O14" s="9">
        <v>898</v>
      </c>
      <c r="P14" s="7">
        <v>3.0800000000000001E-2</v>
      </c>
      <c r="Q14" s="7">
        <v>0.29380000000000001</v>
      </c>
      <c r="R14" s="9">
        <v>898</v>
      </c>
      <c r="S14" s="203">
        <v>0.76900000000000002</v>
      </c>
      <c r="T14" s="7">
        <v>2.1347</v>
      </c>
      <c r="U14" s="9">
        <v>898</v>
      </c>
      <c r="V14" s="7">
        <v>3.3099999999999997E-2</v>
      </c>
      <c r="W14" s="7">
        <v>2.2219000000000002</v>
      </c>
      <c r="X14" s="9">
        <v>898</v>
      </c>
      <c r="Y14" s="7">
        <v>2.6499999999999999E-2</v>
      </c>
      <c r="Z14" s="7">
        <v>3.2715000000000001</v>
      </c>
      <c r="AA14" s="9">
        <v>1423</v>
      </c>
      <c r="AB14" s="7">
        <v>1.1000000000000001E-3</v>
      </c>
    </row>
    <row r="15" spans="1:28" x14ac:dyDescent="0.25">
      <c r="A15" s="190" t="s">
        <v>200</v>
      </c>
      <c r="B15" s="7">
        <v>3.3389000000000002</v>
      </c>
      <c r="C15" s="9">
        <v>898</v>
      </c>
      <c r="D15" s="7">
        <v>8.9999999999999998E-4</v>
      </c>
      <c r="E15" s="7">
        <v>-4.7953999999999999</v>
      </c>
      <c r="F15" s="9">
        <v>898</v>
      </c>
      <c r="G15" s="7">
        <v>0</v>
      </c>
      <c r="H15" s="7">
        <v>-2.5089000000000001</v>
      </c>
      <c r="I15" s="9">
        <v>898</v>
      </c>
      <c r="J15" s="7">
        <v>1.23E-2</v>
      </c>
      <c r="K15" s="7">
        <v>-2.2663000000000002</v>
      </c>
      <c r="L15" s="9">
        <v>898</v>
      </c>
      <c r="M15" s="7">
        <v>2.3699999999999999E-2</v>
      </c>
      <c r="N15" s="7">
        <v>4.3776999999999999</v>
      </c>
      <c r="O15" s="9">
        <v>898</v>
      </c>
      <c r="P15" s="7">
        <v>0</v>
      </c>
      <c r="Q15" s="7">
        <v>-2.8498999999999999</v>
      </c>
      <c r="R15" s="9">
        <v>898</v>
      </c>
      <c r="S15" s="7">
        <v>4.4999999999999997E-3</v>
      </c>
      <c r="T15" s="7">
        <v>-1.5390999999999999</v>
      </c>
      <c r="U15" s="9">
        <v>898</v>
      </c>
      <c r="V15" s="203">
        <v>0.1241</v>
      </c>
      <c r="W15" s="7">
        <v>-2.609</v>
      </c>
      <c r="X15" s="9">
        <v>898</v>
      </c>
      <c r="Y15" s="7">
        <v>9.1999999999999998E-3</v>
      </c>
      <c r="Z15" s="7">
        <v>-2.6143000000000001</v>
      </c>
      <c r="AA15" s="9">
        <v>1423</v>
      </c>
      <c r="AB15" s="7">
        <v>8.9999999999999993E-3</v>
      </c>
    </row>
    <row r="17" spans="1:28" x14ac:dyDescent="0.25">
      <c r="A17" t="s">
        <v>284</v>
      </c>
    </row>
    <row r="18" spans="1:28" x14ac:dyDescent="0.25">
      <c r="A18" s="187"/>
      <c r="B18" s="187" t="s">
        <v>245</v>
      </c>
      <c r="C18" s="187"/>
      <c r="D18" s="187" t="s">
        <v>226</v>
      </c>
    </row>
    <row r="19" spans="1:28" x14ac:dyDescent="0.25">
      <c r="A19" s="187" t="s">
        <v>241</v>
      </c>
      <c r="B19" s="61">
        <v>3.2987500000000001</v>
      </c>
      <c r="C19" s="61"/>
      <c r="D19" s="61">
        <v>1.4856841889805299</v>
      </c>
    </row>
    <row r="20" spans="1:28" x14ac:dyDescent="0.25">
      <c r="A20" s="187" t="s">
        <v>242</v>
      </c>
      <c r="B20" s="61">
        <v>3.23875</v>
      </c>
      <c r="C20" s="61"/>
      <c r="D20" s="61">
        <v>1.5230390663068598</v>
      </c>
    </row>
    <row r="21" spans="1:28" x14ac:dyDescent="0.25">
      <c r="A21" s="187" t="s">
        <v>243</v>
      </c>
      <c r="B21" s="61">
        <v>3.2737500000000002</v>
      </c>
      <c r="C21" s="61"/>
      <c r="D21" s="61">
        <v>1.5013755686861998</v>
      </c>
    </row>
    <row r="23" spans="1:28" x14ac:dyDescent="0.25">
      <c r="A23" s="51" t="s">
        <v>286</v>
      </c>
    </row>
    <row r="24" spans="1:28" x14ac:dyDescent="0.25">
      <c r="A24" s="187"/>
      <c r="B24" s="207" t="s">
        <v>231</v>
      </c>
      <c r="C24" s="207" t="s">
        <v>232</v>
      </c>
      <c r="D24" s="207" t="s">
        <v>233</v>
      </c>
    </row>
    <row r="25" spans="1:28" x14ac:dyDescent="0.25">
      <c r="A25" s="188" t="s">
        <v>247</v>
      </c>
      <c r="B25" s="7">
        <v>0.79759999999999998</v>
      </c>
      <c r="C25" s="9">
        <v>1598</v>
      </c>
      <c r="D25" s="203">
        <v>0.42520000000000002</v>
      </c>
    </row>
    <row r="26" spans="1:28" x14ac:dyDescent="0.25">
      <c r="A26" s="189" t="s">
        <v>248</v>
      </c>
      <c r="B26" s="7">
        <v>0.46289999999999998</v>
      </c>
      <c r="C26" s="9">
        <v>1598</v>
      </c>
      <c r="D26" s="203">
        <v>0.64349999999999996</v>
      </c>
      <c r="J26" s="51"/>
      <c r="M26" s="51"/>
      <c r="P26" s="51"/>
      <c r="S26" s="51"/>
      <c r="V26" s="51"/>
      <c r="Y26" s="51"/>
      <c r="Z26" s="51"/>
    </row>
    <row r="27" spans="1:28" x14ac:dyDescent="0.25">
      <c r="A27" s="189" t="s">
        <v>249</v>
      </c>
      <c r="B27" s="7">
        <v>-0.33479999999999999</v>
      </c>
      <c r="C27" s="9">
        <v>1598</v>
      </c>
      <c r="D27" s="203">
        <v>0.73780000000000001</v>
      </c>
      <c r="J27" s="186"/>
      <c r="K27" s="186"/>
      <c r="L27" s="186"/>
      <c r="M27" s="186"/>
      <c r="N27" s="186"/>
      <c r="O27" s="186"/>
      <c r="P27" s="186"/>
      <c r="Q27" s="186"/>
      <c r="R27" s="186"/>
      <c r="S27" s="186"/>
      <c r="T27" s="186"/>
      <c r="U27" s="186"/>
      <c r="V27" s="186"/>
      <c r="W27" s="186"/>
      <c r="X27" s="186"/>
      <c r="Y27" s="186"/>
      <c r="Z27" s="186"/>
      <c r="AA27" s="186"/>
    </row>
    <row r="28" spans="1:28" x14ac:dyDescent="0.25">
      <c r="E28" s="179"/>
      <c r="J28" s="179"/>
      <c r="K28" s="166"/>
      <c r="L28" s="206"/>
      <c r="M28" s="179"/>
      <c r="N28" s="166"/>
      <c r="O28" s="206"/>
      <c r="P28" s="179"/>
      <c r="Q28" s="166"/>
      <c r="R28" s="206"/>
      <c r="S28" s="179"/>
      <c r="T28" s="166"/>
      <c r="U28" s="206"/>
      <c r="V28" s="179"/>
      <c r="W28" s="166"/>
      <c r="X28" s="206"/>
      <c r="Y28" s="179"/>
      <c r="Z28" s="166"/>
      <c r="AA28" s="206"/>
    </row>
    <row r="29" spans="1:28" x14ac:dyDescent="0.25">
      <c r="A29" s="212" t="s">
        <v>250</v>
      </c>
      <c r="B29" s="213" t="s">
        <v>285</v>
      </c>
      <c r="C29" s="213"/>
      <c r="D29" s="213"/>
      <c r="E29" s="213"/>
      <c r="F29" s="213"/>
      <c r="G29" s="213"/>
      <c r="H29" s="213"/>
      <c r="J29" s="206"/>
      <c r="K29" s="179"/>
      <c r="L29" s="166"/>
      <c r="M29" s="206"/>
      <c r="N29" s="179"/>
      <c r="O29" s="166"/>
      <c r="P29" s="206"/>
      <c r="Q29" s="179"/>
      <c r="R29" s="166"/>
      <c r="S29" s="206"/>
      <c r="T29" s="179"/>
      <c r="U29" s="166"/>
      <c r="V29" s="206"/>
      <c r="W29" s="179"/>
      <c r="X29" s="166"/>
      <c r="Y29" s="206"/>
      <c r="Z29" s="179"/>
      <c r="AA29" s="166"/>
      <c r="AB29" s="206"/>
    </row>
    <row r="30" spans="1:28" x14ac:dyDescent="0.25">
      <c r="A30" s="215" t="s">
        <v>196</v>
      </c>
      <c r="B30" s="84">
        <v>825</v>
      </c>
      <c r="C30" s="214" t="s">
        <v>239</v>
      </c>
      <c r="D30" s="213"/>
      <c r="E30" s="213"/>
      <c r="F30" s="213"/>
      <c r="G30" s="213"/>
      <c r="H30" s="213"/>
      <c r="K30" s="179"/>
      <c r="L30" s="166"/>
      <c r="M30" s="206"/>
      <c r="N30" s="179"/>
      <c r="O30" s="166"/>
      <c r="P30" s="179"/>
      <c r="Q30" s="179"/>
      <c r="R30" s="166"/>
      <c r="S30" s="206"/>
      <c r="T30" s="179"/>
      <c r="U30" s="166"/>
      <c r="V30" s="179"/>
      <c r="W30" s="179"/>
      <c r="X30" s="166"/>
      <c r="Y30" s="179"/>
      <c r="Z30" s="179"/>
      <c r="AA30" s="166"/>
      <c r="AB30" s="179"/>
    </row>
    <row r="31" spans="1:28" x14ac:dyDescent="0.25">
      <c r="A31" s="215" t="s">
        <v>281</v>
      </c>
      <c r="B31" s="84">
        <v>75</v>
      </c>
      <c r="C31" s="214" t="s">
        <v>238</v>
      </c>
      <c r="D31" s="213"/>
      <c r="E31" s="213"/>
      <c r="F31" s="213"/>
      <c r="G31" s="213"/>
      <c r="H31" s="213"/>
      <c r="K31" s="179"/>
      <c r="L31" s="166"/>
      <c r="M31" s="179"/>
      <c r="N31" s="179"/>
      <c r="O31" s="166"/>
      <c r="P31" s="179"/>
      <c r="Q31" s="179"/>
      <c r="R31" s="166"/>
      <c r="S31" s="179"/>
      <c r="T31" s="179"/>
      <c r="U31" s="166"/>
      <c r="V31" s="206"/>
      <c r="W31" s="179"/>
      <c r="X31" s="166"/>
      <c r="Y31" s="179"/>
      <c r="Z31" s="179"/>
      <c r="AA31" s="166"/>
      <c r="AB31" s="179"/>
    </row>
    <row r="32" spans="1:28" x14ac:dyDescent="0.25">
      <c r="A32" s="168" t="s">
        <v>280</v>
      </c>
      <c r="B32" s="84">
        <v>600</v>
      </c>
      <c r="C32" s="214" t="s">
        <v>240</v>
      </c>
      <c r="D32" s="213"/>
      <c r="E32" s="213"/>
      <c r="F32" s="213"/>
      <c r="G32" s="213"/>
      <c r="H32" s="213"/>
    </row>
    <row r="33" spans="1:8" x14ac:dyDescent="0.25">
      <c r="A33" s="214" t="s">
        <v>246</v>
      </c>
      <c r="B33" s="213">
        <v>800</v>
      </c>
      <c r="C33" s="213"/>
      <c r="D33" s="213"/>
      <c r="E33" s="213"/>
      <c r="F33" s="213"/>
      <c r="G33" s="213"/>
      <c r="H33" s="213"/>
    </row>
    <row r="34" spans="1:8" x14ac:dyDescent="0.25">
      <c r="A34" s="213"/>
      <c r="B34" s="213"/>
      <c r="C34" s="213"/>
      <c r="D34" s="213"/>
      <c r="E34" s="213"/>
      <c r="F34" s="213"/>
      <c r="G34" s="213"/>
      <c r="H34" s="213"/>
    </row>
    <row r="35" spans="1:8" x14ac:dyDescent="0.25">
      <c r="A35" s="213" t="s">
        <v>251</v>
      </c>
      <c r="B35" s="213"/>
      <c r="C35" s="213"/>
      <c r="D35" s="213"/>
      <c r="E35" s="213"/>
      <c r="F35" s="213"/>
      <c r="G35" s="213"/>
      <c r="H35" s="213"/>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Humans</vt:lpstr>
      <vt:lpstr>LLMs</vt:lpstr>
      <vt:lpstr>Mix</vt:lpstr>
      <vt:lpstr>Meas. Accuracy - 0 tol.</vt:lpstr>
      <vt:lpstr>Meas. Accuracy - 1 tol.</vt:lpstr>
      <vt:lpstr>Final1</vt:lpstr>
      <vt:lpstr>Final2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Ljubisa Bojic</dc:creator>
  <cp:lastModifiedBy>Olga Zagovora</cp:lastModifiedBy>
  <dcterms:created xsi:type="dcterms:W3CDTF">2024-08-16T11:22:54Z</dcterms:created>
  <dcterms:modified xsi:type="dcterms:W3CDTF">2024-09-23T09:12:16Z</dcterms:modified>
</cp:coreProperties>
</file>