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bpza\Desktop\My_utils\"/>
    </mc:Choice>
  </mc:AlternateContent>
  <xr:revisionPtr revIDLastSave="0" documentId="13_ncr:1_{EE81E692-F67B-4E43-8ECF-42E9D59A918C}" xr6:coauthVersionLast="47" xr6:coauthVersionMax="47" xr10:uidLastSave="{00000000-0000-0000-0000-000000000000}"/>
  <bookViews>
    <workbookView xWindow="-105" yWindow="0" windowWidth="13005" windowHeight="23385" xr2:uid="{00000000-000D-0000-FFFF-FFFF00000000}"/>
  </bookViews>
  <sheets>
    <sheet name="Road 01" sheetId="1" r:id="rId1"/>
    <sheet name="Road 02" sheetId="2" r:id="rId2"/>
    <sheet name="Road 03" sheetId="3" r:id="rId3"/>
    <sheet name="Road 04" sheetId="4" r:id="rId4"/>
    <sheet name="Road 05" sheetId="5" r:id="rId5"/>
    <sheet name="Road 06" sheetId="6" r:id="rId6"/>
    <sheet name="Road 07" sheetId="7" r:id="rId7"/>
    <sheet name="Road 08" sheetId="8" r:id="rId8"/>
    <sheet name="Road 09" sheetId="9" r:id="rId9"/>
    <sheet name="Road 10" sheetId="10" r:id="rId10"/>
    <sheet name="Road 11" sheetId="11" r:id="rId11"/>
    <sheet name="Road 12" sheetId="12" r:id="rId12"/>
    <sheet name="Road 13" sheetId="13" r:id="rId13"/>
    <sheet name="Road 14" sheetId="14" r:id="rId14"/>
    <sheet name="Road 15" sheetId="15" r:id="rId15"/>
    <sheet name="Road 16" sheetId="16" r:id="rId16"/>
    <sheet name="Road 17" sheetId="17" r:id="rId17"/>
    <sheet name="Road 18" sheetId="18" r:id="rId18"/>
    <sheet name="Road 19" sheetId="19" r:id="rId19"/>
    <sheet name="Road 20" sheetId="20" r:id="rId20"/>
    <sheet name="Road 21" sheetId="21" r:id="rId21"/>
    <sheet name="Road 22" sheetId="31" r:id="rId22"/>
    <sheet name="Road 23" sheetId="32" r:id="rId23"/>
    <sheet name="Road 24" sheetId="22" r:id="rId24"/>
    <sheet name="Road 25" sheetId="33" r:id="rId25"/>
    <sheet name="Road 26" sheetId="34" r:id="rId26"/>
    <sheet name="Road 27" sheetId="23" r:id="rId27"/>
    <sheet name="Road 28" sheetId="36" r:id="rId28"/>
    <sheet name="Road 29" sheetId="37" r:id="rId29"/>
    <sheet name="Road 30" sheetId="24" r:id="rId30"/>
    <sheet name="Road 31" sheetId="25" r:id="rId31"/>
    <sheet name="Road 32" sheetId="26" r:id="rId32"/>
    <sheet name="Road 34" sheetId="27" r:id="rId33"/>
    <sheet name="Road 35" sheetId="38" r:id="rId34"/>
    <sheet name="Road 36" sheetId="28" r:id="rId35"/>
    <sheet name="Road 37" sheetId="29" r:id="rId36"/>
  </sheets>
  <calcPr calcId="191029"/>
</workbook>
</file>

<file path=xl/calcChain.xml><?xml version="1.0" encoding="utf-8"?>
<calcChain xmlns="http://schemas.openxmlformats.org/spreadsheetml/2006/main">
  <c r="B8" i="38" l="1"/>
  <c r="B7" i="38"/>
  <c r="B6" i="38"/>
  <c r="B5" i="38"/>
  <c r="H4" i="38"/>
  <c r="H9" i="38" s="1"/>
  <c r="B39" i="37" l="1"/>
  <c r="B38" i="37"/>
  <c r="B37" i="37"/>
  <c r="B36" i="37"/>
  <c r="B35" i="37"/>
  <c r="B34" i="37"/>
  <c r="B33" i="37"/>
  <c r="B32" i="37"/>
  <c r="B31" i="37"/>
  <c r="B30" i="37"/>
  <c r="B29" i="37"/>
  <c r="H28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H15" i="37"/>
  <c r="B15" i="37"/>
  <c r="B14" i="37"/>
  <c r="B13" i="37"/>
  <c r="B12" i="37"/>
  <c r="H11" i="37"/>
  <c r="B11" i="37"/>
  <c r="B10" i="37"/>
  <c r="B9" i="37"/>
  <c r="H8" i="37"/>
  <c r="B8" i="37"/>
  <c r="B7" i="37"/>
  <c r="B6" i="37"/>
  <c r="B5" i="37"/>
  <c r="H4" i="37"/>
  <c r="H40" i="37" s="1"/>
  <c r="B29" i="36"/>
  <c r="H28" i="36"/>
  <c r="B28" i="36"/>
  <c r="B27" i="36"/>
  <c r="B26" i="36"/>
  <c r="B25" i="36"/>
  <c r="H24" i="36"/>
  <c r="B24" i="36"/>
  <c r="B23" i="36"/>
  <c r="B22" i="36"/>
  <c r="B21" i="36"/>
  <c r="B20" i="36"/>
  <c r="B19" i="36"/>
  <c r="B18" i="36"/>
  <c r="B17" i="36"/>
  <c r="B16" i="36"/>
  <c r="H15" i="36"/>
  <c r="B15" i="36"/>
  <c r="B14" i="36"/>
  <c r="B13" i="36"/>
  <c r="H12" i="36"/>
  <c r="B12" i="36"/>
  <c r="B11" i="36"/>
  <c r="B10" i="36"/>
  <c r="B9" i="36"/>
  <c r="B8" i="36"/>
  <c r="B7" i="36"/>
  <c r="B6" i="36"/>
  <c r="B5" i="36"/>
  <c r="H4" i="36"/>
  <c r="H30" i="36" l="1"/>
  <c r="C5" i="18" l="1"/>
  <c r="C4" i="18"/>
  <c r="C5" i="17"/>
  <c r="C4" i="17"/>
  <c r="C5" i="16"/>
  <c r="C4" i="16"/>
  <c r="C5" i="15"/>
  <c r="C4" i="15"/>
  <c r="H22" i="11"/>
  <c r="H19" i="11"/>
  <c r="H15" i="11"/>
  <c r="H12" i="11"/>
  <c r="H4" i="1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H4" i="1"/>
  <c r="B5" i="1"/>
  <c r="B6" i="1"/>
  <c r="B7" i="1"/>
  <c r="B8" i="1"/>
  <c r="B10" i="1"/>
  <c r="B11" i="1"/>
  <c r="B12" i="1"/>
  <c r="B13" i="1"/>
  <c r="B14" i="1"/>
  <c r="B15" i="1"/>
  <c r="B16" i="1"/>
  <c r="B17" i="1"/>
  <c r="B58" i="34" l="1"/>
  <c r="B57" i="34"/>
  <c r="B56" i="34"/>
  <c r="B55" i="34"/>
  <c r="H54" i="34"/>
  <c r="B54" i="34"/>
  <c r="B53" i="34"/>
  <c r="B52" i="34"/>
  <c r="B51" i="34"/>
  <c r="B50" i="34"/>
  <c r="H49" i="34"/>
  <c r="B49" i="34"/>
  <c r="B48" i="34"/>
  <c r="B47" i="34"/>
  <c r="H46" i="34"/>
  <c r="B46" i="34"/>
  <c r="B45" i="34"/>
  <c r="B44" i="34"/>
  <c r="B43" i="34"/>
  <c r="B42" i="34"/>
  <c r="B41" i="34"/>
  <c r="B40" i="34"/>
  <c r="B39" i="34"/>
  <c r="B38" i="34"/>
  <c r="B37" i="34"/>
  <c r="H36" i="34"/>
  <c r="B36" i="34"/>
  <c r="B35" i="34"/>
  <c r="B34" i="34"/>
  <c r="H33" i="34"/>
  <c r="B33" i="34"/>
  <c r="B32" i="34"/>
  <c r="H31" i="34"/>
  <c r="B31" i="34"/>
  <c r="B30" i="34"/>
  <c r="B29" i="34"/>
  <c r="B28" i="34"/>
  <c r="B27" i="34"/>
  <c r="B26" i="34"/>
  <c r="B25" i="34"/>
  <c r="B24" i="34"/>
  <c r="H23" i="34"/>
  <c r="B23" i="34"/>
  <c r="B22" i="34"/>
  <c r="B21" i="34"/>
  <c r="B20" i="34"/>
  <c r="H19" i="34"/>
  <c r="B19" i="34"/>
  <c r="B18" i="34"/>
  <c r="B17" i="34"/>
  <c r="B16" i="34"/>
  <c r="B15" i="34"/>
  <c r="B14" i="34"/>
  <c r="B13" i="34"/>
  <c r="B12" i="34"/>
  <c r="B11" i="34"/>
  <c r="B10" i="34"/>
  <c r="B9" i="34"/>
  <c r="H8" i="34"/>
  <c r="B8" i="34"/>
  <c r="B7" i="34"/>
  <c r="B6" i="34"/>
  <c r="B5" i="34"/>
  <c r="H4" i="34"/>
  <c r="H59" i="34" s="1"/>
  <c r="B16" i="33"/>
  <c r="B15" i="33"/>
  <c r="H14" i="33"/>
  <c r="B14" i="33"/>
  <c r="B13" i="33"/>
  <c r="B12" i="33"/>
  <c r="B11" i="33"/>
  <c r="B10" i="33"/>
  <c r="H9" i="33"/>
  <c r="B9" i="33"/>
  <c r="B8" i="33"/>
  <c r="B7" i="33"/>
  <c r="B6" i="33"/>
  <c r="B5" i="33"/>
  <c r="H4" i="33"/>
  <c r="H17" i="33" s="1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H31" i="32"/>
  <c r="B31" i="32"/>
  <c r="B30" i="32"/>
  <c r="B29" i="32"/>
  <c r="B28" i="32"/>
  <c r="B27" i="32"/>
  <c r="H26" i="32"/>
  <c r="B26" i="32"/>
  <c r="B25" i="32"/>
  <c r="B24" i="32"/>
  <c r="H23" i="32"/>
  <c r="B23" i="32"/>
  <c r="B22" i="32"/>
  <c r="H21" i="32"/>
  <c r="B21" i="32"/>
  <c r="B20" i="32"/>
  <c r="B19" i="32"/>
  <c r="H18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H6" i="32"/>
  <c r="B6" i="32"/>
  <c r="B5" i="32"/>
  <c r="H4" i="32"/>
  <c r="H58" i="32" s="1"/>
  <c r="B18" i="31"/>
  <c r="B17" i="31"/>
  <c r="B16" i="31"/>
  <c r="B15" i="31"/>
  <c r="B14" i="31"/>
  <c r="H13" i="31"/>
  <c r="B13" i="31"/>
  <c r="B12" i="31"/>
  <c r="B11" i="31"/>
  <c r="B10" i="31"/>
  <c r="B9" i="31"/>
  <c r="B8" i="31"/>
  <c r="B7" i="31"/>
  <c r="B6" i="31"/>
  <c r="B5" i="31"/>
  <c r="H4" i="31"/>
  <c r="H19" i="31" s="1"/>
  <c r="H5" i="15" l="1"/>
  <c r="E42" i="29" l="1"/>
  <c r="H42" i="29" s="1"/>
  <c r="E32" i="29"/>
  <c r="H32" i="29" s="1"/>
  <c r="E4" i="29"/>
  <c r="H4" i="29" s="1"/>
  <c r="H46" i="29" s="1"/>
  <c r="C4" i="29"/>
  <c r="B5" i="29" s="1"/>
  <c r="C5" i="29" s="1"/>
  <c r="B6" i="29" s="1"/>
  <c r="C6" i="29" s="1"/>
  <c r="B7" i="29" s="1"/>
  <c r="C7" i="29" s="1"/>
  <c r="B8" i="29" s="1"/>
  <c r="C8" i="29" s="1"/>
  <c r="B9" i="29" s="1"/>
  <c r="C9" i="29" s="1"/>
  <c r="B10" i="29" s="1"/>
  <c r="C10" i="29" s="1"/>
  <c r="B11" i="29" s="1"/>
  <c r="C11" i="29" s="1"/>
  <c r="B12" i="29" s="1"/>
  <c r="C12" i="29" s="1"/>
  <c r="B13" i="29" s="1"/>
  <c r="C13" i="29" s="1"/>
  <c r="B14" i="29" s="1"/>
  <c r="C14" i="29" s="1"/>
  <c r="B15" i="29" s="1"/>
  <c r="C15" i="29" s="1"/>
  <c r="B16" i="29" s="1"/>
  <c r="C16" i="29" s="1"/>
  <c r="B17" i="29" s="1"/>
  <c r="C17" i="29" s="1"/>
  <c r="B18" i="29" s="1"/>
  <c r="C18" i="29" s="1"/>
  <c r="B19" i="29" s="1"/>
  <c r="C19" i="29" s="1"/>
  <c r="B20" i="29" s="1"/>
  <c r="C20" i="29" s="1"/>
  <c r="B21" i="29" s="1"/>
  <c r="C21" i="29" s="1"/>
  <c r="B22" i="29" s="1"/>
  <c r="C22" i="29" s="1"/>
  <c r="B23" i="29" s="1"/>
  <c r="C23" i="29" s="1"/>
  <c r="B24" i="29" s="1"/>
  <c r="C24" i="29" s="1"/>
  <c r="B25" i="29" s="1"/>
  <c r="C25" i="29" s="1"/>
  <c r="B26" i="29" s="1"/>
  <c r="C26" i="29" s="1"/>
  <c r="B27" i="29" s="1"/>
  <c r="C27" i="29" s="1"/>
  <c r="B28" i="29" s="1"/>
  <c r="C28" i="29" s="1"/>
  <c r="B29" i="29" s="1"/>
  <c r="C29" i="29" s="1"/>
  <c r="B30" i="29" s="1"/>
  <c r="C30" i="29" s="1"/>
  <c r="B31" i="29" s="1"/>
  <c r="C31" i="29" s="1"/>
  <c r="B32" i="29" s="1"/>
  <c r="C32" i="29" s="1"/>
  <c r="B33" i="29" s="1"/>
  <c r="C33" i="29" s="1"/>
  <c r="B34" i="29" s="1"/>
  <c r="C34" i="29" s="1"/>
  <c r="B35" i="29" s="1"/>
  <c r="C35" i="29" s="1"/>
  <c r="B36" i="29" s="1"/>
  <c r="C36" i="29" s="1"/>
  <c r="B37" i="29" s="1"/>
  <c r="C37" i="29" s="1"/>
  <c r="B38" i="29" s="1"/>
  <c r="C38" i="29" s="1"/>
  <c r="B39" i="29" s="1"/>
  <c r="C39" i="29" s="1"/>
  <c r="B40" i="29" s="1"/>
  <c r="C40" i="29" s="1"/>
  <c r="B41" i="29" s="1"/>
  <c r="C41" i="29" s="1"/>
  <c r="B42" i="29" s="1"/>
  <c r="C42" i="29" s="1"/>
  <c r="B43" i="29" s="1"/>
  <c r="C43" i="29" s="1"/>
  <c r="B44" i="29" s="1"/>
  <c r="C44" i="29" s="1"/>
  <c r="B45" i="29" s="1"/>
  <c r="C45" i="29" s="1"/>
  <c r="E12" i="28"/>
  <c r="H12" i="28" s="1"/>
  <c r="E8" i="28"/>
  <c r="H8" i="28" s="1"/>
  <c r="E4" i="28"/>
  <c r="H4" i="28" s="1"/>
  <c r="C4" i="28"/>
  <c r="B5" i="28" s="1"/>
  <c r="C5" i="28" s="1"/>
  <c r="B6" i="28" s="1"/>
  <c r="C6" i="28" s="1"/>
  <c r="B7" i="28" s="1"/>
  <c r="C7" i="28" s="1"/>
  <c r="B8" i="28" s="1"/>
  <c r="C8" i="28" s="1"/>
  <c r="B9" i="28" s="1"/>
  <c r="C9" i="28" s="1"/>
  <c r="B10" i="28" s="1"/>
  <c r="C10" i="28" s="1"/>
  <c r="B11" i="28" s="1"/>
  <c r="C11" i="28" s="1"/>
  <c r="B12" i="28" s="1"/>
  <c r="C12" i="28" s="1"/>
  <c r="B13" i="28" s="1"/>
  <c r="C13" i="28" s="1"/>
  <c r="B14" i="28" s="1"/>
  <c r="C14" i="28" s="1"/>
  <c r="E13" i="27"/>
  <c r="H13" i="27" s="1"/>
  <c r="H4" i="27"/>
  <c r="E4" i="27"/>
  <c r="C4" i="27"/>
  <c r="B5" i="27" s="1"/>
  <c r="C5" i="27" s="1"/>
  <c r="B6" i="27" s="1"/>
  <c r="C6" i="27" s="1"/>
  <c r="B7" i="27" s="1"/>
  <c r="C7" i="27" s="1"/>
  <c r="B8" i="27" s="1"/>
  <c r="C8" i="27" s="1"/>
  <c r="B9" i="27" s="1"/>
  <c r="C9" i="27" s="1"/>
  <c r="B10" i="27" s="1"/>
  <c r="C10" i="27" s="1"/>
  <c r="B11" i="27" s="1"/>
  <c r="C11" i="27" s="1"/>
  <c r="B12" i="27" s="1"/>
  <c r="C12" i="27" s="1"/>
  <c r="B13" i="27" s="1"/>
  <c r="C13" i="27" s="1"/>
  <c r="B14" i="27" s="1"/>
  <c r="C14" i="27" s="1"/>
  <c r="B15" i="27" s="1"/>
  <c r="C15" i="27" s="1"/>
  <c r="B16" i="27" s="1"/>
  <c r="C16" i="27" s="1"/>
  <c r="H9" i="26"/>
  <c r="E4" i="26"/>
  <c r="H4" i="26" s="1"/>
  <c r="H10" i="26" s="1"/>
  <c r="C4" i="26"/>
  <c r="B5" i="26" s="1"/>
  <c r="C5" i="26" s="1"/>
  <c r="B6" i="26" s="1"/>
  <c r="C6" i="26" s="1"/>
  <c r="B7" i="26" s="1"/>
  <c r="C7" i="26" s="1"/>
  <c r="B8" i="26" s="1"/>
  <c r="C8" i="26" s="1"/>
  <c r="B9" i="26" s="1"/>
  <c r="C9" i="26" s="1"/>
  <c r="E4" i="25"/>
  <c r="H4" i="25" s="1"/>
  <c r="H51" i="25" s="1"/>
  <c r="C4" i="25"/>
  <c r="B5" i="25" s="1"/>
  <c r="C5" i="25" s="1"/>
  <c r="B6" i="25" s="1"/>
  <c r="C6" i="25" s="1"/>
  <c r="B7" i="25" s="1"/>
  <c r="C7" i="25" s="1"/>
  <c r="B8" i="25" s="1"/>
  <c r="C8" i="25" s="1"/>
  <c r="B9" i="25" s="1"/>
  <c r="C9" i="25" s="1"/>
  <c r="B10" i="25" s="1"/>
  <c r="C10" i="25" s="1"/>
  <c r="B11" i="25" s="1"/>
  <c r="C11" i="25" s="1"/>
  <c r="B12" i="25" s="1"/>
  <c r="C12" i="25" s="1"/>
  <c r="B13" i="25" s="1"/>
  <c r="C13" i="25" s="1"/>
  <c r="B14" i="25" s="1"/>
  <c r="C14" i="25" s="1"/>
  <c r="B15" i="25" s="1"/>
  <c r="C15" i="25" s="1"/>
  <c r="B16" i="25" s="1"/>
  <c r="C16" i="25" s="1"/>
  <c r="B17" i="25" s="1"/>
  <c r="C17" i="25" s="1"/>
  <c r="B18" i="25" s="1"/>
  <c r="C18" i="25" s="1"/>
  <c r="B19" i="25" s="1"/>
  <c r="C19" i="25" s="1"/>
  <c r="B20" i="25" s="1"/>
  <c r="C20" i="25" s="1"/>
  <c r="B21" i="25" s="1"/>
  <c r="C21" i="25" s="1"/>
  <c r="B22" i="25" s="1"/>
  <c r="C22" i="25" s="1"/>
  <c r="B23" i="25" s="1"/>
  <c r="C23" i="25" s="1"/>
  <c r="B24" i="25" s="1"/>
  <c r="C24" i="25" s="1"/>
  <c r="B25" i="25" s="1"/>
  <c r="C25" i="25" s="1"/>
  <c r="B26" i="25" s="1"/>
  <c r="C26" i="25" s="1"/>
  <c r="B27" i="25" s="1"/>
  <c r="C27" i="25" s="1"/>
  <c r="B28" i="25" s="1"/>
  <c r="C28" i="25" s="1"/>
  <c r="B29" i="25" s="1"/>
  <c r="C29" i="25" s="1"/>
  <c r="B30" i="25" s="1"/>
  <c r="C30" i="25" s="1"/>
  <c r="B31" i="25" s="1"/>
  <c r="C31" i="25" s="1"/>
  <c r="B32" i="25" s="1"/>
  <c r="C32" i="25" s="1"/>
  <c r="B33" i="25" s="1"/>
  <c r="C33" i="25" s="1"/>
  <c r="B34" i="25" s="1"/>
  <c r="C34" i="25" s="1"/>
  <c r="B35" i="25" s="1"/>
  <c r="C35" i="25" s="1"/>
  <c r="B36" i="25" s="1"/>
  <c r="C36" i="25" s="1"/>
  <c r="B37" i="25" s="1"/>
  <c r="C37" i="25" s="1"/>
  <c r="B38" i="25" s="1"/>
  <c r="C38" i="25" s="1"/>
  <c r="B39" i="25" s="1"/>
  <c r="C39" i="25" s="1"/>
  <c r="B40" i="25" s="1"/>
  <c r="C40" i="25" s="1"/>
  <c r="B41" i="25" s="1"/>
  <c r="C41" i="25" s="1"/>
  <c r="B42" i="25" s="1"/>
  <c r="C42" i="25" s="1"/>
  <c r="B43" i="25" s="1"/>
  <c r="C43" i="25" s="1"/>
  <c r="B44" i="25" s="1"/>
  <c r="C44" i="25" s="1"/>
  <c r="B45" i="25" s="1"/>
  <c r="C45" i="25" s="1"/>
  <c r="B46" i="25" s="1"/>
  <c r="C46" i="25" s="1"/>
  <c r="B47" i="25" s="1"/>
  <c r="C47" i="25" s="1"/>
  <c r="B48" i="25" s="1"/>
  <c r="C48" i="25" s="1"/>
  <c r="B49" i="25" s="1"/>
  <c r="C49" i="25" s="1"/>
  <c r="B50" i="25" s="1"/>
  <c r="C50" i="25" s="1"/>
  <c r="H21" i="24"/>
  <c r="E21" i="24"/>
  <c r="E19" i="24"/>
  <c r="H19" i="24" s="1"/>
  <c r="E9" i="24"/>
  <c r="H9" i="24" s="1"/>
  <c r="H23" i="24" s="1"/>
  <c r="H7" i="24"/>
  <c r="E7" i="24"/>
  <c r="B5" i="24"/>
  <c r="C5" i="24" s="1"/>
  <c r="B6" i="24" s="1"/>
  <c r="C6" i="24" s="1"/>
  <c r="B7" i="24" s="1"/>
  <c r="C7" i="24" s="1"/>
  <c r="B8" i="24" s="1"/>
  <c r="C8" i="24" s="1"/>
  <c r="B9" i="24" s="1"/>
  <c r="C9" i="24" s="1"/>
  <c r="B10" i="24" s="1"/>
  <c r="C10" i="24" s="1"/>
  <c r="B11" i="24" s="1"/>
  <c r="C11" i="24" s="1"/>
  <c r="B12" i="24" s="1"/>
  <c r="C12" i="24" s="1"/>
  <c r="B13" i="24" s="1"/>
  <c r="C13" i="24" s="1"/>
  <c r="B14" i="24" s="1"/>
  <c r="C14" i="24" s="1"/>
  <c r="B15" i="24" s="1"/>
  <c r="C15" i="24" s="1"/>
  <c r="B16" i="24" s="1"/>
  <c r="C16" i="24" s="1"/>
  <c r="B17" i="24" s="1"/>
  <c r="C17" i="24" s="1"/>
  <c r="B18" i="24" s="1"/>
  <c r="C18" i="24" s="1"/>
  <c r="B19" i="24" s="1"/>
  <c r="C19" i="24" s="1"/>
  <c r="B20" i="24" s="1"/>
  <c r="C20" i="24" s="1"/>
  <c r="B21" i="24" s="1"/>
  <c r="C21" i="24" s="1"/>
  <c r="B22" i="24" s="1"/>
  <c r="C22" i="24" s="1"/>
  <c r="H4" i="24"/>
  <c r="E4" i="24"/>
  <c r="C4" i="24"/>
  <c r="E71" i="23"/>
  <c r="H71" i="23" s="1"/>
  <c r="E65" i="23"/>
  <c r="H65" i="23" s="1"/>
  <c r="E62" i="23"/>
  <c r="H62" i="23" s="1"/>
  <c r="E59" i="23"/>
  <c r="H59" i="23" s="1"/>
  <c r="E49" i="23"/>
  <c r="H49" i="23" s="1"/>
  <c r="H46" i="23"/>
  <c r="E46" i="23"/>
  <c r="E41" i="23"/>
  <c r="H41" i="23" s="1"/>
  <c r="E38" i="23"/>
  <c r="H38" i="23" s="1"/>
  <c r="E35" i="23"/>
  <c r="H35" i="23" s="1"/>
  <c r="H34" i="23"/>
  <c r="E31" i="23"/>
  <c r="H31" i="23" s="1"/>
  <c r="E24" i="23"/>
  <c r="H24" i="23" s="1"/>
  <c r="E21" i="23"/>
  <c r="H21" i="23" s="1"/>
  <c r="E15" i="23"/>
  <c r="H15" i="23" s="1"/>
  <c r="H11" i="23"/>
  <c r="E11" i="23"/>
  <c r="E7" i="23"/>
  <c r="H7" i="23" s="1"/>
  <c r="E4" i="23"/>
  <c r="H4" i="23" s="1"/>
  <c r="C4" i="23"/>
  <c r="B5" i="23" s="1"/>
  <c r="C5" i="23" s="1"/>
  <c r="B6" i="23" s="1"/>
  <c r="C6" i="23" s="1"/>
  <c r="B7" i="23" s="1"/>
  <c r="C7" i="23" s="1"/>
  <c r="B8" i="23" s="1"/>
  <c r="C8" i="23" s="1"/>
  <c r="B9" i="23" s="1"/>
  <c r="C9" i="23" s="1"/>
  <c r="B10" i="23" s="1"/>
  <c r="C10" i="23" s="1"/>
  <c r="B11" i="23" s="1"/>
  <c r="C11" i="23" s="1"/>
  <c r="B12" i="23" s="1"/>
  <c r="C12" i="23" s="1"/>
  <c r="B13" i="23" s="1"/>
  <c r="C13" i="23" s="1"/>
  <c r="B14" i="23" s="1"/>
  <c r="C14" i="23" s="1"/>
  <c r="B15" i="23" s="1"/>
  <c r="C15" i="23" s="1"/>
  <c r="B16" i="23" s="1"/>
  <c r="C16" i="23" s="1"/>
  <c r="B17" i="23" s="1"/>
  <c r="C17" i="23" s="1"/>
  <c r="B18" i="23" s="1"/>
  <c r="C18" i="23" s="1"/>
  <c r="B19" i="23" s="1"/>
  <c r="C19" i="23" s="1"/>
  <c r="B20" i="23" s="1"/>
  <c r="C20" i="23" s="1"/>
  <c r="B21" i="23" s="1"/>
  <c r="C21" i="23" s="1"/>
  <c r="B22" i="23" s="1"/>
  <c r="C22" i="23" s="1"/>
  <c r="B23" i="23" s="1"/>
  <c r="C23" i="23" s="1"/>
  <c r="B24" i="23" s="1"/>
  <c r="C24" i="23" s="1"/>
  <c r="B25" i="23" s="1"/>
  <c r="C25" i="23" s="1"/>
  <c r="B26" i="23" s="1"/>
  <c r="C26" i="23" s="1"/>
  <c r="B27" i="23" s="1"/>
  <c r="C27" i="23" s="1"/>
  <c r="B28" i="23" s="1"/>
  <c r="C28" i="23" s="1"/>
  <c r="B29" i="23" s="1"/>
  <c r="C29" i="23" s="1"/>
  <c r="B30" i="23" s="1"/>
  <c r="C30" i="23" s="1"/>
  <c r="B31" i="23" s="1"/>
  <c r="C31" i="23" s="1"/>
  <c r="B32" i="23" s="1"/>
  <c r="C32" i="23" s="1"/>
  <c r="B33" i="23" s="1"/>
  <c r="C33" i="23" s="1"/>
  <c r="B34" i="23" s="1"/>
  <c r="C34" i="23" s="1"/>
  <c r="B35" i="23" s="1"/>
  <c r="C35" i="23" s="1"/>
  <c r="B36" i="23" s="1"/>
  <c r="C36" i="23" s="1"/>
  <c r="B37" i="23" s="1"/>
  <c r="C37" i="23" s="1"/>
  <c r="B38" i="23" s="1"/>
  <c r="C38" i="23" s="1"/>
  <c r="B39" i="23" s="1"/>
  <c r="C39" i="23" s="1"/>
  <c r="B40" i="23" s="1"/>
  <c r="C40" i="23" s="1"/>
  <c r="B41" i="23" s="1"/>
  <c r="C41" i="23" s="1"/>
  <c r="B42" i="23" s="1"/>
  <c r="C42" i="23" s="1"/>
  <c r="B43" i="23" s="1"/>
  <c r="C43" i="23" s="1"/>
  <c r="B44" i="23" s="1"/>
  <c r="C44" i="23" s="1"/>
  <c r="B45" i="23" s="1"/>
  <c r="C45" i="23" s="1"/>
  <c r="B46" i="23" s="1"/>
  <c r="C46" i="23" s="1"/>
  <c r="B47" i="23" s="1"/>
  <c r="C47" i="23" s="1"/>
  <c r="B48" i="23" s="1"/>
  <c r="C48" i="23" s="1"/>
  <c r="B49" i="23" s="1"/>
  <c r="C49" i="23" s="1"/>
  <c r="B50" i="23" s="1"/>
  <c r="C50" i="23" s="1"/>
  <c r="B51" i="23" s="1"/>
  <c r="C51" i="23" s="1"/>
  <c r="B52" i="23" s="1"/>
  <c r="C52" i="23" s="1"/>
  <c r="B53" i="23" s="1"/>
  <c r="C53" i="23" s="1"/>
  <c r="B54" i="23" s="1"/>
  <c r="C54" i="23" s="1"/>
  <c r="B55" i="23" s="1"/>
  <c r="C55" i="23" s="1"/>
  <c r="B56" i="23" s="1"/>
  <c r="C56" i="23" s="1"/>
  <c r="B57" i="23" s="1"/>
  <c r="C57" i="23" s="1"/>
  <c r="B58" i="23" s="1"/>
  <c r="C58" i="23" s="1"/>
  <c r="B59" i="23" s="1"/>
  <c r="C59" i="23" s="1"/>
  <c r="B60" i="23" s="1"/>
  <c r="C60" i="23" s="1"/>
  <c r="B61" i="23" s="1"/>
  <c r="C61" i="23" s="1"/>
  <c r="B62" i="23" s="1"/>
  <c r="C62" i="23" s="1"/>
  <c r="B63" i="23" s="1"/>
  <c r="C63" i="23" s="1"/>
  <c r="B64" i="23" s="1"/>
  <c r="C64" i="23" s="1"/>
  <c r="B65" i="23" s="1"/>
  <c r="C65" i="23" s="1"/>
  <c r="B66" i="23" s="1"/>
  <c r="C66" i="23" s="1"/>
  <c r="B67" i="23" s="1"/>
  <c r="C67" i="23" s="1"/>
  <c r="B68" i="23" s="1"/>
  <c r="C68" i="23" s="1"/>
  <c r="B69" i="23" s="1"/>
  <c r="C69" i="23" s="1"/>
  <c r="B70" i="23" s="1"/>
  <c r="C70" i="23" s="1"/>
  <c r="B71" i="23" s="1"/>
  <c r="C71" i="23" s="1"/>
  <c r="B72" i="23" s="1"/>
  <c r="C72" i="23" s="1"/>
  <c r="E21" i="22"/>
  <c r="H21" i="22" s="1"/>
  <c r="H34" i="22" s="1"/>
  <c r="E16" i="22"/>
  <c r="H16" i="22" s="1"/>
  <c r="E4" i="22"/>
  <c r="H4" i="22" s="1"/>
  <c r="C4" i="22"/>
  <c r="B5" i="22" s="1"/>
  <c r="C5" i="22" s="1"/>
  <c r="B6" i="22" s="1"/>
  <c r="C6" i="22" s="1"/>
  <c r="B7" i="22" s="1"/>
  <c r="C7" i="22" s="1"/>
  <c r="B8" i="22" s="1"/>
  <c r="C8" i="22" s="1"/>
  <c r="B9" i="22" s="1"/>
  <c r="C9" i="22" s="1"/>
  <c r="B10" i="22" s="1"/>
  <c r="C10" i="22" s="1"/>
  <c r="B11" i="22" s="1"/>
  <c r="C11" i="22" s="1"/>
  <c r="B12" i="22" s="1"/>
  <c r="C12" i="22" s="1"/>
  <c r="B13" i="22" s="1"/>
  <c r="C13" i="22" s="1"/>
  <c r="B14" i="22" s="1"/>
  <c r="C14" i="22" s="1"/>
  <c r="B15" i="22" s="1"/>
  <c r="C15" i="22" s="1"/>
  <c r="B16" i="22" s="1"/>
  <c r="C16" i="22" s="1"/>
  <c r="B17" i="22" s="1"/>
  <c r="C17" i="22" s="1"/>
  <c r="B18" i="22" s="1"/>
  <c r="C18" i="22" s="1"/>
  <c r="B19" i="22" s="1"/>
  <c r="C19" i="22" s="1"/>
  <c r="B20" i="22" s="1"/>
  <c r="C20" i="22" s="1"/>
  <c r="B21" i="22" s="1"/>
  <c r="C21" i="22" s="1"/>
  <c r="B22" i="22" s="1"/>
  <c r="C22" i="22" s="1"/>
  <c r="B23" i="22" s="1"/>
  <c r="C23" i="22" s="1"/>
  <c r="B24" i="22" s="1"/>
  <c r="C24" i="22" s="1"/>
  <c r="B25" i="22" s="1"/>
  <c r="C25" i="22" s="1"/>
  <c r="B26" i="22" s="1"/>
  <c r="C26" i="22" s="1"/>
  <c r="B27" i="22" s="1"/>
  <c r="C27" i="22" s="1"/>
  <c r="B28" i="22" s="1"/>
  <c r="C28" i="22" s="1"/>
  <c r="B29" i="22" s="1"/>
  <c r="C29" i="22" s="1"/>
  <c r="B30" i="22" s="1"/>
  <c r="C30" i="22" s="1"/>
  <c r="B31" i="22" s="1"/>
  <c r="C31" i="22" s="1"/>
  <c r="B32" i="22" s="1"/>
  <c r="C32" i="22" s="1"/>
  <c r="B33" i="22" s="1"/>
  <c r="C33" i="22" s="1"/>
  <c r="E10" i="21"/>
  <c r="H10" i="21" s="1"/>
  <c r="E7" i="21"/>
  <c r="H7" i="21" s="1"/>
  <c r="H5" i="21"/>
  <c r="E5" i="21"/>
  <c r="B5" i="21"/>
  <c r="C5" i="21" s="1"/>
  <c r="B6" i="21" s="1"/>
  <c r="C6" i="21" s="1"/>
  <c r="B7" i="21" s="1"/>
  <c r="C7" i="21" s="1"/>
  <c r="B8" i="21" s="1"/>
  <c r="C8" i="21" s="1"/>
  <c r="B9" i="21" s="1"/>
  <c r="C9" i="21" s="1"/>
  <c r="B10" i="21" s="1"/>
  <c r="C10" i="21" s="1"/>
  <c r="B11" i="21" s="1"/>
  <c r="C11" i="21" s="1"/>
  <c r="B12" i="21" s="1"/>
  <c r="C12" i="21" s="1"/>
  <c r="B13" i="21" s="1"/>
  <c r="C13" i="21" s="1"/>
  <c r="B14" i="21" s="1"/>
  <c r="C14" i="21" s="1"/>
  <c r="B15" i="21" s="1"/>
  <c r="C15" i="21" s="1"/>
  <c r="B16" i="21" s="1"/>
  <c r="C16" i="21" s="1"/>
  <c r="B17" i="21" s="1"/>
  <c r="C17" i="21" s="1"/>
  <c r="B18" i="21" s="1"/>
  <c r="C18" i="21" s="1"/>
  <c r="B19" i="21" s="1"/>
  <c r="C19" i="21" s="1"/>
  <c r="B20" i="21" s="1"/>
  <c r="C20" i="21" s="1"/>
  <c r="B21" i="21" s="1"/>
  <c r="C21" i="21" s="1"/>
  <c r="B22" i="21" s="1"/>
  <c r="C22" i="21" s="1"/>
  <c r="H4" i="21"/>
  <c r="C4" i="21"/>
  <c r="E10" i="20"/>
  <c r="H10" i="20" s="1"/>
  <c r="H9" i="20"/>
  <c r="E4" i="20"/>
  <c r="H4" i="20" s="1"/>
  <c r="C4" i="20"/>
  <c r="B5" i="20" s="1"/>
  <c r="C5" i="20" s="1"/>
  <c r="B6" i="20" s="1"/>
  <c r="C6" i="20" s="1"/>
  <c r="B7" i="20" s="1"/>
  <c r="C7" i="20" s="1"/>
  <c r="B8" i="20" s="1"/>
  <c r="C8" i="20" s="1"/>
  <c r="B9" i="20" s="1"/>
  <c r="C9" i="20" s="1"/>
  <c r="B10" i="20" s="1"/>
  <c r="C10" i="20" s="1"/>
  <c r="B11" i="20" s="1"/>
  <c r="C11" i="20" s="1"/>
  <c r="B12" i="20" s="1"/>
  <c r="C12" i="20" s="1"/>
  <c r="B13" i="20" s="1"/>
  <c r="C13" i="20" s="1"/>
  <c r="B14" i="20" s="1"/>
  <c r="C14" i="20" s="1"/>
  <c r="B15" i="20" s="1"/>
  <c r="C15" i="20" s="1"/>
  <c r="E11" i="19"/>
  <c r="H11" i="19" s="1"/>
  <c r="H9" i="19"/>
  <c r="E4" i="19"/>
  <c r="H4" i="19" s="1"/>
  <c r="H19" i="19" s="1"/>
  <c r="C4" i="19"/>
  <c r="B5" i="19" s="1"/>
  <c r="C5" i="19" s="1"/>
  <c r="B6" i="19" s="1"/>
  <c r="C6" i="19" s="1"/>
  <c r="B7" i="19" s="1"/>
  <c r="C7" i="19" s="1"/>
  <c r="B8" i="19" s="1"/>
  <c r="C8" i="19" s="1"/>
  <c r="B9" i="19" s="1"/>
  <c r="C9" i="19" s="1"/>
  <c r="B10" i="19" s="1"/>
  <c r="C10" i="19" s="1"/>
  <c r="B11" i="19" s="1"/>
  <c r="C11" i="19" s="1"/>
  <c r="B12" i="19" s="1"/>
  <c r="C12" i="19" s="1"/>
  <c r="B13" i="19" s="1"/>
  <c r="C13" i="19" s="1"/>
  <c r="B14" i="19" s="1"/>
  <c r="C14" i="19" s="1"/>
  <c r="B15" i="19" s="1"/>
  <c r="C15" i="19" s="1"/>
  <c r="B16" i="19" s="1"/>
  <c r="C16" i="19" s="1"/>
  <c r="B17" i="19" s="1"/>
  <c r="C17" i="19" s="1"/>
  <c r="B18" i="19" s="1"/>
  <c r="C18" i="19" s="1"/>
  <c r="H25" i="18"/>
  <c r="H17" i="18"/>
  <c r="H12" i="18"/>
  <c r="H10" i="18"/>
  <c r="H4" i="18"/>
  <c r="B5" i="18"/>
  <c r="H9" i="17"/>
  <c r="H7" i="17"/>
  <c r="H12" i="17" s="1"/>
  <c r="H4" i="17"/>
  <c r="B5" i="17"/>
  <c r="B6" i="17" s="1"/>
  <c r="H13" i="16"/>
  <c r="H4" i="16"/>
  <c r="B5" i="16"/>
  <c r="B6" i="16" s="1"/>
  <c r="H14" i="15"/>
  <c r="H12" i="15"/>
  <c r="H6" i="15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H4" i="15"/>
  <c r="B5" i="15"/>
  <c r="B6" i="15" s="1"/>
  <c r="H10" i="14"/>
  <c r="E4" i="14"/>
  <c r="H4" i="14" s="1"/>
  <c r="C4" i="14"/>
  <c r="B5" i="14" s="1"/>
  <c r="C5" i="14" s="1"/>
  <c r="B6" i="14" s="1"/>
  <c r="C6" i="14" s="1"/>
  <c r="B7" i="14" s="1"/>
  <c r="C7" i="14" s="1"/>
  <c r="B8" i="14" s="1"/>
  <c r="C8" i="14" s="1"/>
  <c r="B9" i="14" s="1"/>
  <c r="C9" i="14" s="1"/>
  <c r="B10" i="14" s="1"/>
  <c r="C10" i="14" s="1"/>
  <c r="B11" i="14" s="1"/>
  <c r="C11" i="14" s="1"/>
  <c r="E48" i="13"/>
  <c r="H48" i="13" s="1"/>
  <c r="H45" i="13"/>
  <c r="E38" i="13"/>
  <c r="H38" i="13" s="1"/>
  <c r="H36" i="13"/>
  <c r="E26" i="13"/>
  <c r="H26" i="13" s="1"/>
  <c r="E20" i="13"/>
  <c r="H20" i="13" s="1"/>
  <c r="E18" i="13"/>
  <c r="H18" i="13" s="1"/>
  <c r="E4" i="13"/>
  <c r="H4" i="13" s="1"/>
  <c r="C4" i="13"/>
  <c r="B5" i="13" s="1"/>
  <c r="C5" i="13" s="1"/>
  <c r="B6" i="13" s="1"/>
  <c r="C6" i="13" s="1"/>
  <c r="B7" i="13" s="1"/>
  <c r="C7" i="13" s="1"/>
  <c r="B8" i="13" s="1"/>
  <c r="C8" i="13" s="1"/>
  <c r="B9" i="13" s="1"/>
  <c r="C9" i="13" s="1"/>
  <c r="B10" i="13" s="1"/>
  <c r="C10" i="13" s="1"/>
  <c r="B11" i="13" s="1"/>
  <c r="C11" i="13" s="1"/>
  <c r="B12" i="13" s="1"/>
  <c r="C12" i="13" s="1"/>
  <c r="B13" i="13" s="1"/>
  <c r="C13" i="13" s="1"/>
  <c r="B14" i="13" s="1"/>
  <c r="C14" i="13" s="1"/>
  <c r="B15" i="13" s="1"/>
  <c r="C15" i="13" s="1"/>
  <c r="B16" i="13" s="1"/>
  <c r="C16" i="13" s="1"/>
  <c r="B17" i="13" s="1"/>
  <c r="C17" i="13" s="1"/>
  <c r="B18" i="13" s="1"/>
  <c r="C18" i="13" s="1"/>
  <c r="B19" i="13" s="1"/>
  <c r="C19" i="13" s="1"/>
  <c r="B20" i="13" s="1"/>
  <c r="C20" i="13" s="1"/>
  <c r="B21" i="13" s="1"/>
  <c r="C21" i="13" s="1"/>
  <c r="B22" i="13" s="1"/>
  <c r="C22" i="13" s="1"/>
  <c r="B23" i="13" s="1"/>
  <c r="C23" i="13" s="1"/>
  <c r="B24" i="13" s="1"/>
  <c r="C24" i="13" s="1"/>
  <c r="B25" i="13" s="1"/>
  <c r="C25" i="13" s="1"/>
  <c r="B26" i="13" s="1"/>
  <c r="C26" i="13" s="1"/>
  <c r="B27" i="13" s="1"/>
  <c r="C27" i="13" s="1"/>
  <c r="B28" i="13" s="1"/>
  <c r="C28" i="13" s="1"/>
  <c r="B29" i="13" s="1"/>
  <c r="C29" i="13" s="1"/>
  <c r="B30" i="13" s="1"/>
  <c r="C30" i="13" s="1"/>
  <c r="B31" i="13" s="1"/>
  <c r="C31" i="13" s="1"/>
  <c r="B32" i="13" s="1"/>
  <c r="C32" i="13" s="1"/>
  <c r="B33" i="13" s="1"/>
  <c r="C33" i="13" s="1"/>
  <c r="B34" i="13" s="1"/>
  <c r="C34" i="13" s="1"/>
  <c r="B35" i="13" s="1"/>
  <c r="C35" i="13" s="1"/>
  <c r="B36" i="13" s="1"/>
  <c r="C36" i="13" s="1"/>
  <c r="B37" i="13" s="1"/>
  <c r="C37" i="13" s="1"/>
  <c r="B38" i="13" s="1"/>
  <c r="C38" i="13" s="1"/>
  <c r="B39" i="13" s="1"/>
  <c r="C39" i="13" s="1"/>
  <c r="B40" i="13" s="1"/>
  <c r="C40" i="13" s="1"/>
  <c r="B41" i="13" s="1"/>
  <c r="C41" i="13" s="1"/>
  <c r="B42" i="13" s="1"/>
  <c r="C42" i="13" s="1"/>
  <c r="B43" i="13" s="1"/>
  <c r="C43" i="13" s="1"/>
  <c r="B44" i="13" s="1"/>
  <c r="C44" i="13" s="1"/>
  <c r="B45" i="13" s="1"/>
  <c r="C45" i="13" s="1"/>
  <c r="B46" i="13" s="1"/>
  <c r="C46" i="13" s="1"/>
  <c r="B47" i="13" s="1"/>
  <c r="C47" i="13" s="1"/>
  <c r="B48" i="13" s="1"/>
  <c r="C48" i="13" s="1"/>
  <c r="B49" i="13" s="1"/>
  <c r="C49" i="13" s="1"/>
  <c r="B50" i="13" s="1"/>
  <c r="C50" i="13" s="1"/>
  <c r="B51" i="13" s="1"/>
  <c r="C51" i="13" s="1"/>
  <c r="B52" i="13" s="1"/>
  <c r="C52" i="13" s="1"/>
  <c r="H18" i="12"/>
  <c r="H6" i="12"/>
  <c r="H4" i="12"/>
  <c r="C4" i="12"/>
  <c r="B5" i="12" s="1"/>
  <c r="C5" i="12" s="1"/>
  <c r="B6" i="12" s="1"/>
  <c r="C6" i="12" s="1"/>
  <c r="B7" i="12" s="1"/>
  <c r="C7" i="12" s="1"/>
  <c r="B8" i="12" s="1"/>
  <c r="C8" i="12" s="1"/>
  <c r="B9" i="12" s="1"/>
  <c r="C9" i="12" s="1"/>
  <c r="B10" i="12" s="1"/>
  <c r="C10" i="12" s="1"/>
  <c r="B11" i="12" s="1"/>
  <c r="C11" i="12" s="1"/>
  <c r="B12" i="12" s="1"/>
  <c r="C12" i="12" s="1"/>
  <c r="B13" i="12" s="1"/>
  <c r="C13" i="12" s="1"/>
  <c r="B14" i="12" s="1"/>
  <c r="C14" i="12" s="1"/>
  <c r="B15" i="12" s="1"/>
  <c r="C15" i="12" s="1"/>
  <c r="B16" i="12" s="1"/>
  <c r="C16" i="12" s="1"/>
  <c r="B17" i="12" s="1"/>
  <c r="C17" i="12" s="1"/>
  <c r="B18" i="12" s="1"/>
  <c r="C18" i="12" s="1"/>
  <c r="B19" i="12" s="1"/>
  <c r="C19" i="12" s="1"/>
  <c r="B20" i="12" s="1"/>
  <c r="C20" i="12" s="1"/>
  <c r="B21" i="12" s="1"/>
  <c r="C21" i="12" s="1"/>
  <c r="B22" i="12" s="1"/>
  <c r="C22" i="12" s="1"/>
  <c r="B23" i="12" s="1"/>
  <c r="C23" i="12" s="1"/>
  <c r="C4" i="11"/>
  <c r="B5" i="11" s="1"/>
  <c r="C5" i="11" s="1"/>
  <c r="B6" i="11" s="1"/>
  <c r="C6" i="11" s="1"/>
  <c r="B7" i="11" s="1"/>
  <c r="C7" i="11" s="1"/>
  <c r="B8" i="11" s="1"/>
  <c r="C8" i="11" s="1"/>
  <c r="B9" i="11" s="1"/>
  <c r="C9" i="11" s="1"/>
  <c r="B10" i="11" s="1"/>
  <c r="C10" i="11" s="1"/>
  <c r="B11" i="11" s="1"/>
  <c r="C11" i="11" s="1"/>
  <c r="B12" i="11" s="1"/>
  <c r="C12" i="11" s="1"/>
  <c r="B13" i="11" s="1"/>
  <c r="C13" i="11" s="1"/>
  <c r="B14" i="11" s="1"/>
  <c r="C14" i="11" s="1"/>
  <c r="B15" i="11" s="1"/>
  <c r="C15" i="11" s="1"/>
  <c r="B16" i="11" s="1"/>
  <c r="C16" i="11" s="1"/>
  <c r="B17" i="11" s="1"/>
  <c r="C17" i="11" s="1"/>
  <c r="B18" i="11" s="1"/>
  <c r="C18" i="11" s="1"/>
  <c r="B19" i="11" s="1"/>
  <c r="C19" i="11" s="1"/>
  <c r="B20" i="11" s="1"/>
  <c r="C20" i="11" s="1"/>
  <c r="B21" i="11" s="1"/>
  <c r="C21" i="11" s="1"/>
  <c r="B22" i="11" s="1"/>
  <c r="C22" i="11" s="1"/>
  <c r="B21" i="10"/>
  <c r="H20" i="10"/>
  <c r="B20" i="10"/>
  <c r="B19" i="10"/>
  <c r="H18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H4" i="10"/>
  <c r="B17" i="9"/>
  <c r="B16" i="9"/>
  <c r="B15" i="9"/>
  <c r="B14" i="9"/>
  <c r="B13" i="9"/>
  <c r="B12" i="9"/>
  <c r="H11" i="9"/>
  <c r="B11" i="9"/>
  <c r="B10" i="9"/>
  <c r="B9" i="9"/>
  <c r="H8" i="9"/>
  <c r="B8" i="9"/>
  <c r="B7" i="9"/>
  <c r="B6" i="9"/>
  <c r="B5" i="9"/>
  <c r="H4" i="9"/>
  <c r="B28" i="8"/>
  <c r="B27" i="8"/>
  <c r="B26" i="8"/>
  <c r="B25" i="8"/>
  <c r="H24" i="8"/>
  <c r="B24" i="8"/>
  <c r="B23" i="8"/>
  <c r="B22" i="8"/>
  <c r="H21" i="8"/>
  <c r="B21" i="8"/>
  <c r="B20" i="8"/>
  <c r="B19" i="8"/>
  <c r="B18" i="8"/>
  <c r="B17" i="8"/>
  <c r="H16" i="8"/>
  <c r="B16" i="8"/>
  <c r="B15" i="8"/>
  <c r="B14" i="8"/>
  <c r="B13" i="8"/>
  <c r="H12" i="8"/>
  <c r="B12" i="8"/>
  <c r="B11" i="8"/>
  <c r="B10" i="8"/>
  <c r="B9" i="8"/>
  <c r="B8" i="8"/>
  <c r="B7" i="8"/>
  <c r="B6" i="8"/>
  <c r="B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H4" i="8"/>
  <c r="B10" i="7"/>
  <c r="B9" i="7"/>
  <c r="H8" i="7"/>
  <c r="B8" i="7"/>
  <c r="B7" i="7"/>
  <c r="B6" i="7"/>
  <c r="B5" i="7"/>
  <c r="A5" i="7"/>
  <c r="H4" i="7"/>
  <c r="B20" i="6"/>
  <c r="B19" i="6"/>
  <c r="B18" i="6"/>
  <c r="B17" i="6"/>
  <c r="B16" i="6"/>
  <c r="B15" i="6"/>
  <c r="B14" i="6"/>
  <c r="H13" i="6"/>
  <c r="B13" i="6"/>
  <c r="B12" i="6"/>
  <c r="B11" i="6"/>
  <c r="H10" i="6"/>
  <c r="B10" i="6"/>
  <c r="B9" i="6"/>
  <c r="B8" i="6"/>
  <c r="B7" i="6"/>
  <c r="B6" i="6"/>
  <c r="B5" i="6"/>
  <c r="H4" i="6"/>
  <c r="B9" i="5"/>
  <c r="H8" i="5"/>
  <c r="B8" i="5"/>
  <c r="B7" i="5"/>
  <c r="B6" i="5"/>
  <c r="B5" i="5"/>
  <c r="A5" i="5"/>
  <c r="A6" i="5" s="1"/>
  <c r="A7" i="5" s="1"/>
  <c r="A8" i="5" s="1"/>
  <c r="A9" i="5" s="1"/>
  <c r="H4" i="5"/>
  <c r="H10" i="5" s="1"/>
  <c r="H15" i="4"/>
  <c r="B15" i="4"/>
  <c r="B14" i="4"/>
  <c r="B13" i="4"/>
  <c r="B12" i="4"/>
  <c r="B11" i="4"/>
  <c r="B10" i="4"/>
  <c r="B9" i="4"/>
  <c r="B8" i="4"/>
  <c r="B7" i="4"/>
  <c r="B6" i="4"/>
  <c r="H5" i="4"/>
  <c r="B5" i="4"/>
  <c r="A5" i="4"/>
  <c r="H4" i="4"/>
  <c r="H8" i="3"/>
  <c r="H7" i="3"/>
  <c r="A5" i="3"/>
  <c r="H4" i="3"/>
  <c r="B17" i="2"/>
  <c r="B16" i="2"/>
  <c r="B15" i="2"/>
  <c r="B14" i="2"/>
  <c r="B13" i="2"/>
  <c r="B12" i="2"/>
  <c r="B11" i="2"/>
  <c r="B10" i="2"/>
  <c r="B9" i="2"/>
  <c r="H8" i="2"/>
  <c r="B8" i="2"/>
  <c r="B7" i="2"/>
  <c r="B6" i="2"/>
  <c r="B5" i="2"/>
  <c r="A5" i="2"/>
  <c r="H4" i="2"/>
  <c r="H12" i="1"/>
  <c r="H10" i="1"/>
  <c r="H5" i="1"/>
  <c r="B6" i="18" l="1"/>
  <c r="C6" i="18" s="1"/>
  <c r="C6" i="17"/>
  <c r="B7" i="17" s="1"/>
  <c r="C6" i="16"/>
  <c r="B7" i="16" s="1"/>
  <c r="H17" i="16"/>
  <c r="C6" i="15"/>
  <c r="B7" i="15" s="1"/>
  <c r="H18" i="9"/>
  <c r="H11" i="3"/>
  <c r="H18" i="2"/>
  <c r="H29" i="8"/>
  <c r="H18" i="1"/>
  <c r="H24" i="12"/>
  <c r="H21" i="6"/>
  <c r="H11" i="7"/>
  <c r="H16" i="20"/>
  <c r="H22" i="10"/>
  <c r="H12" i="14"/>
  <c r="H17" i="27"/>
  <c r="H16" i="4"/>
  <c r="H23" i="11"/>
  <c r="H23" i="21"/>
  <c r="H73" i="23"/>
  <c r="H31" i="18"/>
  <c r="H15" i="28"/>
  <c r="H53" i="13"/>
  <c r="H16" i="15"/>
  <c r="B7" i="18" l="1"/>
  <c r="C7" i="18" s="1"/>
  <c r="C7" i="17"/>
  <c r="B8" i="17" s="1"/>
  <c r="C7" i="16"/>
  <c r="B8" i="16" s="1"/>
  <c r="C7" i="15"/>
  <c r="B8" i="15" s="1"/>
  <c r="B8" i="18" l="1"/>
  <c r="C8" i="18" s="1"/>
  <c r="C8" i="17"/>
  <c r="B9" i="17" s="1"/>
  <c r="C8" i="16"/>
  <c r="B9" i="16" s="1"/>
  <c r="C8" i="15"/>
  <c r="B9" i="15" s="1"/>
  <c r="B9" i="18" l="1"/>
  <c r="C9" i="18" s="1"/>
  <c r="C9" i="17"/>
  <c r="B10" i="17" s="1"/>
  <c r="C9" i="16"/>
  <c r="B10" i="16" s="1"/>
  <c r="C9" i="15"/>
  <c r="B10" i="15" s="1"/>
  <c r="B10" i="18" l="1"/>
  <c r="C10" i="18" s="1"/>
  <c r="C10" i="17"/>
  <c r="B11" i="17" s="1"/>
  <c r="C11" i="17" s="1"/>
  <c r="C10" i="16"/>
  <c r="B11" i="16" s="1"/>
  <c r="C10" i="15"/>
  <c r="B11" i="15" s="1"/>
  <c r="B11" i="18" l="1"/>
  <c r="C11" i="18" s="1"/>
  <c r="C11" i="16"/>
  <c r="B12" i="16" s="1"/>
  <c r="C11" i="15"/>
  <c r="B12" i="15" s="1"/>
  <c r="B12" i="18" l="1"/>
  <c r="C12" i="18" s="1"/>
  <c r="B13" i="16"/>
  <c r="C12" i="16"/>
  <c r="C12" i="15"/>
  <c r="B13" i="15" s="1"/>
  <c r="B13" i="18" l="1"/>
  <c r="C13" i="18" s="1"/>
  <c r="C13" i="16"/>
  <c r="B14" i="16" s="1"/>
  <c r="C13" i="15"/>
  <c r="B14" i="15" s="1"/>
  <c r="B14" i="18" l="1"/>
  <c r="C14" i="18" s="1"/>
  <c r="C14" i="16"/>
  <c r="B15" i="16" s="1"/>
  <c r="C14" i="15"/>
  <c r="B15" i="15" s="1"/>
  <c r="C15" i="15" s="1"/>
  <c r="B15" i="18" l="1"/>
  <c r="C15" i="18" s="1"/>
  <c r="C15" i="16"/>
  <c r="B16" i="16" s="1"/>
  <c r="C16" i="16" s="1"/>
  <c r="B16" i="18" l="1"/>
  <c r="C16" i="18" s="1"/>
  <c r="B17" i="18" l="1"/>
  <c r="C17" i="18" s="1"/>
  <c r="B18" i="18" l="1"/>
  <c r="C18" i="18" s="1"/>
  <c r="B19" i="18" l="1"/>
  <c r="C19" i="18" s="1"/>
  <c r="B20" i="18" l="1"/>
  <c r="C20" i="18" s="1"/>
  <c r="B21" i="18" l="1"/>
  <c r="C21" i="18" s="1"/>
  <c r="B22" i="18" l="1"/>
  <c r="C22" i="18" s="1"/>
  <c r="B23" i="18" l="1"/>
  <c r="C23" i="18" s="1"/>
  <c r="B24" i="18" l="1"/>
  <c r="C24" i="18" s="1"/>
  <c r="B25" i="18" l="1"/>
  <c r="C25" i="18" s="1"/>
  <c r="B26" i="18" l="1"/>
  <c r="C26" i="18" s="1"/>
  <c r="B27" i="18" l="1"/>
  <c r="C27" i="18" s="1"/>
  <c r="B28" i="18" l="1"/>
  <c r="C28" i="18" s="1"/>
  <c r="B29" i="18" l="1"/>
  <c r="C29" i="18" s="1"/>
  <c r="B30" i="18" l="1"/>
  <c r="C30" i="18" s="1"/>
</calcChain>
</file>

<file path=xl/sharedStrings.xml><?xml version="1.0" encoding="utf-8"?>
<sst xmlns="http://schemas.openxmlformats.org/spreadsheetml/2006/main" count="924" uniqueCount="303">
  <si>
    <t>Jhoke Ramzan to That Solan</t>
  </si>
  <si>
    <t>Width of road</t>
  </si>
  <si>
    <t>13ft</t>
  </si>
  <si>
    <t>S/No</t>
  </si>
  <si>
    <t>Start RD</t>
  </si>
  <si>
    <t>End RD</t>
  </si>
  <si>
    <t>Length(KM)</t>
  </si>
  <si>
    <t>Maintenance Strategy</t>
  </si>
  <si>
    <t>Unit Cost</t>
  </si>
  <si>
    <t>Total Cost(M)</t>
  </si>
  <si>
    <t>0+00</t>
  </si>
  <si>
    <t>0+500</t>
  </si>
  <si>
    <t>New Construction for Kacha Road</t>
  </si>
  <si>
    <t>1+000</t>
  </si>
  <si>
    <t>1+500</t>
  </si>
  <si>
    <t>2+500</t>
  </si>
  <si>
    <t>Resurfacing with Sand Asphalt</t>
  </si>
  <si>
    <t>5+530</t>
  </si>
  <si>
    <t>6+030</t>
  </si>
  <si>
    <t>Total</t>
  </si>
  <si>
    <t>Ramak to polowan to basti Shekhain wali (Follow Points)</t>
  </si>
  <si>
    <t>12ft</t>
  </si>
  <si>
    <t>0+000</t>
  </si>
  <si>
    <t>2+000</t>
  </si>
  <si>
    <t>3+000</t>
  </si>
  <si>
    <t>3+500</t>
  </si>
  <si>
    <t>4+000</t>
  </si>
  <si>
    <t>4+500</t>
  </si>
  <si>
    <t>5+000</t>
  </si>
  <si>
    <t>5+500</t>
  </si>
  <si>
    <t>6+000</t>
  </si>
  <si>
    <t>6+500</t>
  </si>
  <si>
    <t>6+800</t>
  </si>
  <si>
    <t>Road from DG Khan road to Shah Hussain (Khana Shareef)</t>
  </si>
  <si>
    <t>Width of Road</t>
  </si>
  <si>
    <t>Preservative Maintenance</t>
  </si>
  <si>
    <t>2+550</t>
  </si>
  <si>
    <t>2+610</t>
  </si>
  <si>
    <t>2+760</t>
  </si>
  <si>
    <t>2+910</t>
  </si>
  <si>
    <t>Road from Lunda Sharif  road to village Pahore Buchri to New Buchri upto Lunda Sharif</t>
  </si>
  <si>
    <t>18ft</t>
  </si>
  <si>
    <t>Length</t>
  </si>
  <si>
    <t>Routine Maintenance</t>
  </si>
  <si>
    <t>0+710</t>
  </si>
  <si>
    <t>Functional Overlay</t>
  </si>
  <si>
    <t>1+210</t>
  </si>
  <si>
    <t>1+710</t>
  </si>
  <si>
    <t>2+210</t>
  </si>
  <si>
    <t>2+710</t>
  </si>
  <si>
    <t>3+210</t>
  </si>
  <si>
    <t>3+710</t>
  </si>
  <si>
    <t>4+210</t>
  </si>
  <si>
    <t>4+740</t>
  </si>
  <si>
    <t>5+240</t>
  </si>
  <si>
    <t>5+380</t>
  </si>
  <si>
    <t>Road From Multan road to Chah Malana &amp; Roshan</t>
  </si>
  <si>
    <t>14ft</t>
  </si>
  <si>
    <t>2+400</t>
  </si>
  <si>
    <t>2+900</t>
  </si>
  <si>
    <t>3+070</t>
  </si>
  <si>
    <t>Rorra Bridge to Distry 14</t>
  </si>
  <si>
    <t>Length (KM)</t>
  </si>
  <si>
    <t>0+90</t>
  </si>
  <si>
    <t>0+590</t>
  </si>
  <si>
    <t>1+090</t>
  </si>
  <si>
    <t>1+640</t>
  </si>
  <si>
    <t>2+140</t>
  </si>
  <si>
    <t>2+640</t>
  </si>
  <si>
    <t>3+140</t>
  </si>
  <si>
    <t>3+640</t>
  </si>
  <si>
    <t>4+140</t>
  </si>
  <si>
    <t>4+640</t>
  </si>
  <si>
    <t>5+140</t>
  </si>
  <si>
    <t>5+640</t>
  </si>
  <si>
    <t>6+190</t>
  </si>
  <si>
    <t>6+590</t>
  </si>
  <si>
    <t>7+090</t>
  </si>
  <si>
    <t>7+590</t>
  </si>
  <si>
    <t>8+090</t>
  </si>
  <si>
    <t>Road from DG Khan road to Jhoke khallar</t>
  </si>
  <si>
    <t>15ft</t>
  </si>
  <si>
    <t>1+550</t>
  </si>
  <si>
    <t>2+050</t>
  </si>
  <si>
    <t>3+020</t>
  </si>
  <si>
    <t>From Main N-55 to CRBC Canal via Village Bhutesar And Amin</t>
  </si>
  <si>
    <t>7+000</t>
  </si>
  <si>
    <t>7+500</t>
  </si>
  <si>
    <t>8+000</t>
  </si>
  <si>
    <t>8+500</t>
  </si>
  <si>
    <t>9+000</t>
  </si>
  <si>
    <t>9+300</t>
  </si>
  <si>
    <t>9+800</t>
  </si>
  <si>
    <t>10+300</t>
  </si>
  <si>
    <t>10+800</t>
  </si>
  <si>
    <t>11+300</t>
  </si>
  <si>
    <t>11+700</t>
  </si>
  <si>
    <t>12+050</t>
  </si>
  <si>
    <t>Distry 15 to Jhoke Dadi</t>
  </si>
  <si>
    <t>17ft</t>
  </si>
  <si>
    <t>6+230</t>
  </si>
  <si>
    <t>6+490</t>
  </si>
  <si>
    <t>From Indus Highway to Chirra Palad</t>
  </si>
  <si>
    <t>1+100</t>
  </si>
  <si>
    <t>1+400</t>
  </si>
  <si>
    <t>1+850</t>
  </si>
  <si>
    <t>2+310</t>
  </si>
  <si>
    <t>2+810</t>
  </si>
  <si>
    <t>3+310</t>
  </si>
  <si>
    <t>3+810</t>
  </si>
  <si>
    <t>4+310</t>
  </si>
  <si>
    <t>4+810</t>
  </si>
  <si>
    <t>5+310</t>
  </si>
  <si>
    <t>5+810</t>
  </si>
  <si>
    <t>6+310</t>
  </si>
  <si>
    <t>6+810</t>
  </si>
  <si>
    <t>7+310</t>
  </si>
  <si>
    <t>7+810</t>
  </si>
  <si>
    <t>8+260</t>
  </si>
  <si>
    <t>From Peer Ghoondi to Saifur ruhedar Shah koorona Khesarai Sharef Darazinda</t>
  </si>
  <si>
    <t>Total Cost</t>
  </si>
  <si>
    <t>Structure Overlay (Reconditioning)</t>
  </si>
  <si>
    <t>Paniala Chunda Road</t>
  </si>
  <si>
    <t>15A</t>
  </si>
  <si>
    <t>15B</t>
  </si>
  <si>
    <t>Paniala PaharPur Road</t>
  </si>
  <si>
    <t>Khan Gara N-50 To Gandi Essab</t>
  </si>
  <si>
    <t>Kori Hot To Gara Matt</t>
  </si>
  <si>
    <t>Structural Overlay (Reconditioning)</t>
  </si>
  <si>
    <t>Kori Jamal To Talai Dudha Shah</t>
  </si>
  <si>
    <t>Main Dara Ban Choudwan Road To Shah Alam</t>
  </si>
  <si>
    <t>Parova Choudwan Road Link Talli Budha Shah</t>
  </si>
  <si>
    <t>Road from DG Khan road to Ghaunsar to Malekhi</t>
  </si>
  <si>
    <t xml:space="preserve">Road from Malan Village to Jhoke Kut Tahim, Jhoke Landhu, via Jhoke Jheda, Tarelly, New Dera </t>
  </si>
  <si>
    <t>Saiyid Alian kachi Katgarh Road</t>
  </si>
  <si>
    <t>From Indus Highway to Jhoke Khoja</t>
  </si>
  <si>
    <t>Arra Road To gandi umerr khan (Kohawar To Shero Kohna)</t>
  </si>
  <si>
    <t>Bhakkar road To Basti Barseen</t>
  </si>
  <si>
    <t>20ft</t>
  </si>
  <si>
    <t>Functional overlay</t>
  </si>
  <si>
    <t>Bhakkar road To Jhoke Basharat</t>
  </si>
  <si>
    <t>Chashma Road To Lakhra</t>
  </si>
  <si>
    <t>10ft</t>
  </si>
  <si>
    <t>Structural Overlay</t>
  </si>
  <si>
    <t>Saggu To Kuhawar</t>
  </si>
  <si>
    <t>Maintenance Strateggy</t>
  </si>
  <si>
    <t>Gerra Ahmad To Saggu</t>
  </si>
  <si>
    <t>Garra Issa Khan To Musa zai Shareef via Garra Mir Alam</t>
  </si>
  <si>
    <t>New Construction For Kacha Road</t>
  </si>
  <si>
    <t>Rangpur PahaPur Road</t>
  </si>
  <si>
    <t>19ft</t>
  </si>
  <si>
    <t>3+800</t>
  </si>
  <si>
    <t>4+300</t>
  </si>
  <si>
    <t>4+600</t>
  </si>
  <si>
    <t>5+100</t>
  </si>
  <si>
    <t>5+600</t>
  </si>
  <si>
    <t>6+100</t>
  </si>
  <si>
    <t>6+600</t>
  </si>
  <si>
    <t>7+250</t>
  </si>
  <si>
    <t>Road From Giloti to Hathala via takwara</t>
  </si>
  <si>
    <t>0+300</t>
  </si>
  <si>
    <t>0+800</t>
  </si>
  <si>
    <t>1+300</t>
  </si>
  <si>
    <t>1+800</t>
  </si>
  <si>
    <t>2+200</t>
  </si>
  <si>
    <t>2+700</t>
  </si>
  <si>
    <t>3+200</t>
  </si>
  <si>
    <t>3+700</t>
  </si>
  <si>
    <t>4+200</t>
  </si>
  <si>
    <t>4+700</t>
  </si>
  <si>
    <t>5+200</t>
  </si>
  <si>
    <t>5+700</t>
  </si>
  <si>
    <t>5+880</t>
  </si>
  <si>
    <t>6+380</t>
  </si>
  <si>
    <t>6+880</t>
  </si>
  <si>
    <t>7+380</t>
  </si>
  <si>
    <t>7+880</t>
  </si>
  <si>
    <t>8+380</t>
  </si>
  <si>
    <t>8+880</t>
  </si>
  <si>
    <t>9+380</t>
  </si>
  <si>
    <t>9+880</t>
  </si>
  <si>
    <t>10+380</t>
  </si>
  <si>
    <t>10+880</t>
  </si>
  <si>
    <t>11+380</t>
  </si>
  <si>
    <t>11+880</t>
  </si>
  <si>
    <t>12+380</t>
  </si>
  <si>
    <t>12+880</t>
  </si>
  <si>
    <t>13+280</t>
  </si>
  <si>
    <t>13+780</t>
  </si>
  <si>
    <t>14+280</t>
  </si>
  <si>
    <t>14+380</t>
  </si>
  <si>
    <t>14+880</t>
  </si>
  <si>
    <t>15+380</t>
  </si>
  <si>
    <t>15+880</t>
  </si>
  <si>
    <t>16+380</t>
  </si>
  <si>
    <t>16+880</t>
  </si>
  <si>
    <t>17+380</t>
  </si>
  <si>
    <t>17+880</t>
  </si>
  <si>
    <t>18+380</t>
  </si>
  <si>
    <t>18+880</t>
  </si>
  <si>
    <t>19+380</t>
  </si>
  <si>
    <t>19+880</t>
  </si>
  <si>
    <t>20+380</t>
  </si>
  <si>
    <t>20+880</t>
  </si>
  <si>
    <t>21+380</t>
  </si>
  <si>
    <t>21+880</t>
  </si>
  <si>
    <t>22+380</t>
  </si>
  <si>
    <t>22+880</t>
  </si>
  <si>
    <t>23+380</t>
  </si>
  <si>
    <t>23+880</t>
  </si>
  <si>
    <t>24+380</t>
  </si>
  <si>
    <t>24+880</t>
  </si>
  <si>
    <t>25+380</t>
  </si>
  <si>
    <t>25+730</t>
  </si>
  <si>
    <t>Giloti to Wanda Madad via Wanda Sher Khan &amp; Jamal Road</t>
  </si>
  <si>
    <t>Maintenace Strategy</t>
  </si>
  <si>
    <t>3+180</t>
  </si>
  <si>
    <t>3+680</t>
  </si>
  <si>
    <t>4+230</t>
  </si>
  <si>
    <t>4+730</t>
  </si>
  <si>
    <t>5+230</t>
  </si>
  <si>
    <t>Surface Overlay (Reconditioning)</t>
  </si>
  <si>
    <t>5+730</t>
  </si>
  <si>
    <t>6+330</t>
  </si>
  <si>
    <t>Paniala Abdul Khel Katta Khel Road Rehmani Khel</t>
  </si>
  <si>
    <t>Maintenance stragtegy</t>
  </si>
  <si>
    <t>4+400</t>
  </si>
  <si>
    <t>4+900</t>
  </si>
  <si>
    <t>5+150</t>
  </si>
  <si>
    <t>5+350</t>
  </si>
  <si>
    <t>5+850</t>
  </si>
  <si>
    <t>6+350</t>
  </si>
  <si>
    <t>6+850</t>
  </si>
  <si>
    <t>7+350</t>
  </si>
  <si>
    <t>7+850</t>
  </si>
  <si>
    <t>8+350</t>
  </si>
  <si>
    <t>8+850</t>
  </si>
  <si>
    <t>9+250</t>
  </si>
  <si>
    <t>10+000</t>
  </si>
  <si>
    <t>10+500</t>
  </si>
  <si>
    <t>11+050</t>
  </si>
  <si>
    <t>11+550</t>
  </si>
  <si>
    <t>12+550</t>
  </si>
  <si>
    <t>13+050</t>
  </si>
  <si>
    <t>13+550</t>
  </si>
  <si>
    <t>14+150</t>
  </si>
  <si>
    <t>14+650</t>
  </si>
  <si>
    <t>15+150</t>
  </si>
  <si>
    <t>15+650</t>
  </si>
  <si>
    <t>16+150</t>
  </si>
  <si>
    <t>16+650</t>
  </si>
  <si>
    <t>16+780</t>
  </si>
  <si>
    <t>17+930</t>
  </si>
  <si>
    <t>18+480</t>
  </si>
  <si>
    <t>25+280</t>
  </si>
  <si>
    <t>25+500</t>
  </si>
  <si>
    <t>(</t>
  </si>
  <si>
    <t>From Khech Road To Mardan Pull Via Band Kurai</t>
  </si>
  <si>
    <t>0+400</t>
  </si>
  <si>
    <t>1+900</t>
  </si>
  <si>
    <t>2+800</t>
  </si>
  <si>
    <t>7+400</t>
  </si>
  <si>
    <t>7+600</t>
  </si>
  <si>
    <t>8+100</t>
  </si>
  <si>
    <t>8+600</t>
  </si>
  <si>
    <t>9+500</t>
  </si>
  <si>
    <t>11+000</t>
  </si>
  <si>
    <t>11+500</t>
  </si>
  <si>
    <t>Giloti Panil Road</t>
  </si>
  <si>
    <t>Mainteneace Strategy</t>
  </si>
  <si>
    <t>1+200</t>
  </si>
  <si>
    <t>1+700</t>
  </si>
  <si>
    <t>1+950</t>
  </si>
  <si>
    <t>3+350</t>
  </si>
  <si>
    <t>3+900</t>
  </si>
  <si>
    <t>5+900</t>
  </si>
  <si>
    <t>6+300</t>
  </si>
  <si>
    <t>6+700</t>
  </si>
  <si>
    <t>7+100</t>
  </si>
  <si>
    <t>7+900</t>
  </si>
  <si>
    <t>8+300</t>
  </si>
  <si>
    <t>8+800</t>
  </si>
  <si>
    <t>9+200</t>
  </si>
  <si>
    <t>9+700</t>
  </si>
  <si>
    <t>10+100</t>
  </si>
  <si>
    <t>11+400</t>
  </si>
  <si>
    <t>11+900</t>
  </si>
  <si>
    <t>12+300</t>
  </si>
  <si>
    <t>12+700</t>
  </si>
  <si>
    <t>13+200</t>
  </si>
  <si>
    <t>13+600</t>
  </si>
  <si>
    <t>14+000</t>
  </si>
  <si>
    <t>14+500</t>
  </si>
  <si>
    <t>15+000</t>
  </si>
  <si>
    <t>15+400</t>
  </si>
  <si>
    <t>15+900</t>
  </si>
  <si>
    <t>16+300</t>
  </si>
  <si>
    <t>From Main Daraban Road To Sheru Kohna</t>
  </si>
  <si>
    <t>0+200</t>
  </si>
  <si>
    <t>0+700</t>
  </si>
  <si>
    <t>1+650</t>
  </si>
  <si>
    <t>s</t>
  </si>
  <si>
    <t>Structural Overaly Rehabilitation (Without Raising)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</si>
</sst>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\+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Border="1"/>
    <xf numFmtId="0" fontId="0" fillId="3" borderId="1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2" fontId="0" fillId="3" borderId="1" xfId="0" applyNumberForma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0" fillId="0" borderId="4" xfId="0" applyBorder="1"/>
    <xf numFmtId="0" fontId="0" fillId="0" borderId="0" xfId="0" applyAlignment="1">
      <alignment horizont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2" fontId="1" fillId="2" borderId="1" xfId="1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2" borderId="1" xfId="1" applyBorder="1"/>
    <xf numFmtId="0" fontId="1" fillId="2" borderId="0" xfId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2" borderId="7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7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</cellXfs>
  <cellStyles count="2">
    <cellStyle name="Good" xfId="1" builtinId="26" customBuilti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H33" sqref="H33"/>
    </sheetView>
  </sheetViews>
  <sheetFormatPr defaultRowHeight="15" x14ac:dyDescent="0.25"/>
  <cols>
    <col min="3" max="3" width="7.140625" bestFit="1" customWidth="1"/>
    <col min="4" max="4" width="7.140625" customWidth="1"/>
    <col min="5" max="5" width="11.28515625" bestFit="1" customWidth="1"/>
    <col min="6" max="6" width="32.85546875" bestFit="1" customWidth="1"/>
    <col min="7" max="7" width="9" bestFit="1" customWidth="1"/>
    <col min="8" max="8" width="12.85546875" bestFit="1" customWidth="1"/>
  </cols>
  <sheetData>
    <row r="1" spans="1:8" x14ac:dyDescent="0.25">
      <c r="A1" s="39" t="s">
        <v>0</v>
      </c>
      <c r="B1" s="40"/>
      <c r="C1" s="40"/>
      <c r="D1" s="40"/>
      <c r="E1" s="40"/>
      <c r="F1" s="40"/>
      <c r="G1" s="40"/>
      <c r="H1" s="41"/>
    </row>
    <row r="2" spans="1:8" x14ac:dyDescent="0.25">
      <c r="A2" s="42" t="s">
        <v>1</v>
      </c>
      <c r="B2" s="40"/>
      <c r="C2" s="40"/>
      <c r="D2" s="40"/>
      <c r="E2" s="40"/>
      <c r="F2" s="40"/>
      <c r="G2" s="41"/>
      <c r="H2" s="1" t="s">
        <v>2</v>
      </c>
    </row>
    <row r="3" spans="1:8" x14ac:dyDescent="0.25">
      <c r="A3" s="2" t="s">
        <v>3</v>
      </c>
      <c r="B3" s="3" t="s">
        <v>4</v>
      </c>
      <c r="C3" s="3" t="s">
        <v>5</v>
      </c>
      <c r="D3" s="3" t="s">
        <v>42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 x14ac:dyDescent="0.25">
      <c r="A4" s="4">
        <v>1</v>
      </c>
      <c r="B4" s="24">
        <v>0</v>
      </c>
      <c r="C4" s="24">
        <v>500</v>
      </c>
      <c r="D4">
        <f>C4-B4</f>
        <v>500</v>
      </c>
      <c r="E4" s="4">
        <v>0.5</v>
      </c>
      <c r="F4" s="4" t="s">
        <v>12</v>
      </c>
      <c r="G4" s="5">
        <v>40.752519052837499</v>
      </c>
      <c r="H4" s="6">
        <f>G4*E4</f>
        <v>20.37625952641875</v>
      </c>
    </row>
    <row r="5" spans="1:8" x14ac:dyDescent="0.25">
      <c r="A5" s="4">
        <v>2</v>
      </c>
      <c r="B5" s="24">
        <f>C4</f>
        <v>500</v>
      </c>
      <c r="C5" s="24">
        <v>1000</v>
      </c>
      <c r="D5">
        <f t="shared" ref="D5:D17" si="0">C5-B5</f>
        <v>500</v>
      </c>
      <c r="E5" s="48">
        <v>2.5</v>
      </c>
      <c r="F5" s="48" t="s">
        <v>128</v>
      </c>
      <c r="G5" s="44">
        <v>14.501031944159999</v>
      </c>
      <c r="H5" s="47">
        <f>G5*E5</f>
        <v>36.252579860399997</v>
      </c>
    </row>
    <row r="6" spans="1:8" x14ac:dyDescent="0.25">
      <c r="A6" s="4">
        <v>3</v>
      </c>
      <c r="B6" s="24">
        <f>C5</f>
        <v>1000</v>
      </c>
      <c r="C6" s="24">
        <v>1500</v>
      </c>
      <c r="D6">
        <f t="shared" si="0"/>
        <v>500</v>
      </c>
      <c r="E6" s="45"/>
      <c r="F6" s="45"/>
      <c r="G6" s="45"/>
      <c r="H6" s="45"/>
    </row>
    <row r="7" spans="1:8" x14ac:dyDescent="0.25">
      <c r="A7" s="4">
        <v>4</v>
      </c>
      <c r="B7" s="24">
        <f>C6</f>
        <v>1500</v>
      </c>
      <c r="C7" s="24">
        <v>2500</v>
      </c>
      <c r="D7">
        <f t="shared" si="0"/>
        <v>1000</v>
      </c>
      <c r="E7" s="45"/>
      <c r="F7" s="45"/>
      <c r="G7" s="45"/>
      <c r="H7" s="45"/>
    </row>
    <row r="8" spans="1:8" x14ac:dyDescent="0.25">
      <c r="A8" s="4">
        <v>5</v>
      </c>
      <c r="B8" s="24">
        <f>C7</f>
        <v>2500</v>
      </c>
      <c r="C8" s="24">
        <v>2990</v>
      </c>
      <c r="D8">
        <f t="shared" si="0"/>
        <v>490</v>
      </c>
      <c r="E8" s="45"/>
      <c r="F8" s="45"/>
      <c r="G8" s="45"/>
      <c r="H8" s="45"/>
    </row>
    <row r="9" spans="1:8" x14ac:dyDescent="0.25">
      <c r="A9" s="4">
        <v>6</v>
      </c>
      <c r="B9" s="24">
        <v>2990</v>
      </c>
      <c r="C9" s="24">
        <v>3490</v>
      </c>
      <c r="D9">
        <f t="shared" si="0"/>
        <v>500</v>
      </c>
      <c r="E9" s="46"/>
      <c r="F9" s="46"/>
      <c r="G9" s="46"/>
      <c r="H9" s="46"/>
    </row>
    <row r="10" spans="1:8" x14ac:dyDescent="0.25">
      <c r="A10" s="4">
        <v>7</v>
      </c>
      <c r="B10" s="24">
        <f>C9</f>
        <v>3490</v>
      </c>
      <c r="C10" s="24">
        <v>3990</v>
      </c>
      <c r="D10">
        <f t="shared" si="0"/>
        <v>500</v>
      </c>
      <c r="E10" s="48">
        <v>1</v>
      </c>
      <c r="F10" s="48" t="s">
        <v>16</v>
      </c>
      <c r="G10" s="44">
        <v>3.05078719752</v>
      </c>
      <c r="H10" s="47">
        <f>G10*E10</f>
        <v>3.05078719752</v>
      </c>
    </row>
    <row r="11" spans="1:8" x14ac:dyDescent="0.25">
      <c r="A11" s="4">
        <v>8</v>
      </c>
      <c r="B11" s="24">
        <f t="shared" ref="B11:B17" si="1">C10</f>
        <v>3990</v>
      </c>
      <c r="C11" s="24">
        <v>4490</v>
      </c>
      <c r="D11">
        <f t="shared" si="0"/>
        <v>500</v>
      </c>
      <c r="E11" s="46"/>
      <c r="F11" s="46"/>
      <c r="G11" s="46"/>
      <c r="H11" s="46"/>
    </row>
    <row r="12" spans="1:8" x14ac:dyDescent="0.25">
      <c r="A12" s="4">
        <v>9</v>
      </c>
      <c r="B12" s="24">
        <f t="shared" si="1"/>
        <v>4490</v>
      </c>
      <c r="C12" s="24">
        <v>5030</v>
      </c>
      <c r="D12">
        <f t="shared" si="0"/>
        <v>540</v>
      </c>
      <c r="E12" s="48">
        <v>2.5</v>
      </c>
      <c r="F12" s="48" t="s">
        <v>12</v>
      </c>
      <c r="G12" s="44">
        <v>40.752519052837499</v>
      </c>
      <c r="H12" s="47">
        <f>G12*E12</f>
        <v>101.88129763209375</v>
      </c>
    </row>
    <row r="13" spans="1:8" x14ac:dyDescent="0.25">
      <c r="A13" s="4">
        <v>10</v>
      </c>
      <c r="B13" s="24">
        <f t="shared" si="1"/>
        <v>5030</v>
      </c>
      <c r="C13" s="24">
        <v>5530</v>
      </c>
      <c r="D13">
        <f t="shared" si="0"/>
        <v>500</v>
      </c>
      <c r="E13" s="45"/>
      <c r="F13" s="45"/>
      <c r="G13" s="45"/>
      <c r="H13" s="45"/>
    </row>
    <row r="14" spans="1:8" x14ac:dyDescent="0.25">
      <c r="A14" s="4">
        <v>11</v>
      </c>
      <c r="B14" s="24">
        <f t="shared" si="1"/>
        <v>5530</v>
      </c>
      <c r="C14" s="24">
        <v>6030</v>
      </c>
      <c r="D14">
        <f t="shared" si="0"/>
        <v>500</v>
      </c>
      <c r="E14" s="45"/>
      <c r="F14" s="45"/>
      <c r="G14" s="45"/>
      <c r="H14" s="45"/>
    </row>
    <row r="15" spans="1:8" x14ac:dyDescent="0.25">
      <c r="A15" s="4">
        <v>12</v>
      </c>
      <c r="B15" s="24">
        <f t="shared" si="1"/>
        <v>6030</v>
      </c>
      <c r="C15" s="24">
        <v>6160</v>
      </c>
      <c r="D15">
        <f t="shared" si="0"/>
        <v>130</v>
      </c>
      <c r="E15" s="45"/>
      <c r="F15" s="45"/>
      <c r="G15" s="45"/>
      <c r="H15" s="45"/>
    </row>
    <row r="16" spans="1:8" x14ac:dyDescent="0.25">
      <c r="A16" s="4">
        <v>13</v>
      </c>
      <c r="B16" s="24">
        <f t="shared" si="1"/>
        <v>6160</v>
      </c>
      <c r="C16" s="24">
        <v>6660</v>
      </c>
      <c r="D16">
        <f t="shared" si="0"/>
        <v>500</v>
      </c>
      <c r="E16" s="45"/>
      <c r="F16" s="45"/>
      <c r="G16" s="45"/>
      <c r="H16" s="45"/>
    </row>
    <row r="17" spans="1:9" x14ac:dyDescent="0.25">
      <c r="A17" s="4">
        <v>14</v>
      </c>
      <c r="B17" s="24">
        <f t="shared" si="1"/>
        <v>6660</v>
      </c>
      <c r="C17" s="24">
        <v>6940</v>
      </c>
      <c r="D17">
        <f t="shared" si="0"/>
        <v>280</v>
      </c>
      <c r="E17" s="46"/>
      <c r="F17" s="46"/>
      <c r="G17" s="46"/>
      <c r="H17" s="46"/>
    </row>
    <row r="18" spans="1:9" x14ac:dyDescent="0.25">
      <c r="A18" s="43" t="s">
        <v>19</v>
      </c>
      <c r="B18" s="40"/>
      <c r="C18" s="40"/>
      <c r="D18" s="40"/>
      <c r="E18" s="40"/>
      <c r="F18" s="40"/>
      <c r="G18" s="41"/>
      <c r="H18" s="6">
        <f>SUM(H4:H17)</f>
        <v>161.56092421643251</v>
      </c>
    </row>
    <row r="19" spans="1:9" x14ac:dyDescent="0.25">
      <c r="I19" t="s">
        <v>301</v>
      </c>
    </row>
    <row r="36" spans="2:2" x14ac:dyDescent="0.25">
      <c r="B36" t="s">
        <v>256</v>
      </c>
    </row>
  </sheetData>
  <mergeCells count="15">
    <mergeCell ref="A1:H1"/>
    <mergeCell ref="A2:G2"/>
    <mergeCell ref="A18:G18"/>
    <mergeCell ref="G5:G9"/>
    <mergeCell ref="H5:H9"/>
    <mergeCell ref="G10:G11"/>
    <mergeCell ref="H10:H11"/>
    <mergeCell ref="G12:G17"/>
    <mergeCell ref="H12:H17"/>
    <mergeCell ref="F12:F17"/>
    <mergeCell ref="F5:F9"/>
    <mergeCell ref="F10:F11"/>
    <mergeCell ref="E5:E9"/>
    <mergeCell ref="E10:E11"/>
    <mergeCell ref="E12:E17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2"/>
  <sheetViews>
    <sheetView workbookViewId="0">
      <selection activeCell="G41" sqref="G41"/>
    </sheetView>
  </sheetViews>
  <sheetFormatPr defaultRowHeight="15" x14ac:dyDescent="0.25"/>
  <cols>
    <col min="5" max="5" width="11.28515625" bestFit="1" customWidth="1"/>
    <col min="6" max="6" width="31.42578125" bestFit="1" customWidth="1"/>
    <col min="8" max="8" width="12.85546875" bestFit="1" customWidth="1"/>
  </cols>
  <sheetData>
    <row r="1" spans="1:8" x14ac:dyDescent="0.25">
      <c r="A1" s="39" t="s">
        <v>102</v>
      </c>
      <c r="B1" s="40"/>
      <c r="C1" s="40"/>
      <c r="D1" s="40"/>
      <c r="E1" s="40"/>
      <c r="F1" s="40"/>
      <c r="G1" s="40"/>
      <c r="H1" s="41"/>
    </row>
    <row r="2" spans="1:8" x14ac:dyDescent="0.25">
      <c r="A2" s="42" t="s">
        <v>1</v>
      </c>
      <c r="B2" s="40"/>
      <c r="C2" s="40"/>
      <c r="D2" s="40"/>
      <c r="E2" s="40"/>
      <c r="F2" s="40"/>
      <c r="G2" s="41"/>
      <c r="H2" s="1" t="s">
        <v>81</v>
      </c>
    </row>
    <row r="3" spans="1:8" x14ac:dyDescent="0.25">
      <c r="A3" s="2" t="s">
        <v>3</v>
      </c>
      <c r="B3" s="2" t="s">
        <v>4</v>
      </c>
      <c r="C3" s="2" t="s">
        <v>5</v>
      </c>
      <c r="D3" s="34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7" t="s">
        <v>22</v>
      </c>
      <c r="C4" s="7" t="s">
        <v>11</v>
      </c>
      <c r="D4" s="32">
        <v>500</v>
      </c>
      <c r="E4" s="48">
        <v>6.3</v>
      </c>
      <c r="F4" s="48" t="s">
        <v>12</v>
      </c>
      <c r="G4" s="44">
        <v>38.32540079533748</v>
      </c>
      <c r="H4" s="47">
        <f>G4*E4</f>
        <v>241.45002501062612</v>
      </c>
    </row>
    <row r="5" spans="1:8" x14ac:dyDescent="0.25">
      <c r="A5" s="7">
        <v>2</v>
      </c>
      <c r="B5" s="7" t="str">
        <f t="shared" ref="B5:B21" si="0">C4</f>
        <v>0+500</v>
      </c>
      <c r="C5" s="7" t="s">
        <v>13</v>
      </c>
      <c r="D5" s="32">
        <v>500</v>
      </c>
      <c r="E5" s="45"/>
      <c r="F5" s="45"/>
      <c r="G5" s="45"/>
      <c r="H5" s="45"/>
    </row>
    <row r="6" spans="1:8" x14ac:dyDescent="0.25">
      <c r="A6" s="7">
        <v>3</v>
      </c>
      <c r="B6" s="7" t="str">
        <f t="shared" si="0"/>
        <v>1+000</v>
      </c>
      <c r="C6" s="7" t="s">
        <v>103</v>
      </c>
      <c r="D6" s="32">
        <v>100</v>
      </c>
      <c r="E6" s="45"/>
      <c r="F6" s="45"/>
      <c r="G6" s="45"/>
      <c r="H6" s="45"/>
    </row>
    <row r="7" spans="1:8" x14ac:dyDescent="0.25">
      <c r="A7" s="7">
        <v>4</v>
      </c>
      <c r="B7" s="7" t="str">
        <f t="shared" si="0"/>
        <v>1+100</v>
      </c>
      <c r="C7" s="7" t="s">
        <v>104</v>
      </c>
      <c r="D7" s="32">
        <v>300</v>
      </c>
      <c r="E7" s="45"/>
      <c r="F7" s="45"/>
      <c r="G7" s="45"/>
      <c r="H7" s="45"/>
    </row>
    <row r="8" spans="1:8" x14ac:dyDescent="0.25">
      <c r="A8" s="7">
        <v>5</v>
      </c>
      <c r="B8" s="7" t="str">
        <f t="shared" si="0"/>
        <v>1+400</v>
      </c>
      <c r="C8" s="7" t="s">
        <v>105</v>
      </c>
      <c r="D8" s="32">
        <v>450</v>
      </c>
      <c r="E8" s="45"/>
      <c r="F8" s="45"/>
      <c r="G8" s="45"/>
      <c r="H8" s="45"/>
    </row>
    <row r="9" spans="1:8" x14ac:dyDescent="0.25">
      <c r="A9" s="7">
        <v>6</v>
      </c>
      <c r="B9" s="7" t="str">
        <f t="shared" si="0"/>
        <v>1+850</v>
      </c>
      <c r="C9" s="7" t="s">
        <v>106</v>
      </c>
      <c r="D9" s="32">
        <v>460</v>
      </c>
      <c r="E9" s="45"/>
      <c r="F9" s="45"/>
      <c r="G9" s="45"/>
      <c r="H9" s="45"/>
    </row>
    <row r="10" spans="1:8" x14ac:dyDescent="0.25">
      <c r="A10" s="7">
        <v>7</v>
      </c>
      <c r="B10" s="7" t="str">
        <f t="shared" si="0"/>
        <v>2+310</v>
      </c>
      <c r="C10" s="7" t="s">
        <v>107</v>
      </c>
      <c r="D10" s="32">
        <v>500</v>
      </c>
      <c r="E10" s="45"/>
      <c r="F10" s="45"/>
      <c r="G10" s="45"/>
      <c r="H10" s="45"/>
    </row>
    <row r="11" spans="1:8" x14ac:dyDescent="0.25">
      <c r="A11" s="7">
        <v>8</v>
      </c>
      <c r="B11" s="7" t="str">
        <f t="shared" si="0"/>
        <v>2+810</v>
      </c>
      <c r="C11" s="7" t="s">
        <v>108</v>
      </c>
      <c r="D11" s="32">
        <v>500</v>
      </c>
      <c r="E11" s="45"/>
      <c r="F11" s="45"/>
      <c r="G11" s="45"/>
      <c r="H11" s="45"/>
    </row>
    <row r="12" spans="1:8" x14ac:dyDescent="0.25">
      <c r="A12" s="7">
        <v>9</v>
      </c>
      <c r="B12" s="7" t="str">
        <f t="shared" si="0"/>
        <v>3+310</v>
      </c>
      <c r="C12" s="7" t="s">
        <v>109</v>
      </c>
      <c r="D12" s="32">
        <v>500</v>
      </c>
      <c r="E12" s="45"/>
      <c r="F12" s="45"/>
      <c r="G12" s="45"/>
      <c r="H12" s="45"/>
    </row>
    <row r="13" spans="1:8" x14ac:dyDescent="0.25">
      <c r="A13" s="7">
        <v>10</v>
      </c>
      <c r="B13" s="7" t="str">
        <f t="shared" si="0"/>
        <v>3+810</v>
      </c>
      <c r="C13" s="7" t="s">
        <v>110</v>
      </c>
      <c r="D13" s="32">
        <v>500</v>
      </c>
      <c r="E13" s="45"/>
      <c r="F13" s="45"/>
      <c r="G13" s="45"/>
      <c r="H13" s="45"/>
    </row>
    <row r="14" spans="1:8" x14ac:dyDescent="0.25">
      <c r="A14" s="7">
        <v>11</v>
      </c>
      <c r="B14" s="7" t="str">
        <f t="shared" si="0"/>
        <v>4+310</v>
      </c>
      <c r="C14" s="7" t="s">
        <v>111</v>
      </c>
      <c r="D14" s="32">
        <v>500</v>
      </c>
      <c r="E14" s="45"/>
      <c r="F14" s="45"/>
      <c r="G14" s="45"/>
      <c r="H14" s="45"/>
    </row>
    <row r="15" spans="1:8" x14ac:dyDescent="0.25">
      <c r="A15" s="7">
        <v>12</v>
      </c>
      <c r="B15" s="7" t="str">
        <f t="shared" si="0"/>
        <v>4+810</v>
      </c>
      <c r="C15" s="7" t="s">
        <v>112</v>
      </c>
      <c r="D15" s="32">
        <v>500</v>
      </c>
      <c r="E15" s="45"/>
      <c r="F15" s="45"/>
      <c r="G15" s="45"/>
      <c r="H15" s="45"/>
    </row>
    <row r="16" spans="1:8" x14ac:dyDescent="0.25">
      <c r="A16" s="7">
        <v>13</v>
      </c>
      <c r="B16" s="7" t="str">
        <f t="shared" si="0"/>
        <v>5+310</v>
      </c>
      <c r="C16" s="7" t="s">
        <v>113</v>
      </c>
      <c r="D16" s="32">
        <v>500</v>
      </c>
      <c r="E16" s="45"/>
      <c r="F16" s="45"/>
      <c r="G16" s="45"/>
      <c r="H16" s="45"/>
    </row>
    <row r="17" spans="1:8" x14ac:dyDescent="0.25">
      <c r="A17" s="7">
        <v>14</v>
      </c>
      <c r="B17" s="7" t="str">
        <f t="shared" si="0"/>
        <v>5+810</v>
      </c>
      <c r="C17" s="7" t="s">
        <v>114</v>
      </c>
      <c r="D17" s="32">
        <v>500</v>
      </c>
      <c r="E17" s="46"/>
      <c r="F17" s="46"/>
      <c r="G17" s="46"/>
      <c r="H17" s="46"/>
    </row>
    <row r="18" spans="1:8" x14ac:dyDescent="0.25">
      <c r="A18" s="7">
        <v>15</v>
      </c>
      <c r="B18" s="7" t="str">
        <f t="shared" si="0"/>
        <v>6+310</v>
      </c>
      <c r="C18" s="7" t="s">
        <v>115</v>
      </c>
      <c r="D18" s="32">
        <v>500</v>
      </c>
      <c r="E18" s="48">
        <v>1</v>
      </c>
      <c r="F18" s="48" t="s">
        <v>128</v>
      </c>
      <c r="G18" s="44">
        <v>15.495487945320001</v>
      </c>
      <c r="H18" s="47">
        <f>G18*E18</f>
        <v>15.495487945320001</v>
      </c>
    </row>
    <row r="19" spans="1:8" x14ac:dyDescent="0.25">
      <c r="A19" s="7">
        <v>16</v>
      </c>
      <c r="B19" s="7" t="str">
        <f t="shared" si="0"/>
        <v>6+810</v>
      </c>
      <c r="C19" s="7" t="s">
        <v>116</v>
      </c>
      <c r="D19" s="32">
        <v>500</v>
      </c>
      <c r="E19" s="46"/>
      <c r="F19" s="46"/>
      <c r="G19" s="46"/>
      <c r="H19" s="46"/>
    </row>
    <row r="20" spans="1:8" x14ac:dyDescent="0.25">
      <c r="A20" s="10">
        <v>17</v>
      </c>
      <c r="B20" s="10" t="str">
        <f t="shared" si="0"/>
        <v>7+310</v>
      </c>
      <c r="C20" s="10" t="s">
        <v>117</v>
      </c>
      <c r="D20" s="33">
        <v>500</v>
      </c>
      <c r="E20" s="49">
        <v>1</v>
      </c>
      <c r="F20" s="49" t="s">
        <v>12</v>
      </c>
      <c r="G20" s="50">
        <v>38.32540079533748</v>
      </c>
      <c r="H20" s="47">
        <f>G20*E20</f>
        <v>38.32540079533748</v>
      </c>
    </row>
    <row r="21" spans="1:8" x14ac:dyDescent="0.25">
      <c r="A21" s="10">
        <v>18</v>
      </c>
      <c r="B21" s="10" t="str">
        <f t="shared" si="0"/>
        <v>7+810</v>
      </c>
      <c r="C21" s="10" t="s">
        <v>118</v>
      </c>
      <c r="D21" s="33">
        <v>450</v>
      </c>
      <c r="E21" s="46"/>
      <c r="F21" s="46"/>
      <c r="G21" s="46"/>
      <c r="H21" s="46"/>
    </row>
    <row r="22" spans="1:8" x14ac:dyDescent="0.25">
      <c r="A22" s="43" t="s">
        <v>19</v>
      </c>
      <c r="B22" s="40"/>
      <c r="C22" s="40"/>
      <c r="D22" s="40"/>
      <c r="E22" s="40"/>
      <c r="F22" s="40"/>
      <c r="G22" s="41"/>
      <c r="H22" s="11">
        <f>SUM(H4:H21)</f>
        <v>295.27091375128362</v>
      </c>
    </row>
  </sheetData>
  <mergeCells count="15">
    <mergeCell ref="A1:H1"/>
    <mergeCell ref="A2:G2"/>
    <mergeCell ref="G4:G17"/>
    <mergeCell ref="H4:H17"/>
    <mergeCell ref="G20:G21"/>
    <mergeCell ref="H20:H21"/>
    <mergeCell ref="G18:G19"/>
    <mergeCell ref="H18:H19"/>
    <mergeCell ref="F4:F17"/>
    <mergeCell ref="A22:G22"/>
    <mergeCell ref="E4:E17"/>
    <mergeCell ref="E18:E19"/>
    <mergeCell ref="E20:E21"/>
    <mergeCell ref="F18:F19"/>
    <mergeCell ref="F20:F2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workbookViewId="0">
      <selection activeCell="L14" sqref="L14"/>
    </sheetView>
  </sheetViews>
  <sheetFormatPr defaultRowHeight="15" x14ac:dyDescent="0.25"/>
  <cols>
    <col min="5" max="5" width="11.28515625" bestFit="1" customWidth="1"/>
    <col min="6" max="6" width="32.42578125" bestFit="1" customWidth="1"/>
    <col min="7" max="7" width="9.5703125" bestFit="1" customWidth="1"/>
  </cols>
  <sheetData>
    <row r="1" spans="1:8" x14ac:dyDescent="0.25">
      <c r="A1" s="56" t="s">
        <v>119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21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17" t="s">
        <v>6</v>
      </c>
      <c r="F3" s="2" t="s">
        <v>7</v>
      </c>
      <c r="G3" s="2" t="s">
        <v>8</v>
      </c>
      <c r="H3" s="2" t="s">
        <v>120</v>
      </c>
    </row>
    <row r="4" spans="1:8" x14ac:dyDescent="0.25">
      <c r="A4" s="7">
        <v>1</v>
      </c>
      <c r="B4" s="18">
        <v>0</v>
      </c>
      <c r="C4" s="18">
        <f t="shared" ref="C4:C22" si="0">B4+D4</f>
        <v>500</v>
      </c>
      <c r="D4" s="7">
        <v>500</v>
      </c>
      <c r="E4" s="57">
        <v>4</v>
      </c>
      <c r="F4" s="48" t="s">
        <v>121</v>
      </c>
      <c r="G4" s="55">
        <v>13.95620951736</v>
      </c>
      <c r="H4" s="47">
        <f>G4*E4</f>
        <v>55.824838069439998</v>
      </c>
    </row>
    <row r="5" spans="1:8" x14ac:dyDescent="0.25">
      <c r="A5" s="7">
        <v>2</v>
      </c>
      <c r="B5" s="18">
        <f t="shared" ref="B5:B22" si="1">C4</f>
        <v>500</v>
      </c>
      <c r="C5" s="18">
        <f t="shared" si="0"/>
        <v>1000</v>
      </c>
      <c r="D5" s="7">
        <v>500</v>
      </c>
      <c r="E5" s="45"/>
      <c r="F5" s="45"/>
      <c r="G5" s="45"/>
      <c r="H5" s="45"/>
    </row>
    <row r="6" spans="1:8" x14ac:dyDescent="0.25">
      <c r="A6" s="7">
        <v>3</v>
      </c>
      <c r="B6" s="18">
        <f t="shared" si="1"/>
        <v>1000</v>
      </c>
      <c r="C6" s="18">
        <f t="shared" si="0"/>
        <v>1500</v>
      </c>
      <c r="D6" s="7">
        <v>500</v>
      </c>
      <c r="E6" s="45"/>
      <c r="F6" s="45"/>
      <c r="G6" s="45"/>
      <c r="H6" s="45"/>
    </row>
    <row r="7" spans="1:8" x14ac:dyDescent="0.25">
      <c r="A7" s="7">
        <v>4</v>
      </c>
      <c r="B7" s="18">
        <f t="shared" si="1"/>
        <v>1500</v>
      </c>
      <c r="C7" s="18">
        <f t="shared" si="0"/>
        <v>2000</v>
      </c>
      <c r="D7" s="7">
        <v>500</v>
      </c>
      <c r="E7" s="45"/>
      <c r="F7" s="45"/>
      <c r="G7" s="45"/>
      <c r="H7" s="45"/>
    </row>
    <row r="8" spans="1:8" x14ac:dyDescent="0.25">
      <c r="A8" s="7">
        <v>5</v>
      </c>
      <c r="B8" s="18">
        <f t="shared" si="1"/>
        <v>2000</v>
      </c>
      <c r="C8" s="18">
        <f t="shared" si="0"/>
        <v>2500</v>
      </c>
      <c r="D8" s="7">
        <v>500</v>
      </c>
      <c r="E8" s="45"/>
      <c r="F8" s="45"/>
      <c r="G8" s="45"/>
      <c r="H8" s="45"/>
    </row>
    <row r="9" spans="1:8" x14ac:dyDescent="0.25">
      <c r="A9" s="7">
        <v>6</v>
      </c>
      <c r="B9" s="18">
        <f t="shared" si="1"/>
        <v>2500</v>
      </c>
      <c r="C9" s="18">
        <f t="shared" si="0"/>
        <v>3000</v>
      </c>
      <c r="D9" s="7">
        <v>500</v>
      </c>
      <c r="E9" s="45"/>
      <c r="F9" s="45"/>
      <c r="G9" s="45"/>
      <c r="H9" s="45"/>
    </row>
    <row r="10" spans="1:8" x14ac:dyDescent="0.25">
      <c r="A10" s="7">
        <v>7</v>
      </c>
      <c r="B10" s="18">
        <f t="shared" si="1"/>
        <v>3000</v>
      </c>
      <c r="C10" s="18">
        <f t="shared" si="0"/>
        <v>3500</v>
      </c>
      <c r="D10" s="7">
        <v>500</v>
      </c>
      <c r="E10" s="45"/>
      <c r="F10" s="45"/>
      <c r="G10" s="45"/>
      <c r="H10" s="45"/>
    </row>
    <row r="11" spans="1:8" x14ac:dyDescent="0.25">
      <c r="A11" s="7">
        <v>8</v>
      </c>
      <c r="B11" s="18">
        <f t="shared" si="1"/>
        <v>3500</v>
      </c>
      <c r="C11" s="18">
        <f t="shared" si="0"/>
        <v>4000</v>
      </c>
      <c r="D11" s="7">
        <v>500</v>
      </c>
      <c r="E11" s="46"/>
      <c r="F11" s="46"/>
      <c r="G11" s="46"/>
      <c r="H11" s="46"/>
    </row>
    <row r="12" spans="1:8" x14ac:dyDescent="0.25">
      <c r="A12" s="7">
        <v>9</v>
      </c>
      <c r="B12" s="18">
        <f t="shared" si="1"/>
        <v>4000</v>
      </c>
      <c r="C12" s="18">
        <f t="shared" si="0"/>
        <v>4500</v>
      </c>
      <c r="D12" s="7">
        <v>500</v>
      </c>
      <c r="E12" s="57">
        <v>1.5</v>
      </c>
      <c r="F12" s="48" t="s">
        <v>45</v>
      </c>
      <c r="G12" s="55">
        <v>9.9084545037900025</v>
      </c>
      <c r="H12" s="47">
        <f>G12*E12</f>
        <v>14.862681755685003</v>
      </c>
    </row>
    <row r="13" spans="1:8" x14ac:dyDescent="0.25">
      <c r="A13" s="7">
        <v>10</v>
      </c>
      <c r="B13" s="18">
        <f t="shared" si="1"/>
        <v>4500</v>
      </c>
      <c r="C13" s="18">
        <f t="shared" si="0"/>
        <v>5000</v>
      </c>
      <c r="D13" s="7">
        <v>500</v>
      </c>
      <c r="E13" s="45"/>
      <c r="F13" s="45"/>
      <c r="G13" s="45"/>
      <c r="H13" s="45"/>
    </row>
    <row r="14" spans="1:8" x14ac:dyDescent="0.25">
      <c r="A14" s="7">
        <v>11</v>
      </c>
      <c r="B14" s="18">
        <f t="shared" si="1"/>
        <v>5000</v>
      </c>
      <c r="C14" s="18">
        <f t="shared" si="0"/>
        <v>5500</v>
      </c>
      <c r="D14" s="7">
        <v>500</v>
      </c>
      <c r="E14" s="46"/>
      <c r="F14" s="46"/>
      <c r="G14" s="46"/>
      <c r="H14" s="46"/>
    </row>
    <row r="15" spans="1:8" x14ac:dyDescent="0.25">
      <c r="A15" s="7">
        <v>12</v>
      </c>
      <c r="B15" s="18">
        <f t="shared" si="1"/>
        <v>5500</v>
      </c>
      <c r="C15" s="18">
        <f t="shared" si="0"/>
        <v>6000</v>
      </c>
      <c r="D15" s="7">
        <v>500</v>
      </c>
      <c r="E15" s="57">
        <v>2</v>
      </c>
      <c r="F15" s="48" t="s">
        <v>12</v>
      </c>
      <c r="G15" s="55">
        <v>34.397823277837503</v>
      </c>
      <c r="H15" s="47">
        <f>G15*E15</f>
        <v>68.795646555675006</v>
      </c>
    </row>
    <row r="16" spans="1:8" x14ac:dyDescent="0.25">
      <c r="A16" s="7">
        <v>13</v>
      </c>
      <c r="B16" s="18">
        <f t="shared" si="1"/>
        <v>6000</v>
      </c>
      <c r="C16" s="18">
        <f t="shared" si="0"/>
        <v>6500</v>
      </c>
      <c r="D16" s="7">
        <v>500</v>
      </c>
      <c r="E16" s="45"/>
      <c r="F16" s="45"/>
      <c r="G16" s="45"/>
      <c r="H16" s="45"/>
    </row>
    <row r="17" spans="1:8" x14ac:dyDescent="0.25">
      <c r="A17" s="7">
        <v>14</v>
      </c>
      <c r="B17" s="18">
        <f t="shared" si="1"/>
        <v>6500</v>
      </c>
      <c r="C17" s="18">
        <f t="shared" si="0"/>
        <v>7000</v>
      </c>
      <c r="D17" s="7">
        <v>500</v>
      </c>
      <c r="E17" s="45"/>
      <c r="F17" s="45"/>
      <c r="G17" s="45"/>
      <c r="H17" s="45"/>
    </row>
    <row r="18" spans="1:8" x14ac:dyDescent="0.25">
      <c r="A18" s="7">
        <v>15</v>
      </c>
      <c r="B18" s="18">
        <f t="shared" si="1"/>
        <v>7000</v>
      </c>
      <c r="C18" s="18">
        <f t="shared" si="0"/>
        <v>7500</v>
      </c>
      <c r="D18" s="7">
        <v>500</v>
      </c>
      <c r="E18" s="46"/>
      <c r="F18" s="46"/>
      <c r="G18" s="46"/>
      <c r="H18" s="46"/>
    </row>
    <row r="19" spans="1:8" x14ac:dyDescent="0.25">
      <c r="A19" s="7">
        <v>16</v>
      </c>
      <c r="B19" s="18">
        <f t="shared" si="1"/>
        <v>7500</v>
      </c>
      <c r="C19" s="18">
        <f t="shared" si="0"/>
        <v>8000</v>
      </c>
      <c r="D19" s="7">
        <v>500</v>
      </c>
      <c r="E19" s="57">
        <v>1.5</v>
      </c>
      <c r="F19" s="48" t="s">
        <v>16</v>
      </c>
      <c r="G19" s="55">
        <v>2.8440870775199998</v>
      </c>
      <c r="H19" s="47">
        <f>G19*E19</f>
        <v>4.2661306162799999</v>
      </c>
    </row>
    <row r="20" spans="1:8" x14ac:dyDescent="0.25">
      <c r="A20" s="7">
        <v>17</v>
      </c>
      <c r="B20" s="18">
        <f t="shared" si="1"/>
        <v>8000</v>
      </c>
      <c r="C20" s="18">
        <f t="shared" si="0"/>
        <v>8500</v>
      </c>
      <c r="D20" s="7">
        <v>500</v>
      </c>
      <c r="E20" s="45"/>
      <c r="F20" s="45"/>
      <c r="G20" s="45"/>
      <c r="H20" s="45"/>
    </row>
    <row r="21" spans="1:8" x14ac:dyDescent="0.25">
      <c r="A21" s="7">
        <v>18</v>
      </c>
      <c r="B21" s="18">
        <f t="shared" si="1"/>
        <v>8500</v>
      </c>
      <c r="C21" s="18">
        <f t="shared" si="0"/>
        <v>9000</v>
      </c>
      <c r="D21" s="7">
        <v>500</v>
      </c>
      <c r="E21" s="46"/>
      <c r="F21" s="46"/>
      <c r="G21" s="46"/>
      <c r="H21" s="46"/>
    </row>
    <row r="22" spans="1:8" x14ac:dyDescent="0.25">
      <c r="A22" s="7">
        <v>19</v>
      </c>
      <c r="B22" s="18">
        <f t="shared" si="1"/>
        <v>9000</v>
      </c>
      <c r="C22" s="18">
        <f t="shared" si="0"/>
        <v>9500</v>
      </c>
      <c r="D22" s="7">
        <v>500</v>
      </c>
      <c r="E22" s="19">
        <v>0.5</v>
      </c>
      <c r="F22" s="7" t="s">
        <v>12</v>
      </c>
      <c r="G22" s="37">
        <v>34.397823277837503</v>
      </c>
      <c r="H22" s="6">
        <f>G22*E22</f>
        <v>17.198911638918752</v>
      </c>
    </row>
    <row r="23" spans="1:8" x14ac:dyDescent="0.25">
      <c r="A23" s="54" t="s">
        <v>19</v>
      </c>
      <c r="B23" s="40"/>
      <c r="C23" s="40"/>
      <c r="D23" s="40"/>
      <c r="E23" s="40"/>
      <c r="F23" s="40"/>
      <c r="G23" s="41"/>
      <c r="H23" s="6">
        <f>SUM(H4:H22)</f>
        <v>160.94820863599878</v>
      </c>
    </row>
  </sheetData>
  <mergeCells count="19">
    <mergeCell ref="E12:E14"/>
    <mergeCell ref="E15:E18"/>
    <mergeCell ref="E19:E21"/>
    <mergeCell ref="A23:G23"/>
    <mergeCell ref="F15:F18"/>
    <mergeCell ref="F19:F21"/>
    <mergeCell ref="G15:G18"/>
    <mergeCell ref="A1:H1"/>
    <mergeCell ref="A2:G2"/>
    <mergeCell ref="G4:G11"/>
    <mergeCell ref="H4:H11"/>
    <mergeCell ref="G12:G14"/>
    <mergeCell ref="H12:H14"/>
    <mergeCell ref="H15:H18"/>
    <mergeCell ref="H19:H21"/>
    <mergeCell ref="F4:F11"/>
    <mergeCell ref="F12:F14"/>
    <mergeCell ref="G19:G21"/>
    <mergeCell ref="E4:E1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4"/>
  <sheetViews>
    <sheetView workbookViewId="0">
      <selection activeCell="J13" sqref="J13"/>
    </sheetView>
  </sheetViews>
  <sheetFormatPr defaultRowHeight="15" x14ac:dyDescent="0.25"/>
  <cols>
    <col min="5" max="5" width="11.28515625" bestFit="1" customWidth="1"/>
    <col min="6" max="6" width="31.28515625" bestFit="1" customWidth="1"/>
  </cols>
  <sheetData>
    <row r="1" spans="1:8" x14ac:dyDescent="0.25">
      <c r="A1" s="58" t="s">
        <v>122</v>
      </c>
      <c r="B1" s="59"/>
      <c r="C1" s="59"/>
      <c r="D1" s="59"/>
      <c r="E1" s="59"/>
      <c r="F1" s="59"/>
      <c r="G1" s="59"/>
      <c r="H1" s="59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57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120</v>
      </c>
    </row>
    <row r="4" spans="1:8" x14ac:dyDescent="0.25">
      <c r="A4" s="7">
        <v>1</v>
      </c>
      <c r="B4" s="18">
        <v>0</v>
      </c>
      <c r="C4" s="18">
        <f t="shared" ref="C4:C23" si="0">B4+D4</f>
        <v>500</v>
      </c>
      <c r="D4" s="7">
        <v>500</v>
      </c>
      <c r="E4" s="48">
        <v>1</v>
      </c>
      <c r="F4" s="48" t="s">
        <v>35</v>
      </c>
      <c r="G4" s="55">
        <v>0.42195450773749987</v>
      </c>
      <c r="H4" s="47">
        <f>G4*E4</f>
        <v>0.42195450773749987</v>
      </c>
    </row>
    <row r="5" spans="1:8" x14ac:dyDescent="0.25">
      <c r="A5" s="7">
        <v>2</v>
      </c>
      <c r="B5" s="18">
        <f t="shared" ref="B5:B23" si="1">C4</f>
        <v>500</v>
      </c>
      <c r="C5" s="18">
        <f t="shared" si="0"/>
        <v>1000</v>
      </c>
      <c r="D5" s="7">
        <v>500</v>
      </c>
      <c r="E5" s="46"/>
      <c r="F5" s="46"/>
      <c r="G5" s="46"/>
      <c r="H5" s="46"/>
    </row>
    <row r="6" spans="1:8" x14ac:dyDescent="0.25">
      <c r="A6" s="7">
        <v>3</v>
      </c>
      <c r="B6" s="18">
        <f t="shared" si="1"/>
        <v>1000</v>
      </c>
      <c r="C6" s="18">
        <f t="shared" si="0"/>
        <v>1500</v>
      </c>
      <c r="D6" s="7">
        <v>500</v>
      </c>
      <c r="E6" s="48">
        <v>5.85</v>
      </c>
      <c r="F6" s="48" t="s">
        <v>12</v>
      </c>
      <c r="G6" s="55">
        <v>35.549371219523991</v>
      </c>
      <c r="H6" s="47">
        <f>G6*E6</f>
        <v>207.96382163421532</v>
      </c>
    </row>
    <row r="7" spans="1:8" x14ac:dyDescent="0.25">
      <c r="A7" s="7">
        <v>5</v>
      </c>
      <c r="B7" s="18">
        <f t="shared" si="1"/>
        <v>1500</v>
      </c>
      <c r="C7" s="18">
        <f t="shared" si="0"/>
        <v>2000</v>
      </c>
      <c r="D7" s="7">
        <v>500</v>
      </c>
      <c r="E7" s="45"/>
      <c r="F7" s="45"/>
      <c r="G7" s="45"/>
      <c r="H7" s="45"/>
    </row>
    <row r="8" spans="1:8" x14ac:dyDescent="0.25">
      <c r="A8" s="7">
        <v>6</v>
      </c>
      <c r="B8" s="18">
        <f t="shared" si="1"/>
        <v>2000</v>
      </c>
      <c r="C8" s="18">
        <f t="shared" si="0"/>
        <v>2500</v>
      </c>
      <c r="D8" s="7">
        <v>500</v>
      </c>
      <c r="E8" s="45"/>
      <c r="F8" s="45"/>
      <c r="G8" s="45"/>
      <c r="H8" s="45"/>
    </row>
    <row r="9" spans="1:8" x14ac:dyDescent="0.25">
      <c r="A9" s="7">
        <v>7</v>
      </c>
      <c r="B9" s="18">
        <f t="shared" si="1"/>
        <v>2500</v>
      </c>
      <c r="C9" s="18">
        <f t="shared" si="0"/>
        <v>3000</v>
      </c>
      <c r="D9" s="7">
        <v>500</v>
      </c>
      <c r="E9" s="45"/>
      <c r="F9" s="45"/>
      <c r="G9" s="45"/>
      <c r="H9" s="45"/>
    </row>
    <row r="10" spans="1:8" x14ac:dyDescent="0.25">
      <c r="A10" s="7">
        <v>8</v>
      </c>
      <c r="B10" s="18">
        <f t="shared" si="1"/>
        <v>3000</v>
      </c>
      <c r="C10" s="18">
        <f t="shared" si="0"/>
        <v>3500</v>
      </c>
      <c r="D10" s="7">
        <v>500</v>
      </c>
      <c r="E10" s="45"/>
      <c r="F10" s="45"/>
      <c r="G10" s="45"/>
      <c r="H10" s="45"/>
    </row>
    <row r="11" spans="1:8" x14ac:dyDescent="0.25">
      <c r="A11" s="7">
        <v>9</v>
      </c>
      <c r="B11" s="18">
        <f t="shared" si="1"/>
        <v>3500</v>
      </c>
      <c r="C11" s="18">
        <f t="shared" si="0"/>
        <v>4000</v>
      </c>
      <c r="D11" s="7">
        <v>500</v>
      </c>
      <c r="E11" s="45"/>
      <c r="F11" s="45"/>
      <c r="G11" s="45"/>
      <c r="H11" s="45"/>
    </row>
    <row r="12" spans="1:8" x14ac:dyDescent="0.25">
      <c r="A12" s="7">
        <v>10</v>
      </c>
      <c r="B12" s="18">
        <f t="shared" si="1"/>
        <v>4000</v>
      </c>
      <c r="C12" s="18">
        <f t="shared" si="0"/>
        <v>4500</v>
      </c>
      <c r="D12" s="7">
        <v>500</v>
      </c>
      <c r="E12" s="45"/>
      <c r="F12" s="45"/>
      <c r="G12" s="45"/>
      <c r="H12" s="45"/>
    </row>
    <row r="13" spans="1:8" x14ac:dyDescent="0.25">
      <c r="A13" s="7">
        <v>11</v>
      </c>
      <c r="B13" s="18">
        <f t="shared" si="1"/>
        <v>4500</v>
      </c>
      <c r="C13" s="18">
        <f t="shared" si="0"/>
        <v>5000</v>
      </c>
      <c r="D13" s="7">
        <v>500</v>
      </c>
      <c r="E13" s="45"/>
      <c r="F13" s="45"/>
      <c r="G13" s="45"/>
      <c r="H13" s="45"/>
    </row>
    <row r="14" spans="1:8" x14ac:dyDescent="0.25">
      <c r="A14" s="7">
        <v>12</v>
      </c>
      <c r="B14" s="18">
        <f t="shared" si="1"/>
        <v>5000</v>
      </c>
      <c r="C14" s="18">
        <f t="shared" si="0"/>
        <v>5500</v>
      </c>
      <c r="D14" s="7">
        <v>500</v>
      </c>
      <c r="E14" s="45"/>
      <c r="F14" s="45"/>
      <c r="G14" s="45"/>
      <c r="H14" s="45"/>
    </row>
    <row r="15" spans="1:8" x14ac:dyDescent="0.25">
      <c r="A15" s="7">
        <v>13</v>
      </c>
      <c r="B15" s="18">
        <f t="shared" si="1"/>
        <v>5500</v>
      </c>
      <c r="C15" s="18">
        <f t="shared" si="0"/>
        <v>6000</v>
      </c>
      <c r="D15" s="7">
        <v>500</v>
      </c>
      <c r="E15" s="45"/>
      <c r="F15" s="45"/>
      <c r="G15" s="45"/>
      <c r="H15" s="45"/>
    </row>
    <row r="16" spans="1:8" x14ac:dyDescent="0.25">
      <c r="A16" s="7">
        <v>14</v>
      </c>
      <c r="B16" s="18">
        <f t="shared" si="1"/>
        <v>6000</v>
      </c>
      <c r="C16" s="18">
        <f t="shared" si="0"/>
        <v>6600</v>
      </c>
      <c r="D16" s="7">
        <v>600</v>
      </c>
      <c r="E16" s="45"/>
      <c r="F16" s="45"/>
      <c r="G16" s="45"/>
      <c r="H16" s="45"/>
    </row>
    <row r="17" spans="1:8" x14ac:dyDescent="0.25">
      <c r="A17" s="7" t="s">
        <v>123</v>
      </c>
      <c r="B17" s="18">
        <f t="shared" si="1"/>
        <v>6600</v>
      </c>
      <c r="C17" s="18">
        <f t="shared" si="0"/>
        <v>6850</v>
      </c>
      <c r="D17" s="7">
        <v>250</v>
      </c>
      <c r="E17" s="46"/>
      <c r="F17" s="46"/>
      <c r="G17" s="46"/>
      <c r="H17" s="46"/>
    </row>
    <row r="18" spans="1:8" x14ac:dyDescent="0.25">
      <c r="A18" s="7" t="s">
        <v>124</v>
      </c>
      <c r="B18" s="18">
        <f t="shared" si="1"/>
        <v>6850</v>
      </c>
      <c r="C18" s="18">
        <f t="shared" si="0"/>
        <v>7100</v>
      </c>
      <c r="D18" s="7">
        <v>250</v>
      </c>
      <c r="E18" s="48">
        <v>2.85</v>
      </c>
      <c r="F18" s="48" t="s">
        <v>35</v>
      </c>
      <c r="G18" s="55">
        <v>0.42195450773749987</v>
      </c>
      <c r="H18" s="47">
        <f>G18*E18</f>
        <v>1.2025703470518747</v>
      </c>
    </row>
    <row r="19" spans="1:8" x14ac:dyDescent="0.25">
      <c r="A19" s="7">
        <v>16</v>
      </c>
      <c r="B19" s="18">
        <f t="shared" si="1"/>
        <v>7100</v>
      </c>
      <c r="C19" s="18">
        <f t="shared" si="0"/>
        <v>7600</v>
      </c>
      <c r="D19" s="7">
        <v>500</v>
      </c>
      <c r="E19" s="45"/>
      <c r="F19" s="45"/>
      <c r="G19" s="45"/>
      <c r="H19" s="45"/>
    </row>
    <row r="20" spans="1:8" x14ac:dyDescent="0.25">
      <c r="A20" s="7">
        <v>17</v>
      </c>
      <c r="B20" s="18">
        <f t="shared" si="1"/>
        <v>7600</v>
      </c>
      <c r="C20" s="18">
        <f t="shared" si="0"/>
        <v>8100</v>
      </c>
      <c r="D20" s="7">
        <v>500</v>
      </c>
      <c r="E20" s="45"/>
      <c r="F20" s="45"/>
      <c r="G20" s="45"/>
      <c r="H20" s="45"/>
    </row>
    <row r="21" spans="1:8" x14ac:dyDescent="0.25">
      <c r="A21" s="7">
        <v>18</v>
      </c>
      <c r="B21" s="18">
        <f t="shared" si="1"/>
        <v>8100</v>
      </c>
      <c r="C21" s="18">
        <f t="shared" si="0"/>
        <v>8600</v>
      </c>
      <c r="D21" s="7">
        <v>500</v>
      </c>
      <c r="E21" s="45"/>
      <c r="F21" s="45"/>
      <c r="G21" s="45"/>
      <c r="H21" s="45"/>
    </row>
    <row r="22" spans="1:8" x14ac:dyDescent="0.25">
      <c r="A22" s="7">
        <v>19</v>
      </c>
      <c r="B22" s="18">
        <f t="shared" si="1"/>
        <v>8600</v>
      </c>
      <c r="C22" s="18">
        <f t="shared" si="0"/>
        <v>9100</v>
      </c>
      <c r="D22" s="7">
        <v>500</v>
      </c>
      <c r="E22" s="45"/>
      <c r="F22" s="45"/>
      <c r="G22" s="45"/>
      <c r="H22" s="45"/>
    </row>
    <row r="23" spans="1:8" x14ac:dyDescent="0.25">
      <c r="A23" s="7">
        <v>20</v>
      </c>
      <c r="B23" s="18">
        <f t="shared" si="1"/>
        <v>9100</v>
      </c>
      <c r="C23" s="18">
        <f t="shared" si="0"/>
        <v>9700</v>
      </c>
      <c r="D23" s="7">
        <v>600</v>
      </c>
      <c r="E23" s="46"/>
      <c r="F23" s="46"/>
      <c r="G23" s="46"/>
      <c r="H23" s="46"/>
    </row>
    <row r="24" spans="1:8" x14ac:dyDescent="0.25">
      <c r="A24" s="54" t="s">
        <v>19</v>
      </c>
      <c r="B24" s="40"/>
      <c r="C24" s="40"/>
      <c r="D24" s="40"/>
      <c r="E24" s="40"/>
      <c r="F24" s="40"/>
      <c r="G24" s="41"/>
      <c r="H24" s="6">
        <f>SUM(H4:H23)</f>
        <v>209.58834648900469</v>
      </c>
    </row>
  </sheetData>
  <mergeCells count="15">
    <mergeCell ref="A1:H1"/>
    <mergeCell ref="A2:G2"/>
    <mergeCell ref="G4:G5"/>
    <mergeCell ref="G6:G17"/>
    <mergeCell ref="G18:G23"/>
    <mergeCell ref="E4:E5"/>
    <mergeCell ref="E6:E17"/>
    <mergeCell ref="E18:E23"/>
    <mergeCell ref="A24:G24"/>
    <mergeCell ref="F4:F5"/>
    <mergeCell ref="F6:F17"/>
    <mergeCell ref="F18:F23"/>
    <mergeCell ref="H4:H5"/>
    <mergeCell ref="H6:H17"/>
    <mergeCell ref="H18:H2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3"/>
  <sheetViews>
    <sheetView workbookViewId="0">
      <selection activeCell="M46" sqref="M46"/>
    </sheetView>
  </sheetViews>
  <sheetFormatPr defaultRowHeight="15" x14ac:dyDescent="0.25"/>
  <cols>
    <col min="5" max="5" width="11.28515625" bestFit="1" customWidth="1"/>
    <col min="6" max="6" width="47" bestFit="1" customWidth="1"/>
    <col min="8" max="8" width="12.85546875" bestFit="1" customWidth="1"/>
  </cols>
  <sheetData>
    <row r="1" spans="1:8" x14ac:dyDescent="0.25">
      <c r="A1" s="56" t="s">
        <v>125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21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 t="shared" ref="C4:C35" si="0">B4+D4</f>
        <v>110</v>
      </c>
      <c r="D4" s="7">
        <v>110</v>
      </c>
      <c r="E4" s="48">
        <f>SUM(D4:D17)/1000</f>
        <v>5.99</v>
      </c>
      <c r="F4" s="48" t="s">
        <v>35</v>
      </c>
      <c r="G4" s="55">
        <v>0.405840088175</v>
      </c>
      <c r="H4" s="47">
        <f>G4*E4</f>
        <v>2.43098212816825</v>
      </c>
    </row>
    <row r="5" spans="1:8" x14ac:dyDescent="0.25">
      <c r="A5" s="7">
        <v>2</v>
      </c>
      <c r="B5" s="18">
        <f t="shared" ref="B5:B52" si="1">C4</f>
        <v>110</v>
      </c>
      <c r="C5" s="18">
        <f t="shared" si="0"/>
        <v>390</v>
      </c>
      <c r="D5" s="7">
        <v>280</v>
      </c>
      <c r="E5" s="45"/>
      <c r="F5" s="45"/>
      <c r="G5" s="45"/>
      <c r="H5" s="45"/>
    </row>
    <row r="6" spans="1:8" x14ac:dyDescent="0.25">
      <c r="A6" s="7">
        <v>3</v>
      </c>
      <c r="B6" s="18">
        <f t="shared" si="1"/>
        <v>390</v>
      </c>
      <c r="C6" s="18">
        <f t="shared" si="0"/>
        <v>790</v>
      </c>
      <c r="D6" s="7">
        <v>400</v>
      </c>
      <c r="E6" s="45"/>
      <c r="F6" s="45"/>
      <c r="G6" s="45"/>
      <c r="H6" s="45"/>
    </row>
    <row r="7" spans="1:8" x14ac:dyDescent="0.25">
      <c r="A7" s="7">
        <v>4</v>
      </c>
      <c r="B7" s="18">
        <f t="shared" si="1"/>
        <v>790</v>
      </c>
      <c r="C7" s="18">
        <f t="shared" si="0"/>
        <v>1190</v>
      </c>
      <c r="D7" s="7">
        <v>400</v>
      </c>
      <c r="E7" s="45"/>
      <c r="F7" s="45"/>
      <c r="G7" s="45"/>
      <c r="H7" s="45"/>
    </row>
    <row r="8" spans="1:8" x14ac:dyDescent="0.25">
      <c r="A8" s="7">
        <v>5</v>
      </c>
      <c r="B8" s="18">
        <f t="shared" si="1"/>
        <v>1190</v>
      </c>
      <c r="C8" s="18">
        <f t="shared" si="0"/>
        <v>1590</v>
      </c>
      <c r="D8" s="7">
        <v>400</v>
      </c>
      <c r="E8" s="45"/>
      <c r="F8" s="45"/>
      <c r="G8" s="45"/>
      <c r="H8" s="45"/>
    </row>
    <row r="9" spans="1:8" x14ac:dyDescent="0.25">
      <c r="A9" s="7">
        <v>6</v>
      </c>
      <c r="B9" s="18">
        <f t="shared" si="1"/>
        <v>1590</v>
      </c>
      <c r="C9" s="18">
        <f t="shared" si="0"/>
        <v>1990</v>
      </c>
      <c r="D9" s="7">
        <v>400</v>
      </c>
      <c r="E9" s="45"/>
      <c r="F9" s="45"/>
      <c r="G9" s="45"/>
      <c r="H9" s="45"/>
    </row>
    <row r="10" spans="1:8" x14ac:dyDescent="0.25">
      <c r="A10" s="7">
        <v>7</v>
      </c>
      <c r="B10" s="18">
        <f t="shared" si="1"/>
        <v>1990</v>
      </c>
      <c r="C10" s="18">
        <f t="shared" si="0"/>
        <v>2490</v>
      </c>
      <c r="D10" s="7">
        <v>500</v>
      </c>
      <c r="E10" s="45"/>
      <c r="F10" s="45"/>
      <c r="G10" s="45"/>
      <c r="H10" s="45"/>
    </row>
    <row r="11" spans="1:8" x14ac:dyDescent="0.25">
      <c r="A11" s="7">
        <v>8</v>
      </c>
      <c r="B11" s="18">
        <f t="shared" si="1"/>
        <v>2490</v>
      </c>
      <c r="C11" s="18">
        <f t="shared" si="0"/>
        <v>2990</v>
      </c>
      <c r="D11" s="7">
        <v>500</v>
      </c>
      <c r="E11" s="45"/>
      <c r="F11" s="45"/>
      <c r="G11" s="45"/>
      <c r="H11" s="45"/>
    </row>
    <row r="12" spans="1:8" x14ac:dyDescent="0.25">
      <c r="A12" s="7">
        <v>9</v>
      </c>
      <c r="B12" s="18">
        <f t="shared" si="1"/>
        <v>2990</v>
      </c>
      <c r="C12" s="18">
        <f t="shared" si="0"/>
        <v>3490</v>
      </c>
      <c r="D12" s="7">
        <v>500</v>
      </c>
      <c r="E12" s="45"/>
      <c r="F12" s="45"/>
      <c r="G12" s="45"/>
      <c r="H12" s="45"/>
    </row>
    <row r="13" spans="1:8" x14ac:dyDescent="0.25">
      <c r="A13" s="7">
        <v>10</v>
      </c>
      <c r="B13" s="18">
        <f t="shared" si="1"/>
        <v>3490</v>
      </c>
      <c r="C13" s="18">
        <f t="shared" si="0"/>
        <v>3990</v>
      </c>
      <c r="D13" s="7">
        <v>500</v>
      </c>
      <c r="E13" s="45"/>
      <c r="F13" s="45"/>
      <c r="G13" s="45"/>
      <c r="H13" s="45"/>
    </row>
    <row r="14" spans="1:8" x14ac:dyDescent="0.25">
      <c r="A14" s="7">
        <v>11</v>
      </c>
      <c r="B14" s="18">
        <f t="shared" si="1"/>
        <v>3990</v>
      </c>
      <c r="C14" s="18">
        <f t="shared" si="0"/>
        <v>4490</v>
      </c>
      <c r="D14" s="7">
        <v>500</v>
      </c>
      <c r="E14" s="45"/>
      <c r="F14" s="45"/>
      <c r="G14" s="45"/>
      <c r="H14" s="45"/>
    </row>
    <row r="15" spans="1:8" x14ac:dyDescent="0.25">
      <c r="A15" s="7">
        <v>12</v>
      </c>
      <c r="B15" s="18">
        <f t="shared" si="1"/>
        <v>4490</v>
      </c>
      <c r="C15" s="18">
        <f t="shared" si="0"/>
        <v>4990</v>
      </c>
      <c r="D15" s="7">
        <v>500</v>
      </c>
      <c r="E15" s="45"/>
      <c r="F15" s="45"/>
      <c r="G15" s="45"/>
      <c r="H15" s="45"/>
    </row>
    <row r="16" spans="1:8" x14ac:dyDescent="0.25">
      <c r="A16" s="7">
        <v>13</v>
      </c>
      <c r="B16" s="18">
        <f t="shared" si="1"/>
        <v>4990</v>
      </c>
      <c r="C16" s="18">
        <f t="shared" si="0"/>
        <v>5490</v>
      </c>
      <c r="D16" s="7">
        <v>500</v>
      </c>
      <c r="E16" s="45"/>
      <c r="F16" s="45"/>
      <c r="G16" s="45"/>
      <c r="H16" s="45"/>
    </row>
    <row r="17" spans="1:8" x14ac:dyDescent="0.25">
      <c r="A17" s="7">
        <v>14</v>
      </c>
      <c r="B17" s="18">
        <f t="shared" si="1"/>
        <v>5490</v>
      </c>
      <c r="C17" s="18">
        <f t="shared" si="0"/>
        <v>5990</v>
      </c>
      <c r="D17" s="7">
        <v>500</v>
      </c>
      <c r="E17" s="46"/>
      <c r="F17" s="46"/>
      <c r="G17" s="46"/>
      <c r="H17" s="46"/>
    </row>
    <row r="18" spans="1:8" x14ac:dyDescent="0.25">
      <c r="A18" s="7">
        <v>15</v>
      </c>
      <c r="B18" s="18">
        <f t="shared" si="1"/>
        <v>5990</v>
      </c>
      <c r="C18" s="18">
        <f t="shared" si="0"/>
        <v>6490</v>
      </c>
      <c r="D18" s="7">
        <v>500</v>
      </c>
      <c r="E18" s="48">
        <f>SUM(D18:D19)/1000</f>
        <v>1</v>
      </c>
      <c r="F18" s="48" t="s">
        <v>45</v>
      </c>
      <c r="G18" s="55">
        <v>10.33925687352</v>
      </c>
      <c r="H18" s="47">
        <f>G18*E18</f>
        <v>10.33925687352</v>
      </c>
    </row>
    <row r="19" spans="1:8" x14ac:dyDescent="0.25">
      <c r="A19" s="7">
        <v>16</v>
      </c>
      <c r="B19" s="18">
        <f t="shared" si="1"/>
        <v>6490</v>
      </c>
      <c r="C19" s="18">
        <f t="shared" si="0"/>
        <v>6990</v>
      </c>
      <c r="D19" s="7">
        <v>500</v>
      </c>
      <c r="E19" s="46"/>
      <c r="F19" s="46"/>
      <c r="G19" s="46"/>
      <c r="H19" s="46"/>
    </row>
    <row r="20" spans="1:8" x14ac:dyDescent="0.25">
      <c r="A20" s="7">
        <v>17</v>
      </c>
      <c r="B20" s="18">
        <f t="shared" si="1"/>
        <v>6990</v>
      </c>
      <c r="C20" s="18">
        <f t="shared" si="0"/>
        <v>7490</v>
      </c>
      <c r="D20" s="7">
        <v>500</v>
      </c>
      <c r="E20" s="48">
        <f>SUM(D20:D25)/1000</f>
        <v>3.05</v>
      </c>
      <c r="F20" s="48" t="s">
        <v>43</v>
      </c>
      <c r="G20" s="55">
        <v>1.6721088136</v>
      </c>
      <c r="H20" s="47">
        <f>G20*E20</f>
        <v>5.0999318814799999</v>
      </c>
    </row>
    <row r="21" spans="1:8" x14ac:dyDescent="0.25">
      <c r="A21" s="7">
        <v>18</v>
      </c>
      <c r="B21" s="18">
        <f t="shared" si="1"/>
        <v>7490</v>
      </c>
      <c r="C21" s="18">
        <f t="shared" si="0"/>
        <v>7990</v>
      </c>
      <c r="D21" s="7">
        <v>500</v>
      </c>
      <c r="E21" s="45"/>
      <c r="F21" s="45"/>
      <c r="G21" s="45"/>
      <c r="H21" s="45"/>
    </row>
    <row r="22" spans="1:8" x14ac:dyDescent="0.25">
      <c r="A22" s="7">
        <v>19</v>
      </c>
      <c r="B22" s="18">
        <f t="shared" si="1"/>
        <v>7990</v>
      </c>
      <c r="C22" s="18">
        <f t="shared" si="0"/>
        <v>8490</v>
      </c>
      <c r="D22" s="7">
        <v>500</v>
      </c>
      <c r="E22" s="45"/>
      <c r="F22" s="45"/>
      <c r="G22" s="45"/>
      <c r="H22" s="45"/>
    </row>
    <row r="23" spans="1:8" x14ac:dyDescent="0.25">
      <c r="A23" s="7">
        <v>20</v>
      </c>
      <c r="B23" s="18">
        <f t="shared" si="1"/>
        <v>8490</v>
      </c>
      <c r="C23" s="18">
        <f t="shared" si="0"/>
        <v>8990</v>
      </c>
      <c r="D23" s="7">
        <v>500</v>
      </c>
      <c r="E23" s="45"/>
      <c r="F23" s="45"/>
      <c r="G23" s="45"/>
      <c r="H23" s="45"/>
    </row>
    <row r="24" spans="1:8" x14ac:dyDescent="0.25">
      <c r="A24" s="7">
        <v>21</v>
      </c>
      <c r="B24" s="18">
        <f t="shared" si="1"/>
        <v>8990</v>
      </c>
      <c r="C24" s="18">
        <f t="shared" si="0"/>
        <v>9490</v>
      </c>
      <c r="D24" s="7">
        <v>500</v>
      </c>
      <c r="E24" s="45"/>
      <c r="F24" s="45"/>
      <c r="G24" s="45"/>
      <c r="H24" s="45"/>
    </row>
    <row r="25" spans="1:8" x14ac:dyDescent="0.25">
      <c r="A25" s="7">
        <v>22</v>
      </c>
      <c r="B25" s="18">
        <f t="shared" si="1"/>
        <v>9490</v>
      </c>
      <c r="C25" s="18">
        <f t="shared" si="0"/>
        <v>10040</v>
      </c>
      <c r="D25" s="7">
        <v>550</v>
      </c>
      <c r="E25" s="46"/>
      <c r="F25" s="46"/>
      <c r="G25" s="46"/>
      <c r="H25" s="46"/>
    </row>
    <row r="26" spans="1:8" x14ac:dyDescent="0.25">
      <c r="A26" s="7">
        <v>23</v>
      </c>
      <c r="B26" s="18">
        <f t="shared" si="1"/>
        <v>10040</v>
      </c>
      <c r="C26" s="18">
        <f t="shared" si="0"/>
        <v>10540</v>
      </c>
      <c r="D26" s="7">
        <v>500</v>
      </c>
      <c r="E26" s="48">
        <f>SUM(D26:D35)/1000</f>
        <v>3.68</v>
      </c>
      <c r="F26" s="48" t="s">
        <v>12</v>
      </c>
      <c r="G26" s="55">
        <v>34.397823277837482</v>
      </c>
      <c r="H26" s="47">
        <f>G26*E26</f>
        <v>126.58398966244194</v>
      </c>
    </row>
    <row r="27" spans="1:8" x14ac:dyDescent="0.25">
      <c r="A27" s="7">
        <v>24</v>
      </c>
      <c r="B27" s="18">
        <f t="shared" si="1"/>
        <v>10540</v>
      </c>
      <c r="C27" s="18">
        <f t="shared" si="0"/>
        <v>11040</v>
      </c>
      <c r="D27" s="7">
        <v>500</v>
      </c>
      <c r="E27" s="45"/>
      <c r="F27" s="45"/>
      <c r="G27" s="45"/>
      <c r="H27" s="45"/>
    </row>
    <row r="28" spans="1:8" x14ac:dyDescent="0.25">
      <c r="A28" s="7">
        <v>25</v>
      </c>
      <c r="B28" s="18">
        <f t="shared" si="1"/>
        <v>11040</v>
      </c>
      <c r="C28" s="18">
        <f t="shared" si="0"/>
        <v>11440</v>
      </c>
      <c r="D28" s="7">
        <v>400</v>
      </c>
      <c r="E28" s="45"/>
      <c r="F28" s="45"/>
      <c r="G28" s="45"/>
      <c r="H28" s="45"/>
    </row>
    <row r="29" spans="1:8" x14ac:dyDescent="0.25">
      <c r="A29" s="7">
        <v>26</v>
      </c>
      <c r="B29" s="18">
        <f t="shared" si="1"/>
        <v>11440</v>
      </c>
      <c r="C29" s="18">
        <f t="shared" si="0"/>
        <v>11940</v>
      </c>
      <c r="D29" s="7">
        <v>500</v>
      </c>
      <c r="E29" s="45"/>
      <c r="F29" s="45"/>
      <c r="G29" s="45"/>
      <c r="H29" s="45"/>
    </row>
    <row r="30" spans="1:8" x14ac:dyDescent="0.25">
      <c r="A30" s="7">
        <v>27</v>
      </c>
      <c r="B30" s="18">
        <f t="shared" si="1"/>
        <v>11940</v>
      </c>
      <c r="C30" s="18">
        <f t="shared" si="0"/>
        <v>12440</v>
      </c>
      <c r="D30" s="7">
        <v>500</v>
      </c>
      <c r="E30" s="45"/>
      <c r="F30" s="45"/>
      <c r="G30" s="45"/>
      <c r="H30" s="45"/>
    </row>
    <row r="31" spans="1:8" x14ac:dyDescent="0.25">
      <c r="A31" s="7">
        <v>28</v>
      </c>
      <c r="B31" s="18">
        <f t="shared" si="1"/>
        <v>12440</v>
      </c>
      <c r="C31" s="18">
        <f t="shared" si="0"/>
        <v>12940</v>
      </c>
      <c r="D31" s="7">
        <v>500</v>
      </c>
      <c r="E31" s="45"/>
      <c r="F31" s="45"/>
      <c r="G31" s="45"/>
      <c r="H31" s="45"/>
    </row>
    <row r="32" spans="1:8" x14ac:dyDescent="0.25">
      <c r="A32" s="7">
        <v>29</v>
      </c>
      <c r="B32" s="18">
        <f t="shared" si="1"/>
        <v>12940</v>
      </c>
      <c r="C32" s="18">
        <f t="shared" si="0"/>
        <v>13050</v>
      </c>
      <c r="D32" s="7">
        <v>110</v>
      </c>
      <c r="E32" s="45"/>
      <c r="F32" s="45"/>
      <c r="G32" s="45"/>
      <c r="H32" s="45"/>
    </row>
    <row r="33" spans="1:8" x14ac:dyDescent="0.25">
      <c r="A33" s="7">
        <v>30</v>
      </c>
      <c r="B33" s="18">
        <f t="shared" si="1"/>
        <v>13050</v>
      </c>
      <c r="C33" s="18">
        <f t="shared" si="0"/>
        <v>13370</v>
      </c>
      <c r="D33" s="7">
        <v>320</v>
      </c>
      <c r="E33" s="45"/>
      <c r="F33" s="45"/>
      <c r="G33" s="45"/>
      <c r="H33" s="45"/>
    </row>
    <row r="34" spans="1:8" x14ac:dyDescent="0.25">
      <c r="A34" s="7">
        <v>31</v>
      </c>
      <c r="B34" s="18">
        <f t="shared" si="1"/>
        <v>13370</v>
      </c>
      <c r="C34" s="18">
        <f t="shared" si="0"/>
        <v>13520</v>
      </c>
      <c r="D34" s="7">
        <v>150</v>
      </c>
      <c r="E34" s="45"/>
      <c r="F34" s="45"/>
      <c r="G34" s="45"/>
      <c r="H34" s="45"/>
    </row>
    <row r="35" spans="1:8" x14ac:dyDescent="0.25">
      <c r="A35" s="7">
        <v>32</v>
      </c>
      <c r="B35" s="18">
        <f t="shared" si="1"/>
        <v>13520</v>
      </c>
      <c r="C35" s="18">
        <f t="shared" si="0"/>
        <v>13720</v>
      </c>
      <c r="D35" s="7">
        <v>200</v>
      </c>
      <c r="E35" s="46"/>
      <c r="F35" s="46"/>
      <c r="G35" s="46"/>
      <c r="H35" s="46"/>
    </row>
    <row r="36" spans="1:8" x14ac:dyDescent="0.25">
      <c r="A36" s="7">
        <v>33</v>
      </c>
      <c r="B36" s="18">
        <f t="shared" si="1"/>
        <v>13720</v>
      </c>
      <c r="C36" s="18">
        <f t="shared" ref="C36:C52" si="2">B36+D36</f>
        <v>14220</v>
      </c>
      <c r="D36" s="7">
        <v>500</v>
      </c>
      <c r="E36" s="48">
        <v>1</v>
      </c>
      <c r="F36" s="48" t="s">
        <v>35</v>
      </c>
      <c r="G36" s="55">
        <v>0.405840088175</v>
      </c>
      <c r="H36" s="47">
        <f>G36*E36</f>
        <v>0.405840088175</v>
      </c>
    </row>
    <row r="37" spans="1:8" x14ac:dyDescent="0.25">
      <c r="A37" s="7">
        <v>34</v>
      </c>
      <c r="B37" s="18">
        <f t="shared" si="1"/>
        <v>14220</v>
      </c>
      <c r="C37" s="18">
        <f t="shared" si="2"/>
        <v>14720</v>
      </c>
      <c r="D37" s="7">
        <v>500</v>
      </c>
      <c r="E37" s="46"/>
      <c r="F37" s="46"/>
      <c r="G37" s="46"/>
      <c r="H37" s="46"/>
    </row>
    <row r="38" spans="1:8" x14ac:dyDescent="0.25">
      <c r="A38" s="7">
        <v>35</v>
      </c>
      <c r="B38" s="18">
        <f t="shared" si="1"/>
        <v>14720</v>
      </c>
      <c r="C38" s="18">
        <f t="shared" si="2"/>
        <v>15220</v>
      </c>
      <c r="D38" s="7">
        <v>500</v>
      </c>
      <c r="E38" s="48">
        <f>SUM(D38:D44)/1000</f>
        <v>3.26</v>
      </c>
      <c r="F38" s="48" t="s">
        <v>43</v>
      </c>
      <c r="G38" s="55">
        <v>1.6721088136</v>
      </c>
      <c r="H38" s="47">
        <f>G38*E38</f>
        <v>5.4510747323359992</v>
      </c>
    </row>
    <row r="39" spans="1:8" x14ac:dyDescent="0.25">
      <c r="A39" s="7">
        <v>36</v>
      </c>
      <c r="B39" s="18">
        <f t="shared" si="1"/>
        <v>15220</v>
      </c>
      <c r="C39" s="18">
        <f t="shared" si="2"/>
        <v>15720</v>
      </c>
      <c r="D39" s="7">
        <v>500</v>
      </c>
      <c r="E39" s="45"/>
      <c r="F39" s="45"/>
      <c r="G39" s="45"/>
      <c r="H39" s="45"/>
    </row>
    <row r="40" spans="1:8" x14ac:dyDescent="0.25">
      <c r="A40" s="7">
        <v>37</v>
      </c>
      <c r="B40" s="18">
        <f t="shared" si="1"/>
        <v>15720</v>
      </c>
      <c r="C40" s="18">
        <f t="shared" si="2"/>
        <v>16220</v>
      </c>
      <c r="D40" s="7">
        <v>500</v>
      </c>
      <c r="E40" s="45"/>
      <c r="F40" s="45"/>
      <c r="G40" s="45"/>
      <c r="H40" s="45"/>
    </row>
    <row r="41" spans="1:8" x14ac:dyDescent="0.25">
      <c r="A41" s="7">
        <v>38</v>
      </c>
      <c r="B41" s="18">
        <f t="shared" si="1"/>
        <v>16220</v>
      </c>
      <c r="C41" s="18">
        <f t="shared" si="2"/>
        <v>16720</v>
      </c>
      <c r="D41" s="7">
        <v>500</v>
      </c>
      <c r="E41" s="45"/>
      <c r="F41" s="45"/>
      <c r="G41" s="45"/>
      <c r="H41" s="45"/>
    </row>
    <row r="42" spans="1:8" x14ac:dyDescent="0.25">
      <c r="A42" s="7">
        <v>39</v>
      </c>
      <c r="B42" s="18">
        <f t="shared" si="1"/>
        <v>16720</v>
      </c>
      <c r="C42" s="18">
        <f t="shared" si="2"/>
        <v>17220</v>
      </c>
      <c r="D42" s="7">
        <v>500</v>
      </c>
      <c r="E42" s="45"/>
      <c r="F42" s="45"/>
      <c r="G42" s="45"/>
      <c r="H42" s="45"/>
    </row>
    <row r="43" spans="1:8" x14ac:dyDescent="0.25">
      <c r="A43" s="7">
        <v>40</v>
      </c>
      <c r="B43" s="18">
        <f t="shared" si="1"/>
        <v>17220</v>
      </c>
      <c r="C43" s="18">
        <f t="shared" si="2"/>
        <v>17480</v>
      </c>
      <c r="D43" s="7">
        <v>260</v>
      </c>
      <c r="E43" s="45"/>
      <c r="F43" s="45"/>
      <c r="G43" s="45"/>
      <c r="H43" s="45"/>
    </row>
    <row r="44" spans="1:8" x14ac:dyDescent="0.25">
      <c r="A44" s="7">
        <v>41</v>
      </c>
      <c r="B44" s="18">
        <f t="shared" si="1"/>
        <v>17480</v>
      </c>
      <c r="C44" s="18">
        <f t="shared" si="2"/>
        <v>17980</v>
      </c>
      <c r="D44" s="7">
        <v>500</v>
      </c>
      <c r="E44" s="46"/>
      <c r="F44" s="46"/>
      <c r="G44" s="46"/>
      <c r="H44" s="46"/>
    </row>
    <row r="45" spans="1:8" x14ac:dyDescent="0.25">
      <c r="A45" s="7">
        <v>42</v>
      </c>
      <c r="B45" s="18">
        <f t="shared" si="1"/>
        <v>17980</v>
      </c>
      <c r="C45" s="18">
        <f t="shared" si="2"/>
        <v>18480</v>
      </c>
      <c r="D45" s="7">
        <v>500</v>
      </c>
      <c r="E45" s="48">
        <v>1.5</v>
      </c>
      <c r="F45" s="48" t="s">
        <v>35</v>
      </c>
      <c r="G45" s="55">
        <v>0.405840088175</v>
      </c>
      <c r="H45" s="47">
        <f>G45*E45</f>
        <v>0.60876013226250003</v>
      </c>
    </row>
    <row r="46" spans="1:8" x14ac:dyDescent="0.25">
      <c r="A46" s="7">
        <v>43</v>
      </c>
      <c r="B46" s="18">
        <f t="shared" si="1"/>
        <v>18480</v>
      </c>
      <c r="C46" s="18">
        <f t="shared" si="2"/>
        <v>18980</v>
      </c>
      <c r="D46" s="7">
        <v>500</v>
      </c>
      <c r="E46" s="45"/>
      <c r="F46" s="45"/>
      <c r="G46" s="45"/>
      <c r="H46" s="45"/>
    </row>
    <row r="47" spans="1:8" x14ac:dyDescent="0.25">
      <c r="A47" s="7">
        <v>44</v>
      </c>
      <c r="B47" s="18">
        <f t="shared" si="1"/>
        <v>18980</v>
      </c>
      <c r="C47" s="18">
        <f t="shared" si="2"/>
        <v>19480</v>
      </c>
      <c r="D47" s="7">
        <v>500</v>
      </c>
      <c r="E47" s="46"/>
      <c r="F47" s="46"/>
      <c r="G47" s="46"/>
      <c r="H47" s="46"/>
    </row>
    <row r="48" spans="1:8" x14ac:dyDescent="0.25">
      <c r="A48" s="7">
        <v>45</v>
      </c>
      <c r="B48" s="18">
        <f t="shared" si="1"/>
        <v>19480</v>
      </c>
      <c r="C48" s="18">
        <f t="shared" si="2"/>
        <v>19930</v>
      </c>
      <c r="D48" s="7">
        <v>450</v>
      </c>
      <c r="E48" s="48">
        <f>SUM(D48:D52)/1000</f>
        <v>1.98</v>
      </c>
      <c r="F48" s="48" t="s">
        <v>302</v>
      </c>
      <c r="G48" s="55">
        <v>34.397823277837482</v>
      </c>
      <c r="H48" s="47">
        <f>G48*E48</f>
        <v>68.107690090118211</v>
      </c>
    </row>
    <row r="49" spans="1:8" x14ac:dyDescent="0.25">
      <c r="A49" s="7">
        <v>46</v>
      </c>
      <c r="B49" s="18">
        <f t="shared" si="1"/>
        <v>19930</v>
      </c>
      <c r="C49" s="18">
        <f t="shared" si="2"/>
        <v>20010</v>
      </c>
      <c r="D49" s="7">
        <v>80</v>
      </c>
      <c r="E49" s="45"/>
      <c r="F49" s="45"/>
      <c r="G49" s="45"/>
      <c r="H49" s="45"/>
    </row>
    <row r="50" spans="1:8" x14ac:dyDescent="0.25">
      <c r="A50" s="7">
        <v>47</v>
      </c>
      <c r="B50" s="18">
        <f t="shared" si="1"/>
        <v>20010</v>
      </c>
      <c r="C50" s="18">
        <f t="shared" si="2"/>
        <v>20510</v>
      </c>
      <c r="D50" s="7">
        <v>500</v>
      </c>
      <c r="E50" s="45"/>
      <c r="F50" s="45"/>
      <c r="G50" s="45"/>
      <c r="H50" s="45"/>
    </row>
    <row r="51" spans="1:8" x14ac:dyDescent="0.25">
      <c r="A51" s="7">
        <v>48</v>
      </c>
      <c r="B51" s="18">
        <f t="shared" si="1"/>
        <v>20510</v>
      </c>
      <c r="C51" s="18">
        <f t="shared" si="2"/>
        <v>21010</v>
      </c>
      <c r="D51" s="7">
        <v>500</v>
      </c>
      <c r="E51" s="45"/>
      <c r="F51" s="45"/>
      <c r="G51" s="45"/>
      <c r="H51" s="45"/>
    </row>
    <row r="52" spans="1:8" x14ac:dyDescent="0.25">
      <c r="A52" s="7">
        <v>49</v>
      </c>
      <c r="B52" s="18">
        <f t="shared" si="1"/>
        <v>21010</v>
      </c>
      <c r="C52" s="18">
        <f t="shared" si="2"/>
        <v>21460</v>
      </c>
      <c r="D52" s="7">
        <v>450</v>
      </c>
      <c r="E52" s="46"/>
      <c r="F52" s="46"/>
      <c r="G52" s="46"/>
      <c r="H52" s="46"/>
    </row>
    <row r="53" spans="1:8" x14ac:dyDescent="0.25">
      <c r="A53" s="54" t="s">
        <v>19</v>
      </c>
      <c r="B53" s="40"/>
      <c r="C53" s="40"/>
      <c r="D53" s="40"/>
      <c r="E53" s="40"/>
      <c r="F53" s="40"/>
      <c r="G53" s="41"/>
      <c r="H53" s="6">
        <f>SUM(H4:H52)</f>
        <v>219.0275255885019</v>
      </c>
    </row>
  </sheetData>
  <mergeCells count="35">
    <mergeCell ref="A53:G53"/>
    <mergeCell ref="G45:G47"/>
    <mergeCell ref="H45:H47"/>
    <mergeCell ref="G48:G52"/>
    <mergeCell ref="H48:H52"/>
    <mergeCell ref="E38:E44"/>
    <mergeCell ref="E45:E47"/>
    <mergeCell ref="E48:E52"/>
    <mergeCell ref="G26:G35"/>
    <mergeCell ref="H26:H35"/>
    <mergeCell ref="G36:G37"/>
    <mergeCell ref="H36:H37"/>
    <mergeCell ref="G38:G44"/>
    <mergeCell ref="H38:H44"/>
    <mergeCell ref="F26:F35"/>
    <mergeCell ref="F36:F37"/>
    <mergeCell ref="F38:F44"/>
    <mergeCell ref="F45:F47"/>
    <mergeCell ref="F48:F52"/>
    <mergeCell ref="E26:E35"/>
    <mergeCell ref="E36:E37"/>
    <mergeCell ref="F4:F17"/>
    <mergeCell ref="F18:F19"/>
    <mergeCell ref="F20:F25"/>
    <mergeCell ref="A1:H1"/>
    <mergeCell ref="A2:G2"/>
    <mergeCell ref="G4:G17"/>
    <mergeCell ref="H4:H17"/>
    <mergeCell ref="G18:G19"/>
    <mergeCell ref="H18:H19"/>
    <mergeCell ref="G20:G25"/>
    <mergeCell ref="H20:H25"/>
    <mergeCell ref="E4:E17"/>
    <mergeCell ref="E18:E19"/>
    <mergeCell ref="E20:E25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"/>
  <sheetViews>
    <sheetView workbookViewId="0">
      <selection activeCell="I9" sqref="I9"/>
    </sheetView>
  </sheetViews>
  <sheetFormatPr defaultRowHeight="15" x14ac:dyDescent="0.25"/>
  <cols>
    <col min="5" max="5" width="11.28515625" bestFit="1" customWidth="1"/>
    <col min="6" max="6" width="31.28515625" bestFit="1" customWidth="1"/>
    <col min="8" max="8" width="12.85546875" bestFit="1" customWidth="1"/>
  </cols>
  <sheetData>
    <row r="1" spans="1:8" x14ac:dyDescent="0.25">
      <c r="A1" s="56" t="s">
        <v>126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21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 t="shared" ref="C4:C11" si="0">B4+D4</f>
        <v>550</v>
      </c>
      <c r="D4" s="7">
        <v>550</v>
      </c>
      <c r="E4" s="48">
        <f>SUM(D4:D9)/1000</f>
        <v>2.46</v>
      </c>
      <c r="F4" s="48" t="s">
        <v>12</v>
      </c>
      <c r="G4" s="44">
        <v>34.397823277837482</v>
      </c>
      <c r="H4" s="47">
        <f>G4*E4</f>
        <v>84.618645263480204</v>
      </c>
    </row>
    <row r="5" spans="1:8" x14ac:dyDescent="0.25">
      <c r="A5" s="7">
        <v>2</v>
      </c>
      <c r="B5" s="18">
        <f t="shared" ref="B5:B11" si="1">C4</f>
        <v>550</v>
      </c>
      <c r="C5" s="18">
        <f t="shared" si="0"/>
        <v>660</v>
      </c>
      <c r="D5" s="7">
        <v>110</v>
      </c>
      <c r="E5" s="45"/>
      <c r="F5" s="45"/>
      <c r="G5" s="45"/>
      <c r="H5" s="45"/>
    </row>
    <row r="6" spans="1:8" x14ac:dyDescent="0.25">
      <c r="A6" s="7">
        <v>3</v>
      </c>
      <c r="B6" s="18">
        <f t="shared" si="1"/>
        <v>660</v>
      </c>
      <c r="C6" s="18">
        <f t="shared" si="0"/>
        <v>1210</v>
      </c>
      <c r="D6" s="7">
        <v>550</v>
      </c>
      <c r="E6" s="45"/>
      <c r="F6" s="45"/>
      <c r="G6" s="45"/>
      <c r="H6" s="45"/>
    </row>
    <row r="7" spans="1:8" x14ac:dyDescent="0.25">
      <c r="A7" s="7">
        <v>4</v>
      </c>
      <c r="B7" s="18">
        <f t="shared" si="1"/>
        <v>1210</v>
      </c>
      <c r="C7" s="18">
        <f t="shared" si="0"/>
        <v>1710</v>
      </c>
      <c r="D7" s="7">
        <v>500</v>
      </c>
      <c r="E7" s="45"/>
      <c r="F7" s="45"/>
      <c r="G7" s="45"/>
      <c r="H7" s="45"/>
    </row>
    <row r="8" spans="1:8" x14ac:dyDescent="0.25">
      <c r="A8" s="7">
        <v>5</v>
      </c>
      <c r="B8" s="18">
        <f t="shared" si="1"/>
        <v>1710</v>
      </c>
      <c r="C8" s="18">
        <f t="shared" si="0"/>
        <v>2210</v>
      </c>
      <c r="D8" s="7">
        <v>500</v>
      </c>
      <c r="E8" s="45"/>
      <c r="F8" s="45"/>
      <c r="G8" s="45"/>
      <c r="H8" s="45"/>
    </row>
    <row r="9" spans="1:8" x14ac:dyDescent="0.25">
      <c r="A9" s="7">
        <v>6</v>
      </c>
      <c r="B9" s="18">
        <f t="shared" si="1"/>
        <v>2210</v>
      </c>
      <c r="C9" s="18">
        <f t="shared" si="0"/>
        <v>2460</v>
      </c>
      <c r="D9" s="7">
        <v>250</v>
      </c>
      <c r="E9" s="46"/>
      <c r="F9" s="46"/>
      <c r="G9" s="46"/>
      <c r="H9" s="46"/>
    </row>
    <row r="10" spans="1:8" x14ac:dyDescent="0.25">
      <c r="A10" s="7">
        <v>6</v>
      </c>
      <c r="B10" s="18">
        <f t="shared" si="1"/>
        <v>2460</v>
      </c>
      <c r="C10" s="18">
        <f t="shared" si="0"/>
        <v>2760</v>
      </c>
      <c r="D10" s="7">
        <v>300</v>
      </c>
      <c r="E10" s="48">
        <v>5.4</v>
      </c>
      <c r="F10" s="48" t="s">
        <v>43</v>
      </c>
      <c r="G10" s="44">
        <v>1.6721088136</v>
      </c>
      <c r="H10" s="47">
        <f>G10*E10</f>
        <v>9.029387593440001</v>
      </c>
    </row>
    <row r="11" spans="1:8" x14ac:dyDescent="0.25">
      <c r="A11" s="7">
        <v>7</v>
      </c>
      <c r="B11" s="18">
        <f t="shared" si="1"/>
        <v>2760</v>
      </c>
      <c r="C11" s="18">
        <f t="shared" si="0"/>
        <v>3000</v>
      </c>
      <c r="D11" s="7">
        <v>240</v>
      </c>
      <c r="E11" s="46"/>
      <c r="F11" s="46"/>
      <c r="G11" s="46"/>
      <c r="H11" s="46"/>
    </row>
    <row r="12" spans="1:8" x14ac:dyDescent="0.25">
      <c r="A12" s="54" t="s">
        <v>19</v>
      </c>
      <c r="B12" s="40"/>
      <c r="C12" s="40"/>
      <c r="D12" s="40"/>
      <c r="E12" s="40"/>
      <c r="F12" s="40"/>
      <c r="G12" s="41"/>
      <c r="H12" s="6">
        <f>SUM(H4:H11)</f>
        <v>93.64803285692021</v>
      </c>
    </row>
  </sheetData>
  <mergeCells count="11">
    <mergeCell ref="A12:G12"/>
    <mergeCell ref="F4:F9"/>
    <mergeCell ref="F10:F11"/>
    <mergeCell ref="E4:E9"/>
    <mergeCell ref="E10:E11"/>
    <mergeCell ref="A1:H1"/>
    <mergeCell ref="A2:G2"/>
    <mergeCell ref="G4:G9"/>
    <mergeCell ref="H4:H9"/>
    <mergeCell ref="G10:G11"/>
    <mergeCell ref="H10:H1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6"/>
  <sheetViews>
    <sheetView workbookViewId="0">
      <selection activeCell="J22" sqref="J22"/>
    </sheetView>
  </sheetViews>
  <sheetFormatPr defaultRowHeight="15" x14ac:dyDescent="0.25"/>
  <cols>
    <col min="5" max="5" width="11.28515625" bestFit="1" customWidth="1"/>
    <col min="6" max="6" width="32.85546875" bestFit="1" customWidth="1"/>
    <col min="8" max="8" width="12.85546875" bestFit="1" customWidth="1"/>
  </cols>
  <sheetData>
    <row r="1" spans="1:11" x14ac:dyDescent="0.25">
      <c r="A1" s="56" t="s">
        <v>127</v>
      </c>
      <c r="B1" s="40"/>
      <c r="C1" s="40"/>
      <c r="D1" s="40"/>
      <c r="E1" s="40"/>
      <c r="F1" s="40"/>
      <c r="G1" s="40"/>
      <c r="H1" s="41"/>
    </row>
    <row r="2" spans="1:11" x14ac:dyDescent="0.25">
      <c r="A2" s="56" t="s">
        <v>1</v>
      </c>
      <c r="B2" s="40"/>
      <c r="C2" s="40"/>
      <c r="D2" s="40"/>
      <c r="E2" s="40"/>
      <c r="F2" s="40"/>
      <c r="G2" s="41"/>
      <c r="H2" s="16" t="s">
        <v>21</v>
      </c>
    </row>
    <row r="3" spans="1:11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11" x14ac:dyDescent="0.25">
      <c r="A4" s="7">
        <v>1</v>
      </c>
      <c r="B4" s="18">
        <v>0</v>
      </c>
      <c r="C4" s="18">
        <f>B4+D4</f>
        <v>550</v>
      </c>
      <c r="D4" s="7">
        <v>550</v>
      </c>
      <c r="E4" s="7">
        <v>0.55000000000000004</v>
      </c>
      <c r="F4" s="10" t="s">
        <v>12</v>
      </c>
      <c r="G4" s="5">
        <v>34.397823277837503</v>
      </c>
      <c r="H4" s="6">
        <f>G4*E4</f>
        <v>18.918802802810628</v>
      </c>
      <c r="I4" s="20"/>
      <c r="J4" s="20"/>
      <c r="K4" s="20"/>
    </row>
    <row r="5" spans="1:11" x14ac:dyDescent="0.25">
      <c r="A5" s="7">
        <f t="shared" ref="A5:A15" si="0">A4+1</f>
        <v>2</v>
      </c>
      <c r="B5" s="18">
        <f t="shared" ref="B5:B15" si="1">C4</f>
        <v>550</v>
      </c>
      <c r="C5" s="18">
        <f t="shared" ref="C5:C15" si="2">B5+D5</f>
        <v>1050</v>
      </c>
      <c r="D5" s="7">
        <v>500</v>
      </c>
      <c r="E5" s="25">
        <v>0.5</v>
      </c>
      <c r="F5" s="26" t="s">
        <v>43</v>
      </c>
      <c r="G5" s="5">
        <v>1.6721088136</v>
      </c>
      <c r="H5" s="6">
        <f>G5*E5</f>
        <v>0.83605440679999998</v>
      </c>
      <c r="I5" s="20"/>
      <c r="J5" s="20"/>
      <c r="K5" s="20"/>
    </row>
    <row r="6" spans="1:11" x14ac:dyDescent="0.25">
      <c r="A6" s="7">
        <f t="shared" si="0"/>
        <v>3</v>
      </c>
      <c r="B6" s="18">
        <f t="shared" si="1"/>
        <v>1050</v>
      </c>
      <c r="C6" s="18">
        <f t="shared" si="2"/>
        <v>1550</v>
      </c>
      <c r="D6" s="10">
        <v>500</v>
      </c>
      <c r="E6" s="48">
        <v>2</v>
      </c>
      <c r="F6" s="48" t="s">
        <v>12</v>
      </c>
      <c r="G6" s="44">
        <v>34.397823277837503</v>
      </c>
      <c r="H6" s="47">
        <f>G6*E6</f>
        <v>68.795646555675006</v>
      </c>
    </row>
    <row r="7" spans="1:11" x14ac:dyDescent="0.25">
      <c r="A7" s="7">
        <f t="shared" si="0"/>
        <v>4</v>
      </c>
      <c r="B7" s="18">
        <f t="shared" si="1"/>
        <v>1550</v>
      </c>
      <c r="C7" s="18">
        <f t="shared" si="2"/>
        <v>2050</v>
      </c>
      <c r="D7" s="7">
        <v>500</v>
      </c>
      <c r="E7" s="60"/>
      <c r="F7" s="52"/>
      <c r="G7" s="60"/>
      <c r="H7" s="60"/>
    </row>
    <row r="8" spans="1:11" x14ac:dyDescent="0.25">
      <c r="A8" s="7">
        <f t="shared" si="0"/>
        <v>5</v>
      </c>
      <c r="B8" s="18">
        <f t="shared" si="1"/>
        <v>2050</v>
      </c>
      <c r="C8" s="18">
        <f t="shared" si="2"/>
        <v>2250</v>
      </c>
      <c r="D8" s="7">
        <v>200</v>
      </c>
      <c r="E8" s="60"/>
      <c r="F8" s="52"/>
      <c r="G8" s="60"/>
      <c r="H8" s="60"/>
    </row>
    <row r="9" spans="1:11" x14ac:dyDescent="0.25">
      <c r="A9" s="7">
        <f t="shared" si="0"/>
        <v>6</v>
      </c>
      <c r="B9" s="18">
        <f t="shared" si="1"/>
        <v>2250</v>
      </c>
      <c r="C9" s="18">
        <f t="shared" si="2"/>
        <v>2550</v>
      </c>
      <c r="D9" s="7">
        <v>300</v>
      </c>
      <c r="E9" s="60"/>
      <c r="F9" s="52"/>
      <c r="G9" s="60"/>
      <c r="H9" s="60"/>
    </row>
    <row r="10" spans="1:11" x14ac:dyDescent="0.25">
      <c r="A10" s="7">
        <f t="shared" si="0"/>
        <v>7</v>
      </c>
      <c r="B10" s="18">
        <f t="shared" si="1"/>
        <v>2550</v>
      </c>
      <c r="C10" s="18">
        <f t="shared" si="2"/>
        <v>2800</v>
      </c>
      <c r="D10" s="7">
        <v>250</v>
      </c>
      <c r="E10" s="60"/>
      <c r="F10" s="52"/>
      <c r="G10" s="60"/>
      <c r="H10" s="60"/>
    </row>
    <row r="11" spans="1:11" x14ac:dyDescent="0.25">
      <c r="A11" s="7">
        <f t="shared" si="0"/>
        <v>8</v>
      </c>
      <c r="B11" s="18">
        <f t="shared" si="1"/>
        <v>2800</v>
      </c>
      <c r="C11" s="18">
        <f t="shared" si="2"/>
        <v>3050</v>
      </c>
      <c r="D11" s="7">
        <v>250</v>
      </c>
      <c r="E11" s="61"/>
      <c r="F11" s="53"/>
      <c r="G11" s="61"/>
      <c r="H11" s="61"/>
    </row>
    <row r="12" spans="1:11" x14ac:dyDescent="0.25">
      <c r="A12" s="7">
        <f t="shared" si="0"/>
        <v>9</v>
      </c>
      <c r="B12" s="18">
        <f t="shared" si="1"/>
        <v>3050</v>
      </c>
      <c r="C12" s="18">
        <f t="shared" si="2"/>
        <v>3180</v>
      </c>
      <c r="D12" s="7">
        <v>130</v>
      </c>
      <c r="E12" s="48">
        <v>0.63</v>
      </c>
      <c r="F12" s="48" t="s">
        <v>128</v>
      </c>
      <c r="G12" s="44">
        <v>13.95620951736</v>
      </c>
      <c r="H12" s="47">
        <f>G12*E12</f>
        <v>8.7924119959367992</v>
      </c>
    </row>
    <row r="13" spans="1:11" x14ac:dyDescent="0.25">
      <c r="A13" s="7">
        <f t="shared" si="0"/>
        <v>10</v>
      </c>
      <c r="B13" s="18">
        <f t="shared" si="1"/>
        <v>3180</v>
      </c>
      <c r="C13" s="18">
        <f t="shared" si="2"/>
        <v>3680</v>
      </c>
      <c r="D13" s="7">
        <v>500</v>
      </c>
      <c r="E13" s="61"/>
      <c r="F13" s="53"/>
      <c r="G13" s="61"/>
      <c r="H13" s="61"/>
    </row>
    <row r="14" spans="1:11" x14ac:dyDescent="0.25">
      <c r="A14" s="7">
        <f t="shared" si="0"/>
        <v>11</v>
      </c>
      <c r="B14" s="18">
        <f t="shared" si="1"/>
        <v>3680</v>
      </c>
      <c r="C14" s="18">
        <f t="shared" si="2"/>
        <v>4180</v>
      </c>
      <c r="D14" s="7">
        <v>500</v>
      </c>
      <c r="E14" s="48">
        <v>1</v>
      </c>
      <c r="F14" s="48" t="s">
        <v>12</v>
      </c>
      <c r="G14" s="44">
        <v>34.397823277837482</v>
      </c>
      <c r="H14" s="47">
        <f>G14*E14</f>
        <v>34.397823277837482</v>
      </c>
    </row>
    <row r="15" spans="1:11" x14ac:dyDescent="0.25">
      <c r="A15" s="7">
        <f t="shared" si="0"/>
        <v>12</v>
      </c>
      <c r="B15" s="18">
        <f t="shared" si="1"/>
        <v>4180</v>
      </c>
      <c r="C15" s="18">
        <f t="shared" si="2"/>
        <v>4680</v>
      </c>
      <c r="D15" s="7">
        <v>500</v>
      </c>
      <c r="E15" s="61"/>
      <c r="F15" s="53"/>
      <c r="G15" s="61"/>
      <c r="H15" s="61"/>
    </row>
    <row r="16" spans="1:11" x14ac:dyDescent="0.25">
      <c r="A16" s="54" t="s">
        <v>19</v>
      </c>
      <c r="B16" s="40"/>
      <c r="C16" s="40"/>
      <c r="D16" s="40"/>
      <c r="E16" s="40"/>
      <c r="F16" s="40"/>
      <c r="G16" s="41"/>
      <c r="H16" s="6">
        <f>SUM(H4:H15)</f>
        <v>131.74073903905992</v>
      </c>
    </row>
  </sheetData>
  <mergeCells count="15">
    <mergeCell ref="A1:H1"/>
    <mergeCell ref="A2:G2"/>
    <mergeCell ref="A16:G16"/>
    <mergeCell ref="G6:G11"/>
    <mergeCell ref="H6:H11"/>
    <mergeCell ref="G12:G13"/>
    <mergeCell ref="H12:H13"/>
    <mergeCell ref="G14:G15"/>
    <mergeCell ref="H14:H15"/>
    <mergeCell ref="F6:F11"/>
    <mergeCell ref="F12:F13"/>
    <mergeCell ref="F14:F15"/>
    <mergeCell ref="E6:E11"/>
    <mergeCell ref="E12:E13"/>
    <mergeCell ref="E14:E15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4"/>
  <sheetViews>
    <sheetView workbookViewId="0">
      <selection activeCell="K18" sqref="K18"/>
    </sheetView>
  </sheetViews>
  <sheetFormatPr defaultRowHeight="15" x14ac:dyDescent="0.25"/>
  <cols>
    <col min="5" max="5" width="11.28515625" bestFit="1" customWidth="1"/>
    <col min="6" max="6" width="31.28515625" bestFit="1" customWidth="1"/>
    <col min="8" max="8" width="12.85546875" bestFit="1" customWidth="1"/>
  </cols>
  <sheetData>
    <row r="1" spans="1:8" x14ac:dyDescent="0.25">
      <c r="A1" s="56" t="s">
        <v>129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21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6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>B4+D4</f>
        <v>500</v>
      </c>
      <c r="D4" s="7">
        <v>500</v>
      </c>
      <c r="E4" s="62">
        <v>4.5</v>
      </c>
      <c r="F4" s="48" t="s">
        <v>12</v>
      </c>
      <c r="G4" s="44">
        <v>34.397823277837482</v>
      </c>
      <c r="H4" s="47">
        <f>G4*E4</f>
        <v>154.79020475026866</v>
      </c>
    </row>
    <row r="5" spans="1:8" x14ac:dyDescent="0.25">
      <c r="A5" s="7">
        <v>2</v>
      </c>
      <c r="B5" s="18">
        <f t="shared" ref="B5:B16" si="0">C4</f>
        <v>500</v>
      </c>
      <c r="C5" s="18">
        <f t="shared" ref="C5:C16" si="1">B5+D5</f>
        <v>1000</v>
      </c>
      <c r="D5" s="7">
        <v>500</v>
      </c>
      <c r="E5" s="63"/>
      <c r="F5" s="45"/>
      <c r="G5" s="45"/>
      <c r="H5" s="45"/>
    </row>
    <row r="6" spans="1:8" x14ac:dyDescent="0.25">
      <c r="A6" s="7">
        <v>3</v>
      </c>
      <c r="B6" s="18">
        <f t="shared" si="0"/>
        <v>1000</v>
      </c>
      <c r="C6" s="18">
        <f t="shared" si="1"/>
        <v>1500</v>
      </c>
      <c r="D6" s="7">
        <v>500</v>
      </c>
      <c r="E6" s="63"/>
      <c r="F6" s="45"/>
      <c r="G6" s="45"/>
      <c r="H6" s="45"/>
    </row>
    <row r="7" spans="1:8" x14ac:dyDescent="0.25">
      <c r="A7" s="7">
        <v>4</v>
      </c>
      <c r="B7" s="18">
        <f t="shared" si="0"/>
        <v>1500</v>
      </c>
      <c r="C7" s="18">
        <f t="shared" si="1"/>
        <v>2100</v>
      </c>
      <c r="D7" s="7">
        <v>600</v>
      </c>
      <c r="E7" s="63"/>
      <c r="F7" s="45"/>
      <c r="G7" s="45"/>
      <c r="H7" s="45"/>
    </row>
    <row r="8" spans="1:8" x14ac:dyDescent="0.25">
      <c r="A8" s="7">
        <v>5</v>
      </c>
      <c r="B8" s="18">
        <f t="shared" si="0"/>
        <v>2100</v>
      </c>
      <c r="C8" s="18">
        <f t="shared" si="1"/>
        <v>2600</v>
      </c>
      <c r="D8" s="7">
        <v>500</v>
      </c>
      <c r="E8" s="63"/>
      <c r="F8" s="45"/>
      <c r="G8" s="45"/>
      <c r="H8" s="45"/>
    </row>
    <row r="9" spans="1:8" x14ac:dyDescent="0.25">
      <c r="A9" s="7">
        <v>6</v>
      </c>
      <c r="B9" s="18">
        <f t="shared" si="0"/>
        <v>2600</v>
      </c>
      <c r="C9" s="18">
        <f t="shared" si="1"/>
        <v>3100</v>
      </c>
      <c r="D9" s="7">
        <v>500</v>
      </c>
      <c r="E9" s="63"/>
      <c r="F9" s="45"/>
      <c r="G9" s="45"/>
      <c r="H9" s="45"/>
    </row>
    <row r="10" spans="1:8" x14ac:dyDescent="0.25">
      <c r="A10" s="7">
        <v>7</v>
      </c>
      <c r="B10" s="18">
        <f t="shared" si="0"/>
        <v>3100</v>
      </c>
      <c r="C10" s="18">
        <f t="shared" si="1"/>
        <v>3600</v>
      </c>
      <c r="D10" s="7">
        <v>500</v>
      </c>
      <c r="E10" s="63"/>
      <c r="F10" s="45"/>
      <c r="G10" s="45"/>
      <c r="H10" s="45"/>
    </row>
    <row r="11" spans="1:8" x14ac:dyDescent="0.25">
      <c r="A11" s="7">
        <v>8</v>
      </c>
      <c r="B11" s="18">
        <f t="shared" si="0"/>
        <v>3600</v>
      </c>
      <c r="C11" s="18">
        <f t="shared" si="1"/>
        <v>4000</v>
      </c>
      <c r="D11" s="7">
        <v>400</v>
      </c>
      <c r="E11" s="63"/>
      <c r="F11" s="45"/>
      <c r="G11" s="45"/>
      <c r="H11" s="45"/>
    </row>
    <row r="12" spans="1:8" x14ac:dyDescent="0.25">
      <c r="A12" s="7">
        <v>9</v>
      </c>
      <c r="B12" s="18">
        <f t="shared" si="0"/>
        <v>4000</v>
      </c>
      <c r="C12" s="18">
        <f t="shared" si="1"/>
        <v>4500</v>
      </c>
      <c r="D12" s="7">
        <v>500</v>
      </c>
      <c r="E12" s="64"/>
      <c r="F12" s="46"/>
      <c r="G12" s="46"/>
      <c r="H12" s="46"/>
    </row>
    <row r="13" spans="1:8" x14ac:dyDescent="0.25">
      <c r="A13" s="7">
        <v>10</v>
      </c>
      <c r="B13" s="18">
        <f t="shared" si="0"/>
        <v>4500</v>
      </c>
      <c r="C13" s="18">
        <f t="shared" si="1"/>
        <v>5000</v>
      </c>
      <c r="D13" s="7">
        <v>500</v>
      </c>
      <c r="E13" s="62">
        <v>1.5</v>
      </c>
      <c r="F13" s="48" t="s">
        <v>43</v>
      </c>
      <c r="G13" s="44">
        <v>1.6721088136</v>
      </c>
      <c r="H13" s="47">
        <f>G13*E13</f>
        <v>2.5081632204000002</v>
      </c>
    </row>
    <row r="14" spans="1:8" x14ac:dyDescent="0.25">
      <c r="A14" s="7">
        <v>11</v>
      </c>
      <c r="B14" s="18">
        <f t="shared" si="0"/>
        <v>5000</v>
      </c>
      <c r="C14" s="18">
        <f t="shared" si="1"/>
        <v>5500</v>
      </c>
      <c r="D14" s="7">
        <v>500</v>
      </c>
      <c r="E14" s="63"/>
      <c r="F14" s="45"/>
      <c r="G14" s="45"/>
      <c r="H14" s="45"/>
    </row>
    <row r="15" spans="1:8" x14ac:dyDescent="0.25">
      <c r="A15" s="7">
        <v>12</v>
      </c>
      <c r="B15" s="18">
        <f t="shared" si="0"/>
        <v>5500</v>
      </c>
      <c r="C15" s="18">
        <f t="shared" si="1"/>
        <v>6000</v>
      </c>
      <c r="D15" s="7">
        <v>500</v>
      </c>
      <c r="E15" s="63"/>
      <c r="F15" s="45"/>
      <c r="G15" s="45"/>
      <c r="H15" s="45"/>
    </row>
    <row r="16" spans="1:8" x14ac:dyDescent="0.25">
      <c r="A16" s="7">
        <v>13</v>
      </c>
      <c r="B16" s="18">
        <f t="shared" si="0"/>
        <v>6000</v>
      </c>
      <c r="C16" s="18">
        <f t="shared" si="1"/>
        <v>6230</v>
      </c>
      <c r="D16" s="7">
        <v>230</v>
      </c>
      <c r="E16" s="64"/>
      <c r="F16" s="46"/>
      <c r="G16" s="46"/>
      <c r="H16" s="46"/>
    </row>
    <row r="17" spans="1:8" x14ac:dyDescent="0.25">
      <c r="A17" s="54" t="s">
        <v>19</v>
      </c>
      <c r="B17" s="40"/>
      <c r="C17" s="40"/>
      <c r="D17" s="40"/>
      <c r="E17" s="40"/>
      <c r="F17" s="40"/>
      <c r="G17" s="41"/>
      <c r="H17" s="6">
        <f>SUM(H4:H16)</f>
        <v>157.29836797066866</v>
      </c>
    </row>
    <row r="18" spans="1:8" x14ac:dyDescent="0.25">
      <c r="F18" s="21"/>
    </row>
    <row r="19" spans="1:8" x14ac:dyDescent="0.25">
      <c r="F19" s="21"/>
    </row>
    <row r="20" spans="1:8" x14ac:dyDescent="0.25">
      <c r="F20" s="21"/>
    </row>
    <row r="21" spans="1:8" x14ac:dyDescent="0.25">
      <c r="F21" s="21"/>
    </row>
    <row r="22" spans="1:8" x14ac:dyDescent="0.25">
      <c r="F22" s="21"/>
    </row>
    <row r="23" spans="1:8" x14ac:dyDescent="0.25">
      <c r="F23" s="21"/>
    </row>
    <row r="24" spans="1:8" x14ac:dyDescent="0.25">
      <c r="F24" s="21"/>
    </row>
  </sheetData>
  <mergeCells count="11">
    <mergeCell ref="A1:H1"/>
    <mergeCell ref="A2:G2"/>
    <mergeCell ref="A17:G17"/>
    <mergeCell ref="G4:G12"/>
    <mergeCell ref="H4:H12"/>
    <mergeCell ref="G13:G16"/>
    <mergeCell ref="H13:H16"/>
    <mergeCell ref="F13:F16"/>
    <mergeCell ref="E4:E12"/>
    <mergeCell ref="E13:E16"/>
    <mergeCell ref="F4:F1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2"/>
  <sheetViews>
    <sheetView workbookViewId="0">
      <selection activeCell="H24" sqref="H24"/>
    </sheetView>
  </sheetViews>
  <sheetFormatPr defaultRowHeight="15" x14ac:dyDescent="0.25"/>
  <cols>
    <col min="5" max="5" width="11.28515625" bestFit="1" customWidth="1"/>
    <col min="6" max="6" width="32.5703125" bestFit="1" customWidth="1"/>
    <col min="8" max="8" width="12.85546875" bestFit="1" customWidth="1"/>
  </cols>
  <sheetData>
    <row r="1" spans="1:8" x14ac:dyDescent="0.25">
      <c r="A1" s="56" t="s">
        <v>130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21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6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>B4+D4</f>
        <v>500</v>
      </c>
      <c r="D4" s="7">
        <v>500</v>
      </c>
      <c r="E4" s="44">
        <v>1.5</v>
      </c>
      <c r="F4" s="48" t="s">
        <v>128</v>
      </c>
      <c r="G4" s="44">
        <v>13.95620951736</v>
      </c>
      <c r="H4" s="44">
        <f>G4*E4</f>
        <v>20.934314276039999</v>
      </c>
    </row>
    <row r="5" spans="1:8" x14ac:dyDescent="0.25">
      <c r="A5" s="7">
        <v>2</v>
      </c>
      <c r="B5" s="18">
        <f t="shared" ref="B5:B11" si="0">C4</f>
        <v>500</v>
      </c>
      <c r="C5" s="18">
        <f t="shared" ref="C5:C11" si="1">B5+D5</f>
        <v>1000</v>
      </c>
      <c r="D5" s="7">
        <v>500</v>
      </c>
      <c r="E5" s="45"/>
      <c r="F5" s="45"/>
      <c r="G5" s="45"/>
      <c r="H5" s="45"/>
    </row>
    <row r="6" spans="1:8" x14ac:dyDescent="0.25">
      <c r="A6" s="7">
        <v>3</v>
      </c>
      <c r="B6" s="18">
        <f t="shared" si="0"/>
        <v>1000</v>
      </c>
      <c r="C6" s="18">
        <f t="shared" si="1"/>
        <v>1500</v>
      </c>
      <c r="D6" s="7">
        <v>500</v>
      </c>
      <c r="E6" s="46"/>
      <c r="F6" s="46"/>
      <c r="G6" s="46"/>
      <c r="H6" s="46"/>
    </row>
    <row r="7" spans="1:8" x14ac:dyDescent="0.25">
      <c r="A7" s="7">
        <v>4</v>
      </c>
      <c r="B7" s="18">
        <f t="shared" si="0"/>
        <v>1500</v>
      </c>
      <c r="C7" s="18">
        <f t="shared" si="1"/>
        <v>2000</v>
      </c>
      <c r="D7" s="7">
        <v>500</v>
      </c>
      <c r="E7" s="44">
        <v>0.9</v>
      </c>
      <c r="F7" s="48" t="s">
        <v>16</v>
      </c>
      <c r="G7" s="44">
        <v>2.8440870775199998</v>
      </c>
      <c r="H7" s="44">
        <f>G7*E7</f>
        <v>2.5596783697679997</v>
      </c>
    </row>
    <row r="8" spans="1:8" x14ac:dyDescent="0.25">
      <c r="A8" s="7">
        <v>5</v>
      </c>
      <c r="B8" s="18">
        <f t="shared" si="0"/>
        <v>2000</v>
      </c>
      <c r="C8" s="18">
        <f t="shared" si="1"/>
        <v>2400</v>
      </c>
      <c r="D8" s="7">
        <v>400</v>
      </c>
      <c r="E8" s="46"/>
      <c r="F8" s="46"/>
      <c r="G8" s="46"/>
      <c r="H8" s="46"/>
    </row>
    <row r="9" spans="1:8" x14ac:dyDescent="0.25">
      <c r="A9" s="7">
        <v>6</v>
      </c>
      <c r="B9" s="18">
        <f t="shared" si="0"/>
        <v>2400</v>
      </c>
      <c r="C9" s="18">
        <f t="shared" si="1"/>
        <v>2900</v>
      </c>
      <c r="D9" s="7">
        <v>500</v>
      </c>
      <c r="E9" s="44">
        <v>1.5</v>
      </c>
      <c r="F9" s="48" t="s">
        <v>12</v>
      </c>
      <c r="G9" s="44">
        <v>34.397823277837482</v>
      </c>
      <c r="H9" s="44">
        <f>G9*E9</f>
        <v>51.596734916756219</v>
      </c>
    </row>
    <row r="10" spans="1:8" x14ac:dyDescent="0.25">
      <c r="A10" s="7">
        <v>7</v>
      </c>
      <c r="B10" s="18">
        <f t="shared" si="0"/>
        <v>2900</v>
      </c>
      <c r="C10" s="18">
        <f t="shared" si="1"/>
        <v>3400</v>
      </c>
      <c r="D10" s="7">
        <v>500</v>
      </c>
      <c r="E10" s="45"/>
      <c r="F10" s="45"/>
      <c r="G10" s="45"/>
      <c r="H10" s="45"/>
    </row>
    <row r="11" spans="1:8" x14ac:dyDescent="0.25">
      <c r="A11" s="7">
        <v>8</v>
      </c>
      <c r="B11" s="18">
        <f t="shared" si="0"/>
        <v>3400</v>
      </c>
      <c r="C11" s="18">
        <f t="shared" si="1"/>
        <v>3900</v>
      </c>
      <c r="D11" s="7">
        <v>500</v>
      </c>
      <c r="E11" s="46"/>
      <c r="F11" s="46"/>
      <c r="G11" s="46"/>
      <c r="H11" s="46"/>
    </row>
    <row r="12" spans="1:8" x14ac:dyDescent="0.25">
      <c r="A12" s="54" t="s">
        <v>19</v>
      </c>
      <c r="B12" s="40"/>
      <c r="C12" s="40"/>
      <c r="D12" s="40"/>
      <c r="E12" s="40"/>
      <c r="F12" s="40"/>
      <c r="G12" s="41"/>
      <c r="H12" s="6">
        <f>SUM(H4:H11)</f>
        <v>75.090727562564211</v>
      </c>
    </row>
  </sheetData>
  <mergeCells count="15">
    <mergeCell ref="A1:H1"/>
    <mergeCell ref="A2:G2"/>
    <mergeCell ref="A12:G12"/>
    <mergeCell ref="G4:G6"/>
    <mergeCell ref="H4:H6"/>
    <mergeCell ref="G7:G8"/>
    <mergeCell ref="H7:H8"/>
    <mergeCell ref="G9:G11"/>
    <mergeCell ref="H9:H11"/>
    <mergeCell ref="F4:F6"/>
    <mergeCell ref="F7:F8"/>
    <mergeCell ref="F9:F11"/>
    <mergeCell ref="E4:E6"/>
    <mergeCell ref="E7:E8"/>
    <mergeCell ref="E9:E1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2"/>
  <sheetViews>
    <sheetView workbookViewId="0">
      <selection activeCell="K23" sqref="K23"/>
    </sheetView>
  </sheetViews>
  <sheetFormatPr defaultRowHeight="15" x14ac:dyDescent="0.25"/>
  <cols>
    <col min="5" max="5" width="11.28515625" bestFit="1" customWidth="1"/>
    <col min="6" max="6" width="32.85546875" bestFit="1" customWidth="1"/>
    <col min="8" max="8" width="12.85546875" bestFit="1" customWidth="1"/>
  </cols>
  <sheetData>
    <row r="1" spans="1:8" x14ac:dyDescent="0.25">
      <c r="A1" s="56" t="s">
        <v>131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2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6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>B4+D4</f>
        <v>500</v>
      </c>
      <c r="D4" s="7">
        <v>500</v>
      </c>
      <c r="E4" s="44">
        <v>3</v>
      </c>
      <c r="F4" s="48" t="s">
        <v>128</v>
      </c>
      <c r="G4" s="44">
        <v>14.46366394416</v>
      </c>
      <c r="H4" s="47">
        <f>G4*E4</f>
        <v>43.390991832479997</v>
      </c>
    </row>
    <row r="5" spans="1:8" x14ac:dyDescent="0.25">
      <c r="A5" s="7">
        <v>2</v>
      </c>
      <c r="B5" s="18">
        <f t="shared" ref="B5:B30" si="0">C4</f>
        <v>500</v>
      </c>
      <c r="C5" s="18">
        <f t="shared" ref="C5:C30" si="1">B5+D5</f>
        <v>1000</v>
      </c>
      <c r="D5" s="7">
        <v>500</v>
      </c>
      <c r="E5" s="45"/>
      <c r="F5" s="45"/>
      <c r="G5" s="45"/>
      <c r="H5" s="45"/>
    </row>
    <row r="6" spans="1:8" x14ac:dyDescent="0.25">
      <c r="A6" s="7">
        <v>3</v>
      </c>
      <c r="B6" s="18">
        <f t="shared" si="0"/>
        <v>1000</v>
      </c>
      <c r="C6" s="18">
        <f t="shared" si="1"/>
        <v>1500</v>
      </c>
      <c r="D6" s="7">
        <v>500</v>
      </c>
      <c r="E6" s="45"/>
      <c r="F6" s="45"/>
      <c r="G6" s="45"/>
      <c r="H6" s="45"/>
    </row>
    <row r="7" spans="1:8" x14ac:dyDescent="0.25">
      <c r="A7" s="7">
        <v>4</v>
      </c>
      <c r="B7" s="18">
        <f t="shared" si="0"/>
        <v>1500</v>
      </c>
      <c r="C7" s="18">
        <f t="shared" si="1"/>
        <v>2000</v>
      </c>
      <c r="D7" s="7">
        <v>500</v>
      </c>
      <c r="E7" s="45"/>
      <c r="F7" s="45"/>
      <c r="G7" s="45"/>
      <c r="H7" s="45"/>
    </row>
    <row r="8" spans="1:8" x14ac:dyDescent="0.25">
      <c r="A8" s="7">
        <v>5</v>
      </c>
      <c r="B8" s="18">
        <f t="shared" si="0"/>
        <v>2000</v>
      </c>
      <c r="C8" s="18">
        <f t="shared" si="1"/>
        <v>2500</v>
      </c>
      <c r="D8" s="7">
        <v>500</v>
      </c>
      <c r="E8" s="45"/>
      <c r="F8" s="45"/>
      <c r="G8" s="45"/>
      <c r="H8" s="45"/>
    </row>
    <row r="9" spans="1:8" x14ac:dyDescent="0.25">
      <c r="A9" s="7">
        <v>6</v>
      </c>
      <c r="B9" s="18">
        <f t="shared" si="0"/>
        <v>2500</v>
      </c>
      <c r="C9" s="18">
        <f t="shared" si="1"/>
        <v>3000</v>
      </c>
      <c r="D9" s="7">
        <v>500</v>
      </c>
      <c r="E9" s="46"/>
      <c r="F9" s="46"/>
      <c r="G9" s="46"/>
      <c r="H9" s="46"/>
    </row>
    <row r="10" spans="1:8" x14ac:dyDescent="0.25">
      <c r="A10" s="7">
        <v>7</v>
      </c>
      <c r="B10" s="18">
        <f t="shared" si="0"/>
        <v>3000</v>
      </c>
      <c r="C10" s="18">
        <f t="shared" si="1"/>
        <v>3500</v>
      </c>
      <c r="D10" s="7">
        <v>500</v>
      </c>
      <c r="E10" s="44">
        <v>1</v>
      </c>
      <c r="F10" s="48" t="s">
        <v>35</v>
      </c>
      <c r="G10" s="44">
        <v>0.41376521254999987</v>
      </c>
      <c r="H10" s="47">
        <f>G10*E10</f>
        <v>0.41376521254999987</v>
      </c>
    </row>
    <row r="11" spans="1:8" x14ac:dyDescent="0.25">
      <c r="A11" s="7">
        <v>8</v>
      </c>
      <c r="B11" s="18">
        <f t="shared" si="0"/>
        <v>3500</v>
      </c>
      <c r="C11" s="18">
        <f t="shared" si="1"/>
        <v>4000</v>
      </c>
      <c r="D11" s="7">
        <v>500</v>
      </c>
      <c r="E11" s="46"/>
      <c r="F11" s="46"/>
      <c r="G11" s="46"/>
      <c r="H11" s="46"/>
    </row>
    <row r="12" spans="1:8" x14ac:dyDescent="0.25">
      <c r="A12" s="7">
        <v>9</v>
      </c>
      <c r="B12" s="18">
        <f t="shared" si="0"/>
        <v>4000</v>
      </c>
      <c r="C12" s="18">
        <f t="shared" si="1"/>
        <v>4500</v>
      </c>
      <c r="D12" s="7">
        <v>500</v>
      </c>
      <c r="E12" s="44">
        <v>2.5</v>
      </c>
      <c r="F12" s="48" t="s">
        <v>45</v>
      </c>
      <c r="G12" s="44">
        <v>0.49509075600000002</v>
      </c>
      <c r="H12" s="47">
        <f>G12*E12</f>
        <v>1.23772689</v>
      </c>
    </row>
    <row r="13" spans="1:8" x14ac:dyDescent="0.25">
      <c r="A13" s="7">
        <v>10</v>
      </c>
      <c r="B13" s="18">
        <f t="shared" si="0"/>
        <v>4500</v>
      </c>
      <c r="C13" s="18">
        <f t="shared" si="1"/>
        <v>5000</v>
      </c>
      <c r="D13" s="7">
        <v>500</v>
      </c>
      <c r="E13" s="45"/>
      <c r="F13" s="45"/>
      <c r="G13" s="45"/>
      <c r="H13" s="45"/>
    </row>
    <row r="14" spans="1:8" x14ac:dyDescent="0.25">
      <c r="A14" s="7">
        <v>11</v>
      </c>
      <c r="B14" s="18">
        <f t="shared" si="0"/>
        <v>5000</v>
      </c>
      <c r="C14" s="18">
        <f t="shared" si="1"/>
        <v>5500</v>
      </c>
      <c r="D14" s="7">
        <v>500</v>
      </c>
      <c r="E14" s="45"/>
      <c r="F14" s="45"/>
      <c r="G14" s="45"/>
      <c r="H14" s="45"/>
    </row>
    <row r="15" spans="1:8" x14ac:dyDescent="0.25">
      <c r="A15" s="7">
        <v>12</v>
      </c>
      <c r="B15" s="18">
        <f t="shared" si="0"/>
        <v>5500</v>
      </c>
      <c r="C15" s="18">
        <f t="shared" si="1"/>
        <v>6000</v>
      </c>
      <c r="D15" s="7">
        <v>500</v>
      </c>
      <c r="E15" s="45"/>
      <c r="F15" s="45"/>
      <c r="G15" s="45"/>
      <c r="H15" s="45"/>
    </row>
    <row r="16" spans="1:8" x14ac:dyDescent="0.25">
      <c r="A16" s="7">
        <v>13</v>
      </c>
      <c r="B16" s="18">
        <f t="shared" si="0"/>
        <v>6000</v>
      </c>
      <c r="C16" s="18">
        <f t="shared" si="1"/>
        <v>6500</v>
      </c>
      <c r="D16" s="7">
        <v>500</v>
      </c>
      <c r="E16" s="46"/>
      <c r="F16" s="46"/>
      <c r="G16" s="46"/>
      <c r="H16" s="46"/>
    </row>
    <row r="17" spans="1:8" x14ac:dyDescent="0.25">
      <c r="A17" s="7">
        <v>14</v>
      </c>
      <c r="B17" s="18">
        <f t="shared" si="0"/>
        <v>6500</v>
      </c>
      <c r="C17" s="18">
        <f t="shared" si="1"/>
        <v>7000</v>
      </c>
      <c r="D17" s="7">
        <v>500</v>
      </c>
      <c r="E17" s="44">
        <v>4.03</v>
      </c>
      <c r="F17" s="48" t="s">
        <v>128</v>
      </c>
      <c r="G17" s="44">
        <v>14.46366394416</v>
      </c>
      <c r="H17" s="47">
        <f>G17*E17</f>
        <v>58.288565694964802</v>
      </c>
    </row>
    <row r="18" spans="1:8" x14ac:dyDescent="0.25">
      <c r="A18" s="7">
        <v>15</v>
      </c>
      <c r="B18" s="18">
        <f t="shared" si="0"/>
        <v>7000</v>
      </c>
      <c r="C18" s="18">
        <f t="shared" si="1"/>
        <v>7500</v>
      </c>
      <c r="D18" s="7">
        <v>500</v>
      </c>
      <c r="E18" s="45"/>
      <c r="F18" s="45"/>
      <c r="G18" s="45"/>
      <c r="H18" s="45"/>
    </row>
    <row r="19" spans="1:8" x14ac:dyDescent="0.25">
      <c r="A19" s="7">
        <v>16</v>
      </c>
      <c r="B19" s="18">
        <f t="shared" si="0"/>
        <v>7500</v>
      </c>
      <c r="C19" s="18">
        <f t="shared" si="1"/>
        <v>8000</v>
      </c>
      <c r="D19" s="7">
        <v>500</v>
      </c>
      <c r="E19" s="45"/>
      <c r="F19" s="45"/>
      <c r="G19" s="45"/>
      <c r="H19" s="45"/>
    </row>
    <row r="20" spans="1:8" x14ac:dyDescent="0.25">
      <c r="A20" s="7">
        <v>17</v>
      </c>
      <c r="B20" s="18">
        <f t="shared" si="0"/>
        <v>8000</v>
      </c>
      <c r="C20" s="18">
        <f t="shared" si="1"/>
        <v>8500</v>
      </c>
      <c r="D20" s="7">
        <v>500</v>
      </c>
      <c r="E20" s="45"/>
      <c r="F20" s="45"/>
      <c r="G20" s="45"/>
      <c r="H20" s="45"/>
    </row>
    <row r="21" spans="1:8" x14ac:dyDescent="0.25">
      <c r="A21" s="7">
        <v>18</v>
      </c>
      <c r="B21" s="18">
        <f t="shared" si="0"/>
        <v>8500</v>
      </c>
      <c r="C21" s="18">
        <f t="shared" si="1"/>
        <v>9000</v>
      </c>
      <c r="D21" s="7">
        <v>500</v>
      </c>
      <c r="E21" s="45"/>
      <c r="F21" s="45"/>
      <c r="G21" s="45"/>
      <c r="H21" s="45"/>
    </row>
    <row r="22" spans="1:8" x14ac:dyDescent="0.25">
      <c r="A22" s="7">
        <v>19</v>
      </c>
      <c r="B22" s="18">
        <f t="shared" si="0"/>
        <v>9000</v>
      </c>
      <c r="C22" s="18">
        <f t="shared" si="1"/>
        <v>9500</v>
      </c>
      <c r="D22" s="7">
        <v>500</v>
      </c>
      <c r="E22" s="45"/>
      <c r="F22" s="45"/>
      <c r="G22" s="45"/>
      <c r="H22" s="45"/>
    </row>
    <row r="23" spans="1:8" x14ac:dyDescent="0.25">
      <c r="A23" s="7">
        <v>20</v>
      </c>
      <c r="B23" s="18">
        <f t="shared" si="0"/>
        <v>9500</v>
      </c>
      <c r="C23" s="18">
        <f t="shared" si="1"/>
        <v>10030</v>
      </c>
      <c r="D23" s="7">
        <v>530</v>
      </c>
      <c r="E23" s="45"/>
      <c r="F23" s="45"/>
      <c r="G23" s="45"/>
      <c r="H23" s="45"/>
    </row>
    <row r="24" spans="1:8" x14ac:dyDescent="0.25">
      <c r="A24" s="7">
        <v>21</v>
      </c>
      <c r="B24" s="18">
        <f t="shared" si="0"/>
        <v>10030</v>
      </c>
      <c r="C24" s="18">
        <f t="shared" si="1"/>
        <v>10530</v>
      </c>
      <c r="D24" s="7">
        <v>500</v>
      </c>
      <c r="E24" s="46"/>
      <c r="F24" s="46"/>
      <c r="G24" s="46"/>
      <c r="H24" s="46"/>
    </row>
    <row r="25" spans="1:8" x14ac:dyDescent="0.25">
      <c r="A25" s="7">
        <v>22</v>
      </c>
      <c r="B25" s="18">
        <f t="shared" si="0"/>
        <v>10530</v>
      </c>
      <c r="C25" s="18">
        <f t="shared" si="1"/>
        <v>11030</v>
      </c>
      <c r="D25" s="7">
        <v>500</v>
      </c>
      <c r="E25" s="44">
        <v>3</v>
      </c>
      <c r="F25" s="48" t="s">
        <v>12</v>
      </c>
      <c r="G25" s="44">
        <v>35.692629052837482</v>
      </c>
      <c r="H25" s="47">
        <f>G25*E25</f>
        <v>107.07788715851245</v>
      </c>
    </row>
    <row r="26" spans="1:8" x14ac:dyDescent="0.25">
      <c r="A26" s="7">
        <v>23</v>
      </c>
      <c r="B26" s="18">
        <f t="shared" si="0"/>
        <v>11030</v>
      </c>
      <c r="C26" s="18">
        <f t="shared" si="1"/>
        <v>11530</v>
      </c>
      <c r="D26" s="7">
        <v>500</v>
      </c>
      <c r="E26" s="45"/>
      <c r="F26" s="45"/>
      <c r="G26" s="45"/>
      <c r="H26" s="45"/>
    </row>
    <row r="27" spans="1:8" x14ac:dyDescent="0.25">
      <c r="A27" s="7">
        <v>24</v>
      </c>
      <c r="B27" s="18">
        <f t="shared" si="0"/>
        <v>11530</v>
      </c>
      <c r="C27" s="18">
        <f t="shared" si="1"/>
        <v>12030</v>
      </c>
      <c r="D27" s="7">
        <v>500</v>
      </c>
      <c r="E27" s="45"/>
      <c r="F27" s="45"/>
      <c r="G27" s="45"/>
      <c r="H27" s="45"/>
    </row>
    <row r="28" spans="1:8" x14ac:dyDescent="0.25">
      <c r="A28" s="7">
        <v>25</v>
      </c>
      <c r="B28" s="18">
        <f t="shared" si="0"/>
        <v>12030</v>
      </c>
      <c r="C28" s="18">
        <f t="shared" si="1"/>
        <v>12530</v>
      </c>
      <c r="D28" s="7">
        <v>500</v>
      </c>
      <c r="E28" s="45"/>
      <c r="F28" s="45"/>
      <c r="G28" s="45"/>
      <c r="H28" s="45"/>
    </row>
    <row r="29" spans="1:8" x14ac:dyDescent="0.25">
      <c r="A29" s="7">
        <v>26</v>
      </c>
      <c r="B29" s="18">
        <f t="shared" si="0"/>
        <v>12530</v>
      </c>
      <c r="C29" s="18">
        <f t="shared" si="1"/>
        <v>13030</v>
      </c>
      <c r="D29" s="7">
        <v>500</v>
      </c>
      <c r="E29" s="45"/>
      <c r="F29" s="45"/>
      <c r="G29" s="45"/>
      <c r="H29" s="45"/>
    </row>
    <row r="30" spans="1:8" x14ac:dyDescent="0.25">
      <c r="A30" s="7">
        <v>27</v>
      </c>
      <c r="B30" s="18">
        <f t="shared" si="0"/>
        <v>13030</v>
      </c>
      <c r="C30" s="18">
        <f t="shared" si="1"/>
        <v>13530</v>
      </c>
      <c r="D30" s="7">
        <v>500</v>
      </c>
      <c r="E30" s="46"/>
      <c r="F30" s="46"/>
      <c r="G30" s="46"/>
      <c r="H30" s="46"/>
    </row>
    <row r="31" spans="1:8" x14ac:dyDescent="0.25">
      <c r="A31" s="54" t="s">
        <v>19</v>
      </c>
      <c r="B31" s="40"/>
      <c r="C31" s="40"/>
      <c r="D31" s="40"/>
      <c r="E31" s="40"/>
      <c r="F31" s="40"/>
      <c r="G31" s="41"/>
      <c r="H31" s="6">
        <f>SUM(H4:H30)</f>
        <v>210.40893678850725</v>
      </c>
    </row>
    <row r="32" spans="1:8" x14ac:dyDescent="0.25">
      <c r="A32" s="9"/>
      <c r="B32" s="9"/>
      <c r="C32" s="9"/>
    </row>
  </sheetData>
  <mergeCells count="23">
    <mergeCell ref="A31:G31"/>
    <mergeCell ref="F17:F24"/>
    <mergeCell ref="F25:F30"/>
    <mergeCell ref="E17:E24"/>
    <mergeCell ref="E25:E30"/>
    <mergeCell ref="G17:G24"/>
    <mergeCell ref="H17:H24"/>
    <mergeCell ref="G25:G30"/>
    <mergeCell ref="H25:H30"/>
    <mergeCell ref="F4:F9"/>
    <mergeCell ref="F10:F11"/>
    <mergeCell ref="F12:F16"/>
    <mergeCell ref="G12:G16"/>
    <mergeCell ref="H12:H16"/>
    <mergeCell ref="E12:E16"/>
    <mergeCell ref="A1:H1"/>
    <mergeCell ref="A2:G2"/>
    <mergeCell ref="G4:G9"/>
    <mergeCell ref="H4:H9"/>
    <mergeCell ref="G10:G11"/>
    <mergeCell ref="H10:H11"/>
    <mergeCell ref="E4:E9"/>
    <mergeCell ref="E10:E1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0"/>
  <sheetViews>
    <sheetView workbookViewId="0">
      <selection activeCell="L18" sqref="L18"/>
    </sheetView>
  </sheetViews>
  <sheetFormatPr defaultRowHeight="15" x14ac:dyDescent="0.25"/>
  <cols>
    <col min="5" max="5" width="8.85546875" bestFit="1" customWidth="1"/>
    <col min="6" max="6" width="31.28515625" bestFit="1" customWidth="1"/>
    <col min="8" max="8" width="12.85546875" bestFit="1" customWidth="1"/>
  </cols>
  <sheetData>
    <row r="1" spans="1:8" x14ac:dyDescent="0.25">
      <c r="A1" s="56" t="s">
        <v>132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57</v>
      </c>
    </row>
    <row r="3" spans="1:8" ht="30" x14ac:dyDescent="0.25">
      <c r="A3" s="2" t="s">
        <v>3</v>
      </c>
      <c r="B3" s="2" t="s">
        <v>4</v>
      </c>
      <c r="C3" s="2" t="s">
        <v>5</v>
      </c>
      <c r="D3" s="2" t="s">
        <v>42</v>
      </c>
      <c r="E3" s="16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 t="shared" ref="C4:C18" si="0">B4+D4</f>
        <v>650</v>
      </c>
      <c r="D4" s="7">
        <v>650</v>
      </c>
      <c r="E4" s="48">
        <f>SUM(D4:D8)/1000</f>
        <v>2.6</v>
      </c>
      <c r="F4" s="48" t="s">
        <v>12</v>
      </c>
      <c r="G4" s="44">
        <v>37.030595020337479</v>
      </c>
      <c r="H4" s="47">
        <f>G4*E4</f>
        <v>96.279547052877447</v>
      </c>
    </row>
    <row r="5" spans="1:8" x14ac:dyDescent="0.25">
      <c r="A5" s="7">
        <v>2</v>
      </c>
      <c r="B5" s="18">
        <f t="shared" ref="B5:B18" si="1">C4</f>
        <v>650</v>
      </c>
      <c r="C5" s="18">
        <f t="shared" si="0"/>
        <v>1200</v>
      </c>
      <c r="D5" s="7">
        <v>550</v>
      </c>
      <c r="E5" s="45"/>
      <c r="F5" s="45"/>
      <c r="G5" s="45"/>
      <c r="H5" s="45"/>
    </row>
    <row r="6" spans="1:8" x14ac:dyDescent="0.25">
      <c r="A6" s="7">
        <v>3</v>
      </c>
      <c r="B6" s="18">
        <f t="shared" si="1"/>
        <v>1200</v>
      </c>
      <c r="C6" s="18">
        <f t="shared" si="0"/>
        <v>1950</v>
      </c>
      <c r="D6" s="7">
        <v>750</v>
      </c>
      <c r="E6" s="45"/>
      <c r="F6" s="45"/>
      <c r="G6" s="45"/>
      <c r="H6" s="45"/>
    </row>
    <row r="7" spans="1:8" x14ac:dyDescent="0.25">
      <c r="A7" s="7">
        <v>4</v>
      </c>
      <c r="B7" s="18">
        <f t="shared" si="1"/>
        <v>1950</v>
      </c>
      <c r="C7" s="18">
        <f t="shared" si="0"/>
        <v>2500</v>
      </c>
      <c r="D7" s="7">
        <v>550</v>
      </c>
      <c r="E7" s="45"/>
      <c r="F7" s="45"/>
      <c r="G7" s="45"/>
      <c r="H7" s="45"/>
    </row>
    <row r="8" spans="1:8" x14ac:dyDescent="0.25">
      <c r="A8" s="7">
        <v>5</v>
      </c>
      <c r="B8" s="18">
        <f t="shared" si="1"/>
        <v>2500</v>
      </c>
      <c r="C8" s="18">
        <f t="shared" si="0"/>
        <v>2600</v>
      </c>
      <c r="D8" s="7">
        <v>100</v>
      </c>
      <c r="E8" s="46"/>
      <c r="F8" s="46"/>
      <c r="G8" s="46"/>
      <c r="H8" s="46"/>
    </row>
    <row r="9" spans="1:8" x14ac:dyDescent="0.25">
      <c r="A9" s="7">
        <v>5</v>
      </c>
      <c r="B9" s="18">
        <f t="shared" si="1"/>
        <v>2600</v>
      </c>
      <c r="C9" s="18">
        <f t="shared" si="0"/>
        <v>3100</v>
      </c>
      <c r="D9" s="7">
        <v>500</v>
      </c>
      <c r="E9" s="48">
        <v>0.95</v>
      </c>
      <c r="F9" s="48" t="s">
        <v>35</v>
      </c>
      <c r="G9" s="44">
        <v>0.42195450773749987</v>
      </c>
      <c r="H9" s="47">
        <f>G9*E9</f>
        <v>0.40085678235062489</v>
      </c>
    </row>
    <row r="10" spans="1:8" x14ac:dyDescent="0.25">
      <c r="A10" s="7">
        <v>6</v>
      </c>
      <c r="B10" s="18">
        <f t="shared" si="1"/>
        <v>3100</v>
      </c>
      <c r="C10" s="18">
        <f t="shared" si="0"/>
        <v>3550</v>
      </c>
      <c r="D10" s="7">
        <v>450</v>
      </c>
      <c r="E10" s="46"/>
      <c r="F10" s="46"/>
      <c r="G10" s="46"/>
      <c r="H10" s="46"/>
    </row>
    <row r="11" spans="1:8" x14ac:dyDescent="0.25">
      <c r="A11" s="7">
        <v>7</v>
      </c>
      <c r="B11" s="18">
        <f t="shared" si="1"/>
        <v>3550</v>
      </c>
      <c r="C11" s="18">
        <f t="shared" si="0"/>
        <v>3646</v>
      </c>
      <c r="D11" s="7">
        <v>96</v>
      </c>
      <c r="E11" s="48">
        <f>SUM(D11:D18)/1000</f>
        <v>4.7960000000000003</v>
      </c>
      <c r="F11" s="48" t="s">
        <v>12</v>
      </c>
      <c r="G11" s="44">
        <v>37.030595020337479</v>
      </c>
      <c r="H11" s="47">
        <f>G11*E11</f>
        <v>177.59873371753855</v>
      </c>
    </row>
    <row r="12" spans="1:8" x14ac:dyDescent="0.25">
      <c r="A12" s="7">
        <v>8</v>
      </c>
      <c r="B12" s="18">
        <f t="shared" si="1"/>
        <v>3646</v>
      </c>
      <c r="C12" s="18">
        <f t="shared" si="0"/>
        <v>4146</v>
      </c>
      <c r="D12" s="7">
        <v>500</v>
      </c>
      <c r="E12" s="45"/>
      <c r="F12" s="45"/>
      <c r="G12" s="45"/>
      <c r="H12" s="45"/>
    </row>
    <row r="13" spans="1:8" x14ac:dyDescent="0.25">
      <c r="A13" s="7">
        <v>9</v>
      </c>
      <c r="B13" s="18">
        <f t="shared" si="1"/>
        <v>4146</v>
      </c>
      <c r="C13" s="18">
        <f t="shared" si="0"/>
        <v>4946</v>
      </c>
      <c r="D13" s="7">
        <v>800</v>
      </c>
      <c r="E13" s="45"/>
      <c r="F13" s="45"/>
      <c r="G13" s="45"/>
      <c r="H13" s="45"/>
    </row>
    <row r="14" spans="1:8" x14ac:dyDescent="0.25">
      <c r="A14" s="7">
        <v>10</v>
      </c>
      <c r="B14" s="18">
        <f t="shared" si="1"/>
        <v>4946</v>
      </c>
      <c r="C14" s="18">
        <f t="shared" si="0"/>
        <v>5796</v>
      </c>
      <c r="D14" s="7">
        <v>850</v>
      </c>
      <c r="E14" s="45"/>
      <c r="F14" s="45"/>
      <c r="G14" s="45"/>
      <c r="H14" s="45"/>
    </row>
    <row r="15" spans="1:8" x14ac:dyDescent="0.25">
      <c r="A15" s="7">
        <v>11</v>
      </c>
      <c r="B15" s="18">
        <f t="shared" si="1"/>
        <v>5796</v>
      </c>
      <c r="C15" s="18">
        <f t="shared" si="0"/>
        <v>6396</v>
      </c>
      <c r="D15" s="7">
        <v>600</v>
      </c>
      <c r="E15" s="45"/>
      <c r="F15" s="45"/>
      <c r="G15" s="45"/>
      <c r="H15" s="45"/>
    </row>
    <row r="16" spans="1:8" x14ac:dyDescent="0.25">
      <c r="A16" s="7">
        <v>12</v>
      </c>
      <c r="B16" s="18">
        <f t="shared" si="1"/>
        <v>6396</v>
      </c>
      <c r="C16" s="18">
        <f t="shared" si="0"/>
        <v>7046</v>
      </c>
      <c r="D16" s="7">
        <v>650</v>
      </c>
      <c r="E16" s="45"/>
      <c r="F16" s="45"/>
      <c r="G16" s="45"/>
      <c r="H16" s="45"/>
    </row>
    <row r="17" spans="1:8" x14ac:dyDescent="0.25">
      <c r="A17" s="7">
        <v>13</v>
      </c>
      <c r="B17" s="18">
        <f t="shared" si="1"/>
        <v>7046</v>
      </c>
      <c r="C17" s="18">
        <f t="shared" si="0"/>
        <v>7746</v>
      </c>
      <c r="D17" s="7">
        <v>700</v>
      </c>
      <c r="E17" s="45"/>
      <c r="F17" s="45"/>
      <c r="G17" s="45"/>
      <c r="H17" s="45"/>
    </row>
    <row r="18" spans="1:8" x14ac:dyDescent="0.25">
      <c r="A18" s="7">
        <v>14</v>
      </c>
      <c r="B18" s="18">
        <f t="shared" si="1"/>
        <v>7746</v>
      </c>
      <c r="C18" s="18">
        <f t="shared" si="0"/>
        <v>8346</v>
      </c>
      <c r="D18" s="7">
        <v>600</v>
      </c>
      <c r="E18" s="46"/>
      <c r="F18" s="46"/>
      <c r="G18" s="46"/>
      <c r="H18" s="46"/>
    </row>
    <row r="19" spans="1:8" x14ac:dyDescent="0.25">
      <c r="A19" s="54" t="s">
        <v>19</v>
      </c>
      <c r="B19" s="40"/>
      <c r="C19" s="40"/>
      <c r="D19" s="40"/>
      <c r="E19" s="40"/>
      <c r="F19" s="40"/>
      <c r="G19" s="41"/>
      <c r="H19" s="6">
        <f>SUM(H4:H18)</f>
        <v>274.27913755276666</v>
      </c>
    </row>
    <row r="20" spans="1:8" x14ac:dyDescent="0.25">
      <c r="F20" s="21"/>
    </row>
  </sheetData>
  <mergeCells count="15">
    <mergeCell ref="A19:G19"/>
    <mergeCell ref="A2:G2"/>
    <mergeCell ref="A1:H1"/>
    <mergeCell ref="G4:G8"/>
    <mergeCell ref="H4:H8"/>
    <mergeCell ref="G9:G10"/>
    <mergeCell ref="H9:H10"/>
    <mergeCell ref="G11:G18"/>
    <mergeCell ref="H11:H18"/>
    <mergeCell ref="E4:E8"/>
    <mergeCell ref="E9:E10"/>
    <mergeCell ref="E11:E18"/>
    <mergeCell ref="F11:F18"/>
    <mergeCell ref="F9:F10"/>
    <mergeCell ref="F4:F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D3" sqref="D3"/>
    </sheetView>
  </sheetViews>
  <sheetFormatPr defaultRowHeight="15" x14ac:dyDescent="0.25"/>
  <cols>
    <col min="1" max="1" width="5.42578125" bestFit="1" customWidth="1"/>
    <col min="2" max="2" width="8" bestFit="1" customWidth="1"/>
    <col min="3" max="3" width="7.140625" bestFit="1" customWidth="1"/>
    <col min="4" max="4" width="7.140625" customWidth="1"/>
    <col min="5" max="5" width="11.28515625" bestFit="1" customWidth="1"/>
    <col min="6" max="6" width="31.42578125" bestFit="1" customWidth="1"/>
    <col min="7" max="7" width="9" bestFit="1" customWidth="1"/>
    <col min="8" max="8" width="12.85546875" bestFit="1" customWidth="1"/>
  </cols>
  <sheetData>
    <row r="1" spans="1:8" x14ac:dyDescent="0.25">
      <c r="A1" s="39" t="s">
        <v>20</v>
      </c>
      <c r="B1" s="40"/>
      <c r="C1" s="40"/>
      <c r="D1" s="40"/>
      <c r="E1" s="40"/>
      <c r="F1" s="40"/>
      <c r="G1" s="40"/>
      <c r="H1" s="41"/>
    </row>
    <row r="2" spans="1:8" x14ac:dyDescent="0.25">
      <c r="A2" s="42" t="s">
        <v>1</v>
      </c>
      <c r="B2" s="40"/>
      <c r="C2" s="40"/>
      <c r="D2" s="40"/>
      <c r="E2" s="40"/>
      <c r="F2" s="40"/>
      <c r="G2" s="41"/>
      <c r="H2" s="1" t="s">
        <v>21</v>
      </c>
    </row>
    <row r="3" spans="1:8" x14ac:dyDescent="0.25">
      <c r="A3" s="2" t="s">
        <v>3</v>
      </c>
      <c r="B3" s="2" t="s">
        <v>4</v>
      </c>
      <c r="C3" s="2" t="s">
        <v>5</v>
      </c>
      <c r="D3" s="34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10">
        <v>1</v>
      </c>
      <c r="B4" s="10" t="s">
        <v>22</v>
      </c>
      <c r="C4" s="10" t="s">
        <v>11</v>
      </c>
      <c r="D4" s="33">
        <v>500</v>
      </c>
      <c r="E4" s="49">
        <v>2</v>
      </c>
      <c r="F4" s="49" t="s">
        <v>128</v>
      </c>
      <c r="G4" s="50">
        <v>13.95620951736</v>
      </c>
      <c r="H4" s="47">
        <f>G4*E4</f>
        <v>27.912419034719999</v>
      </c>
    </row>
    <row r="5" spans="1:8" x14ac:dyDescent="0.25">
      <c r="A5" s="7">
        <f>A4+1</f>
        <v>2</v>
      </c>
      <c r="B5" s="7" t="str">
        <f t="shared" ref="B5:B17" si="0">C4</f>
        <v>0+500</v>
      </c>
      <c r="C5" s="7" t="s">
        <v>13</v>
      </c>
      <c r="D5" s="32">
        <v>500</v>
      </c>
      <c r="E5" s="45"/>
      <c r="F5" s="45"/>
      <c r="G5" s="45"/>
      <c r="H5" s="45"/>
    </row>
    <row r="6" spans="1:8" x14ac:dyDescent="0.25">
      <c r="A6" s="7">
        <v>3</v>
      </c>
      <c r="B6" s="7" t="str">
        <f t="shared" si="0"/>
        <v>1+000</v>
      </c>
      <c r="C6" s="7" t="s">
        <v>14</v>
      </c>
      <c r="D6" s="32">
        <v>500</v>
      </c>
      <c r="E6" s="45"/>
      <c r="F6" s="45"/>
      <c r="G6" s="45"/>
      <c r="H6" s="45"/>
    </row>
    <row r="7" spans="1:8" x14ac:dyDescent="0.25">
      <c r="A7" s="7">
        <v>4</v>
      </c>
      <c r="B7" s="7" t="str">
        <f t="shared" si="0"/>
        <v>1+500</v>
      </c>
      <c r="C7" s="7" t="s">
        <v>23</v>
      </c>
      <c r="D7" s="32">
        <v>500</v>
      </c>
      <c r="E7" s="46"/>
      <c r="F7" s="46"/>
      <c r="G7" s="46"/>
      <c r="H7" s="46"/>
    </row>
    <row r="8" spans="1:8" x14ac:dyDescent="0.25">
      <c r="A8" s="7">
        <v>5</v>
      </c>
      <c r="B8" s="7" t="str">
        <f t="shared" si="0"/>
        <v>2+000</v>
      </c>
      <c r="C8" s="7" t="s">
        <v>15</v>
      </c>
      <c r="D8" s="32">
        <v>500</v>
      </c>
      <c r="E8" s="48">
        <v>4.8</v>
      </c>
      <c r="F8" s="48" t="s">
        <v>12</v>
      </c>
      <c r="G8" s="44">
        <v>39.457713277837478</v>
      </c>
      <c r="H8" s="47">
        <f>G8*E8</f>
        <v>189.39702373361987</v>
      </c>
    </row>
    <row r="9" spans="1:8" x14ac:dyDescent="0.25">
      <c r="A9" s="7">
        <v>6</v>
      </c>
      <c r="B9" s="7" t="str">
        <f t="shared" si="0"/>
        <v>2+500</v>
      </c>
      <c r="C9" s="7" t="s">
        <v>24</v>
      </c>
      <c r="D9" s="32">
        <v>500</v>
      </c>
      <c r="E9" s="45"/>
      <c r="F9" s="45"/>
      <c r="G9" s="45"/>
      <c r="H9" s="45"/>
    </row>
    <row r="10" spans="1:8" x14ac:dyDescent="0.25">
      <c r="A10" s="7">
        <v>7</v>
      </c>
      <c r="B10" s="7" t="str">
        <f t="shared" si="0"/>
        <v>3+000</v>
      </c>
      <c r="C10" s="7" t="s">
        <v>25</v>
      </c>
      <c r="D10" s="32">
        <v>500</v>
      </c>
      <c r="E10" s="45"/>
      <c r="F10" s="45"/>
      <c r="G10" s="45"/>
      <c r="H10" s="45"/>
    </row>
    <row r="11" spans="1:8" x14ac:dyDescent="0.25">
      <c r="A11" s="7">
        <v>8</v>
      </c>
      <c r="B11" s="7" t="str">
        <f t="shared" si="0"/>
        <v>3+500</v>
      </c>
      <c r="C11" s="7" t="s">
        <v>26</v>
      </c>
      <c r="D11" s="32">
        <v>500</v>
      </c>
      <c r="E11" s="45"/>
      <c r="F11" s="45"/>
      <c r="G11" s="45"/>
      <c r="H11" s="45"/>
    </row>
    <row r="12" spans="1:8" x14ac:dyDescent="0.25">
      <c r="A12" s="7">
        <v>9</v>
      </c>
      <c r="B12" s="7" t="str">
        <f t="shared" si="0"/>
        <v>4+000</v>
      </c>
      <c r="C12" s="7" t="s">
        <v>27</v>
      </c>
      <c r="D12" s="32">
        <v>500</v>
      </c>
      <c r="E12" s="45"/>
      <c r="F12" s="45"/>
      <c r="G12" s="45"/>
      <c r="H12" s="45"/>
    </row>
    <row r="13" spans="1:8" x14ac:dyDescent="0.25">
      <c r="A13" s="7">
        <v>10</v>
      </c>
      <c r="B13" s="7" t="str">
        <f t="shared" si="0"/>
        <v>4+500</v>
      </c>
      <c r="C13" s="7" t="s">
        <v>28</v>
      </c>
      <c r="D13" s="32">
        <v>500</v>
      </c>
      <c r="E13" s="45"/>
      <c r="F13" s="45"/>
      <c r="G13" s="45"/>
      <c r="H13" s="45"/>
    </row>
    <row r="14" spans="1:8" x14ac:dyDescent="0.25">
      <c r="A14" s="7">
        <v>11</v>
      </c>
      <c r="B14" s="7" t="str">
        <f t="shared" si="0"/>
        <v>5+000</v>
      </c>
      <c r="C14" s="7" t="s">
        <v>29</v>
      </c>
      <c r="D14" s="32">
        <v>500</v>
      </c>
      <c r="E14" s="45"/>
      <c r="F14" s="45"/>
      <c r="G14" s="45"/>
      <c r="H14" s="45"/>
    </row>
    <row r="15" spans="1:8" x14ac:dyDescent="0.25">
      <c r="A15" s="7">
        <v>12</v>
      </c>
      <c r="B15" s="7" t="str">
        <f t="shared" si="0"/>
        <v>5+500</v>
      </c>
      <c r="C15" s="7" t="s">
        <v>30</v>
      </c>
      <c r="D15" s="32">
        <v>500</v>
      </c>
      <c r="E15" s="45"/>
      <c r="F15" s="45"/>
      <c r="G15" s="45"/>
      <c r="H15" s="45"/>
    </row>
    <row r="16" spans="1:8" x14ac:dyDescent="0.25">
      <c r="A16" s="7">
        <v>13</v>
      </c>
      <c r="B16" s="7" t="str">
        <f t="shared" si="0"/>
        <v>6+000</v>
      </c>
      <c r="C16" s="7" t="s">
        <v>31</v>
      </c>
      <c r="D16" s="32">
        <v>500</v>
      </c>
      <c r="E16" s="45"/>
      <c r="F16" s="45"/>
      <c r="G16" s="45"/>
      <c r="H16" s="45"/>
    </row>
    <row r="17" spans="1:8" x14ac:dyDescent="0.25">
      <c r="A17" s="7">
        <v>14</v>
      </c>
      <c r="B17" s="7" t="str">
        <f t="shared" si="0"/>
        <v>6+500</v>
      </c>
      <c r="C17" s="7" t="s">
        <v>32</v>
      </c>
      <c r="D17" s="32">
        <v>300</v>
      </c>
      <c r="E17" s="46"/>
      <c r="F17" s="46"/>
      <c r="G17" s="46"/>
      <c r="H17" s="46"/>
    </row>
    <row r="18" spans="1:8" x14ac:dyDescent="0.25">
      <c r="A18" s="43" t="s">
        <v>19</v>
      </c>
      <c r="B18" s="40"/>
      <c r="C18" s="40"/>
      <c r="D18" s="40"/>
      <c r="E18" s="40"/>
      <c r="F18" s="40"/>
      <c r="G18" s="41"/>
      <c r="H18" s="11">
        <f>SUM(H4:H17)</f>
        <v>217.30944276833986</v>
      </c>
    </row>
  </sheetData>
  <mergeCells count="11">
    <mergeCell ref="A1:H1"/>
    <mergeCell ref="A2:G2"/>
    <mergeCell ref="G4:G7"/>
    <mergeCell ref="H4:H7"/>
    <mergeCell ref="G8:G17"/>
    <mergeCell ref="H8:H17"/>
    <mergeCell ref="A18:G18"/>
    <mergeCell ref="E4:E7"/>
    <mergeCell ref="E8:E17"/>
    <mergeCell ref="F8:F17"/>
    <mergeCell ref="F4:F7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7"/>
  <sheetViews>
    <sheetView workbookViewId="0">
      <selection activeCell="K19" sqref="K19"/>
    </sheetView>
  </sheetViews>
  <sheetFormatPr defaultRowHeight="15" x14ac:dyDescent="0.25"/>
  <cols>
    <col min="4" max="4" width="7" bestFit="1" customWidth="1"/>
    <col min="5" max="5" width="11.28515625" bestFit="1" customWidth="1"/>
    <col min="6" max="6" width="31.28515625" bestFit="1" customWidth="1"/>
  </cols>
  <sheetData>
    <row r="1" spans="1:8" x14ac:dyDescent="0.25">
      <c r="A1" s="56" t="s">
        <v>133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57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 t="shared" ref="C4:C15" si="0">B4+D4</f>
        <v>650</v>
      </c>
      <c r="D4" s="7">
        <v>650</v>
      </c>
      <c r="E4" s="48">
        <f>SUM(D4:D8)/1000</f>
        <v>2.8</v>
      </c>
      <c r="F4" s="48" t="s">
        <v>12</v>
      </c>
      <c r="G4" s="44">
        <v>37.030595020337479</v>
      </c>
      <c r="H4" s="47">
        <f>G4*E4</f>
        <v>103.68566605694494</v>
      </c>
    </row>
    <row r="5" spans="1:8" x14ac:dyDescent="0.25">
      <c r="A5" s="7">
        <v>2</v>
      </c>
      <c r="B5" s="18">
        <f t="shared" ref="B5:B15" si="1">C4</f>
        <v>650</v>
      </c>
      <c r="C5" s="18">
        <f t="shared" si="0"/>
        <v>1200</v>
      </c>
      <c r="D5" s="7">
        <v>550</v>
      </c>
      <c r="E5" s="45"/>
      <c r="F5" s="45"/>
      <c r="G5" s="45"/>
      <c r="H5" s="45"/>
    </row>
    <row r="6" spans="1:8" x14ac:dyDescent="0.25">
      <c r="A6" s="7">
        <v>3</v>
      </c>
      <c r="B6" s="18">
        <f t="shared" si="1"/>
        <v>1200</v>
      </c>
      <c r="C6" s="18">
        <f t="shared" si="0"/>
        <v>1950</v>
      </c>
      <c r="D6" s="7">
        <v>750</v>
      </c>
      <c r="E6" s="45"/>
      <c r="F6" s="45"/>
      <c r="G6" s="45"/>
      <c r="H6" s="45"/>
    </row>
    <row r="7" spans="1:8" x14ac:dyDescent="0.25">
      <c r="A7" s="7">
        <v>4</v>
      </c>
      <c r="B7" s="18">
        <f t="shared" si="1"/>
        <v>1950</v>
      </c>
      <c r="C7" s="18">
        <f t="shared" si="0"/>
        <v>2500</v>
      </c>
      <c r="D7" s="7">
        <v>550</v>
      </c>
      <c r="E7" s="45"/>
      <c r="F7" s="45"/>
      <c r="G7" s="45"/>
      <c r="H7" s="45"/>
    </row>
    <row r="8" spans="1:8" x14ac:dyDescent="0.25">
      <c r="A8" s="7">
        <v>5</v>
      </c>
      <c r="B8" s="18">
        <f t="shared" si="1"/>
        <v>2500</v>
      </c>
      <c r="C8" s="18">
        <f t="shared" si="0"/>
        <v>2800</v>
      </c>
      <c r="D8" s="7">
        <v>300</v>
      </c>
      <c r="E8" s="46"/>
      <c r="F8" s="46"/>
      <c r="G8" s="46"/>
      <c r="H8" s="46"/>
    </row>
    <row r="9" spans="1:8" x14ac:dyDescent="0.25">
      <c r="A9" s="7">
        <v>6</v>
      </c>
      <c r="B9" s="18">
        <f t="shared" si="1"/>
        <v>2800</v>
      </c>
      <c r="C9" s="18">
        <f t="shared" si="0"/>
        <v>3300</v>
      </c>
      <c r="D9" s="7">
        <v>500</v>
      </c>
      <c r="E9" s="7">
        <v>0.5</v>
      </c>
      <c r="F9" s="7" t="s">
        <v>43</v>
      </c>
      <c r="G9" s="36">
        <v>1.6721088136</v>
      </c>
      <c r="H9" s="6">
        <f>G9*E9</f>
        <v>0.83605440679999998</v>
      </c>
    </row>
    <row r="10" spans="1:8" x14ac:dyDescent="0.25">
      <c r="A10" s="7">
        <v>7</v>
      </c>
      <c r="B10" s="18">
        <f t="shared" si="1"/>
        <v>3300</v>
      </c>
      <c r="C10" s="18">
        <f t="shared" si="0"/>
        <v>3396</v>
      </c>
      <c r="D10" s="7">
        <v>96</v>
      </c>
      <c r="E10" s="48">
        <f>SUM(D10:D15)/1000</f>
        <v>3.496</v>
      </c>
      <c r="F10" s="48" t="s">
        <v>12</v>
      </c>
      <c r="G10" s="44">
        <v>37.030595020337479</v>
      </c>
      <c r="H10" s="47">
        <f>G10*E10</f>
        <v>129.45896019109983</v>
      </c>
    </row>
    <row r="11" spans="1:8" x14ac:dyDescent="0.25">
      <c r="A11" s="7">
        <v>8</v>
      </c>
      <c r="B11" s="18">
        <f t="shared" si="1"/>
        <v>3396</v>
      </c>
      <c r="C11" s="18">
        <f t="shared" si="0"/>
        <v>3896</v>
      </c>
      <c r="D11" s="7">
        <v>500</v>
      </c>
      <c r="E11" s="45"/>
      <c r="F11" s="45"/>
      <c r="G11" s="45"/>
      <c r="H11" s="45"/>
    </row>
    <row r="12" spans="1:8" x14ac:dyDescent="0.25">
      <c r="A12" s="7">
        <v>9</v>
      </c>
      <c r="B12" s="18">
        <f t="shared" si="1"/>
        <v>3896</v>
      </c>
      <c r="C12" s="18">
        <f t="shared" si="0"/>
        <v>4696</v>
      </c>
      <c r="D12" s="7">
        <v>800</v>
      </c>
      <c r="E12" s="45"/>
      <c r="F12" s="45"/>
      <c r="G12" s="45"/>
      <c r="H12" s="45"/>
    </row>
    <row r="13" spans="1:8" x14ac:dyDescent="0.25">
      <c r="A13" s="7">
        <v>10</v>
      </c>
      <c r="B13" s="18">
        <f t="shared" si="1"/>
        <v>4696</v>
      </c>
      <c r="C13" s="18">
        <f t="shared" si="0"/>
        <v>5546</v>
      </c>
      <c r="D13" s="7">
        <v>850</v>
      </c>
      <c r="E13" s="45"/>
      <c r="F13" s="45"/>
      <c r="G13" s="45"/>
      <c r="H13" s="45"/>
    </row>
    <row r="14" spans="1:8" x14ac:dyDescent="0.25">
      <c r="A14" s="7">
        <v>11</v>
      </c>
      <c r="B14" s="18">
        <f t="shared" si="1"/>
        <v>5546</v>
      </c>
      <c r="C14" s="18">
        <f t="shared" si="0"/>
        <v>6146</v>
      </c>
      <c r="D14" s="7">
        <v>600</v>
      </c>
      <c r="E14" s="45"/>
      <c r="F14" s="45"/>
      <c r="G14" s="45"/>
      <c r="H14" s="45"/>
    </row>
    <row r="15" spans="1:8" x14ac:dyDescent="0.25">
      <c r="A15" s="7">
        <v>12</v>
      </c>
      <c r="B15" s="18">
        <f t="shared" si="1"/>
        <v>6146</v>
      </c>
      <c r="C15" s="18">
        <f t="shared" si="0"/>
        <v>6796</v>
      </c>
      <c r="D15" s="7">
        <v>650</v>
      </c>
      <c r="E15" s="46"/>
      <c r="F15" s="46"/>
      <c r="G15" s="46"/>
      <c r="H15" s="46"/>
    </row>
    <row r="16" spans="1:8" x14ac:dyDescent="0.25">
      <c r="A16" s="54" t="s">
        <v>19</v>
      </c>
      <c r="B16" s="40"/>
      <c r="C16" s="40"/>
      <c r="D16" s="40"/>
      <c r="E16" s="40"/>
      <c r="F16" s="40"/>
      <c r="G16" s="41"/>
      <c r="H16" s="6">
        <f>SUM(H4:H15)</f>
        <v>233.98068065484478</v>
      </c>
    </row>
    <row r="17" spans="1:8" x14ac:dyDescent="0.25">
      <c r="A17" s="22"/>
      <c r="B17" s="22"/>
      <c r="C17" s="22"/>
      <c r="D17" s="22"/>
      <c r="E17" s="22"/>
      <c r="F17" s="22"/>
      <c r="G17" s="22"/>
      <c r="H17" s="22"/>
    </row>
  </sheetData>
  <mergeCells count="11">
    <mergeCell ref="A1:H1"/>
    <mergeCell ref="A2:G2"/>
    <mergeCell ref="E4:E8"/>
    <mergeCell ref="E10:E15"/>
    <mergeCell ref="F4:F8"/>
    <mergeCell ref="F10:F15"/>
    <mergeCell ref="A16:G16"/>
    <mergeCell ref="G4:G8"/>
    <mergeCell ref="H4:H8"/>
    <mergeCell ref="G10:G15"/>
    <mergeCell ref="H10:H15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23"/>
  <sheetViews>
    <sheetView workbookViewId="0">
      <selection activeCell="J16" sqref="J16"/>
    </sheetView>
  </sheetViews>
  <sheetFormatPr defaultRowHeight="15" x14ac:dyDescent="0.25"/>
  <cols>
    <col min="4" max="4" width="7" bestFit="1" customWidth="1"/>
    <col min="5" max="5" width="11.28515625" bestFit="1" customWidth="1"/>
    <col min="6" max="6" width="47" bestFit="1" customWidth="1"/>
    <col min="8" max="8" width="12.85546875" bestFit="1" customWidth="1"/>
  </cols>
  <sheetData>
    <row r="1" spans="1:23" x14ac:dyDescent="0.25">
      <c r="A1" s="56" t="s">
        <v>134</v>
      </c>
      <c r="B1" s="40"/>
      <c r="C1" s="40"/>
      <c r="D1" s="40"/>
      <c r="E1" s="40"/>
      <c r="F1" s="40"/>
      <c r="G1" s="40"/>
      <c r="H1" s="41"/>
    </row>
    <row r="2" spans="1:23" x14ac:dyDescent="0.25">
      <c r="A2" s="56" t="s">
        <v>1</v>
      </c>
      <c r="B2" s="40"/>
      <c r="C2" s="40"/>
      <c r="D2" s="40"/>
      <c r="E2" s="40"/>
      <c r="F2" s="40"/>
      <c r="G2" s="41"/>
      <c r="H2" s="16" t="s">
        <v>21</v>
      </c>
    </row>
    <row r="3" spans="1:23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23" x14ac:dyDescent="0.25">
      <c r="A4" s="10">
        <v>1</v>
      </c>
      <c r="B4" s="23">
        <v>0</v>
      </c>
      <c r="C4" s="23">
        <f t="shared" ref="C4:C22" si="0">B4+D4</f>
        <v>300</v>
      </c>
      <c r="D4" s="10">
        <v>300</v>
      </c>
      <c r="E4" s="10">
        <v>0.3</v>
      </c>
      <c r="F4" s="10" t="s">
        <v>45</v>
      </c>
      <c r="G4" s="5">
        <v>10.33925687352</v>
      </c>
      <c r="H4" s="6">
        <f>G4*E4</f>
        <v>3.1017770620560001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x14ac:dyDescent="0.25">
      <c r="A5" s="7">
        <v>2</v>
      </c>
      <c r="B5" s="18">
        <f t="shared" ref="B5:B22" si="1">C4</f>
        <v>300</v>
      </c>
      <c r="C5" s="18">
        <f t="shared" si="0"/>
        <v>580</v>
      </c>
      <c r="D5" s="7">
        <v>280</v>
      </c>
      <c r="E5" s="48">
        <f>SUM(D5:D6)/1000</f>
        <v>0.68</v>
      </c>
      <c r="F5" s="48" t="s">
        <v>302</v>
      </c>
      <c r="G5" s="44">
        <v>3.4</v>
      </c>
      <c r="H5" s="47">
        <f>G5*E5</f>
        <v>2.3120000000000003</v>
      </c>
    </row>
    <row r="6" spans="1:23" x14ac:dyDescent="0.25">
      <c r="A6" s="7">
        <v>3</v>
      </c>
      <c r="B6" s="18">
        <f t="shared" si="1"/>
        <v>580</v>
      </c>
      <c r="C6" s="18">
        <f t="shared" si="0"/>
        <v>980</v>
      </c>
      <c r="D6" s="7">
        <v>400</v>
      </c>
      <c r="E6" s="46"/>
      <c r="F6" s="46"/>
      <c r="G6" s="46"/>
      <c r="H6" s="46"/>
    </row>
    <row r="7" spans="1:23" x14ac:dyDescent="0.25">
      <c r="A7" s="7">
        <v>4</v>
      </c>
      <c r="B7" s="18">
        <f t="shared" si="1"/>
        <v>980</v>
      </c>
      <c r="C7" s="18">
        <f t="shared" si="0"/>
        <v>1380</v>
      </c>
      <c r="D7" s="7">
        <v>400</v>
      </c>
      <c r="E7" s="48">
        <f>SUM(D7:D9)/1000</f>
        <v>1.2</v>
      </c>
      <c r="F7" s="48" t="s">
        <v>16</v>
      </c>
      <c r="G7" s="44">
        <v>2.8440870775199998</v>
      </c>
      <c r="H7" s="47">
        <f>G7*E7</f>
        <v>3.4129044930239996</v>
      </c>
    </row>
    <row r="8" spans="1:23" x14ac:dyDescent="0.25">
      <c r="A8" s="7">
        <v>5</v>
      </c>
      <c r="B8" s="18">
        <f t="shared" si="1"/>
        <v>1380</v>
      </c>
      <c r="C8" s="18">
        <f t="shared" si="0"/>
        <v>1780</v>
      </c>
      <c r="D8" s="7">
        <v>400</v>
      </c>
      <c r="E8" s="45"/>
      <c r="F8" s="45"/>
      <c r="G8" s="45"/>
      <c r="H8" s="45"/>
    </row>
    <row r="9" spans="1:23" x14ac:dyDescent="0.25">
      <c r="A9" s="7">
        <v>6</v>
      </c>
      <c r="B9" s="18">
        <f t="shared" si="1"/>
        <v>1780</v>
      </c>
      <c r="C9" s="18">
        <f t="shared" si="0"/>
        <v>2180</v>
      </c>
      <c r="D9" s="7">
        <v>400</v>
      </c>
      <c r="E9" s="46"/>
      <c r="F9" s="46"/>
      <c r="G9" s="46"/>
      <c r="H9" s="46"/>
    </row>
    <row r="10" spans="1:23" x14ac:dyDescent="0.25">
      <c r="A10" s="7">
        <v>7</v>
      </c>
      <c r="B10" s="18">
        <f t="shared" si="1"/>
        <v>2180</v>
      </c>
      <c r="C10" s="18">
        <f t="shared" si="0"/>
        <v>2580</v>
      </c>
      <c r="D10" s="7">
        <v>400</v>
      </c>
      <c r="E10" s="48">
        <f>SUM(D10:D22)/1000</f>
        <v>4.4800000000000004</v>
      </c>
      <c r="F10" s="48" t="s">
        <v>302</v>
      </c>
      <c r="G10" s="44">
        <v>3.4</v>
      </c>
      <c r="H10" s="47">
        <f>G10*E10</f>
        <v>15.232000000000001</v>
      </c>
    </row>
    <row r="11" spans="1:23" x14ac:dyDescent="0.25">
      <c r="A11" s="7">
        <v>8</v>
      </c>
      <c r="B11" s="18">
        <f t="shared" si="1"/>
        <v>2580</v>
      </c>
      <c r="C11" s="18">
        <f t="shared" si="0"/>
        <v>2980</v>
      </c>
      <c r="D11" s="7">
        <v>400</v>
      </c>
      <c r="E11" s="45"/>
      <c r="F11" s="45"/>
      <c r="G11" s="45"/>
      <c r="H11" s="45"/>
    </row>
    <row r="12" spans="1:23" x14ac:dyDescent="0.25">
      <c r="A12" s="7">
        <v>9</v>
      </c>
      <c r="B12" s="18">
        <f t="shared" si="1"/>
        <v>2980</v>
      </c>
      <c r="C12" s="18">
        <f t="shared" si="0"/>
        <v>3380</v>
      </c>
      <c r="D12" s="7">
        <v>400</v>
      </c>
      <c r="E12" s="45"/>
      <c r="F12" s="45"/>
      <c r="G12" s="45"/>
      <c r="H12" s="45"/>
    </row>
    <row r="13" spans="1:23" x14ac:dyDescent="0.25">
      <c r="A13" s="7">
        <v>10</v>
      </c>
      <c r="B13" s="18">
        <f t="shared" si="1"/>
        <v>3380</v>
      </c>
      <c r="C13" s="18">
        <f t="shared" si="0"/>
        <v>3660</v>
      </c>
      <c r="D13" s="7">
        <v>280</v>
      </c>
      <c r="E13" s="45"/>
      <c r="F13" s="45"/>
      <c r="G13" s="45"/>
      <c r="H13" s="45"/>
    </row>
    <row r="14" spans="1:23" x14ac:dyDescent="0.25">
      <c r="A14" s="7">
        <v>11</v>
      </c>
      <c r="B14" s="18">
        <f t="shared" si="1"/>
        <v>3660</v>
      </c>
      <c r="C14" s="18">
        <f t="shared" si="0"/>
        <v>3930</v>
      </c>
      <c r="D14" s="7">
        <v>270</v>
      </c>
      <c r="E14" s="45"/>
      <c r="F14" s="45"/>
      <c r="G14" s="45"/>
      <c r="H14" s="45"/>
    </row>
    <row r="15" spans="1:23" x14ac:dyDescent="0.25">
      <c r="A15" s="7">
        <v>12</v>
      </c>
      <c r="B15" s="18">
        <f t="shared" si="1"/>
        <v>3930</v>
      </c>
      <c r="C15" s="18">
        <f t="shared" si="0"/>
        <v>4330</v>
      </c>
      <c r="D15" s="7">
        <v>400</v>
      </c>
      <c r="E15" s="45"/>
      <c r="F15" s="45"/>
      <c r="G15" s="45"/>
      <c r="H15" s="45"/>
    </row>
    <row r="16" spans="1:23" x14ac:dyDescent="0.25">
      <c r="A16" s="7">
        <v>13</v>
      </c>
      <c r="B16" s="18">
        <f t="shared" si="1"/>
        <v>4330</v>
      </c>
      <c r="C16" s="18">
        <f t="shared" si="0"/>
        <v>4730</v>
      </c>
      <c r="D16" s="7">
        <v>400</v>
      </c>
      <c r="E16" s="45"/>
      <c r="F16" s="45"/>
      <c r="G16" s="45"/>
      <c r="H16" s="45"/>
    </row>
    <row r="17" spans="1:8" x14ac:dyDescent="0.25">
      <c r="A17" s="7">
        <v>14</v>
      </c>
      <c r="B17" s="18">
        <f t="shared" si="1"/>
        <v>4730</v>
      </c>
      <c r="C17" s="18">
        <f t="shared" si="0"/>
        <v>5130</v>
      </c>
      <c r="D17" s="7">
        <v>400</v>
      </c>
      <c r="E17" s="45"/>
      <c r="F17" s="45"/>
      <c r="G17" s="45"/>
      <c r="H17" s="45"/>
    </row>
    <row r="18" spans="1:8" x14ac:dyDescent="0.25">
      <c r="A18" s="7">
        <v>15</v>
      </c>
      <c r="B18" s="18">
        <f t="shared" si="1"/>
        <v>5130</v>
      </c>
      <c r="C18" s="18">
        <f t="shared" si="0"/>
        <v>5380</v>
      </c>
      <c r="D18" s="7">
        <v>250</v>
      </c>
      <c r="E18" s="45"/>
      <c r="F18" s="45"/>
      <c r="G18" s="45"/>
      <c r="H18" s="45"/>
    </row>
    <row r="19" spans="1:8" x14ac:dyDescent="0.25">
      <c r="A19" s="7">
        <v>16</v>
      </c>
      <c r="B19" s="18">
        <f t="shared" si="1"/>
        <v>5380</v>
      </c>
      <c r="C19" s="18">
        <f t="shared" si="0"/>
        <v>5780</v>
      </c>
      <c r="D19" s="7">
        <v>400</v>
      </c>
      <c r="E19" s="45"/>
      <c r="F19" s="45"/>
      <c r="G19" s="45"/>
      <c r="H19" s="45"/>
    </row>
    <row r="20" spans="1:8" x14ac:dyDescent="0.25">
      <c r="A20" s="7">
        <v>17</v>
      </c>
      <c r="B20" s="18">
        <f t="shared" si="1"/>
        <v>5780</v>
      </c>
      <c r="C20" s="18">
        <f t="shared" si="0"/>
        <v>6180</v>
      </c>
      <c r="D20" s="7">
        <v>400</v>
      </c>
      <c r="E20" s="45"/>
      <c r="F20" s="45"/>
      <c r="G20" s="45"/>
      <c r="H20" s="45"/>
    </row>
    <row r="21" spans="1:8" x14ac:dyDescent="0.25">
      <c r="A21" s="7">
        <v>18</v>
      </c>
      <c r="B21" s="18">
        <f t="shared" si="1"/>
        <v>6180</v>
      </c>
      <c r="C21" s="18">
        <f t="shared" si="0"/>
        <v>6380</v>
      </c>
      <c r="D21" s="7">
        <v>200</v>
      </c>
      <c r="E21" s="45"/>
      <c r="F21" s="45"/>
      <c r="G21" s="45"/>
      <c r="H21" s="45"/>
    </row>
    <row r="22" spans="1:8" x14ac:dyDescent="0.25">
      <c r="A22" s="7">
        <v>19</v>
      </c>
      <c r="B22" s="18">
        <f t="shared" si="1"/>
        <v>6380</v>
      </c>
      <c r="C22" s="18">
        <f t="shared" si="0"/>
        <v>6660</v>
      </c>
      <c r="D22" s="7">
        <v>280</v>
      </c>
      <c r="E22" s="46"/>
      <c r="F22" s="46"/>
      <c r="G22" s="46"/>
      <c r="H22" s="46"/>
    </row>
    <row r="23" spans="1:8" x14ac:dyDescent="0.25">
      <c r="A23" s="54" t="s">
        <v>19</v>
      </c>
      <c r="B23" s="40"/>
      <c r="C23" s="40"/>
      <c r="D23" s="40"/>
      <c r="E23" s="40"/>
      <c r="F23" s="40"/>
      <c r="G23" s="41"/>
      <c r="H23" s="6">
        <f>SUM(H4:H22)</f>
        <v>24.05868155508</v>
      </c>
    </row>
  </sheetData>
  <mergeCells count="15">
    <mergeCell ref="A23:G23"/>
    <mergeCell ref="A1:H1"/>
    <mergeCell ref="A2:G2"/>
    <mergeCell ref="E5:E6"/>
    <mergeCell ref="E7:E9"/>
    <mergeCell ref="E10:E22"/>
    <mergeCell ref="G5:G6"/>
    <mergeCell ref="H5:H6"/>
    <mergeCell ref="G7:G9"/>
    <mergeCell ref="H7:H9"/>
    <mergeCell ref="G10:G22"/>
    <mergeCell ref="H10:H22"/>
    <mergeCell ref="F10:F22"/>
    <mergeCell ref="F7:F9"/>
    <mergeCell ref="F5:F6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E816-CC15-4996-9498-4ADF4BF5917D}">
  <dimension ref="A1:H19"/>
  <sheetViews>
    <sheetView workbookViewId="0">
      <selection activeCell="L18" sqref="L18:L19"/>
    </sheetView>
  </sheetViews>
  <sheetFormatPr defaultRowHeight="15" x14ac:dyDescent="0.25"/>
  <cols>
    <col min="1" max="1" width="5.42578125" bestFit="1" customWidth="1"/>
    <col min="2" max="2" width="8" bestFit="1" customWidth="1"/>
    <col min="3" max="3" width="7.140625" bestFit="1" customWidth="1"/>
    <col min="4" max="4" width="7.140625" customWidth="1"/>
    <col min="5" max="5" width="11.28515625" bestFit="1" customWidth="1"/>
    <col min="6" max="6" width="24.5703125" bestFit="1" customWidth="1"/>
    <col min="7" max="7" width="9" customWidth="1"/>
    <col min="8" max="8" width="12.85546875" bestFit="1" customWidth="1"/>
  </cols>
  <sheetData>
    <row r="1" spans="1:8" x14ac:dyDescent="0.25">
      <c r="A1" s="67" t="s">
        <v>149</v>
      </c>
      <c r="B1" s="67"/>
      <c r="C1" s="67"/>
      <c r="D1" s="67"/>
      <c r="E1" s="67"/>
      <c r="F1" s="67"/>
      <c r="G1" s="67"/>
      <c r="H1" s="67"/>
    </row>
    <row r="2" spans="1:8" x14ac:dyDescent="0.25">
      <c r="A2" s="67" t="s">
        <v>1</v>
      </c>
      <c r="B2" s="67"/>
      <c r="C2" s="67"/>
      <c r="D2" s="67"/>
      <c r="E2" s="67"/>
      <c r="F2" s="67"/>
      <c r="G2" s="67"/>
      <c r="H2" s="28" t="s">
        <v>150</v>
      </c>
    </row>
    <row r="3" spans="1:8" x14ac:dyDescent="0.25">
      <c r="A3" s="29" t="s">
        <v>3</v>
      </c>
      <c r="B3" s="29" t="s">
        <v>4</v>
      </c>
      <c r="C3" s="29" t="s">
        <v>5</v>
      </c>
      <c r="D3" s="34" t="s">
        <v>42</v>
      </c>
      <c r="E3" s="29" t="s">
        <v>6</v>
      </c>
      <c r="F3" s="29" t="s">
        <v>7</v>
      </c>
      <c r="G3" s="29" t="s">
        <v>8</v>
      </c>
      <c r="H3" s="29" t="s">
        <v>9</v>
      </c>
    </row>
    <row r="4" spans="1:8" x14ac:dyDescent="0.25">
      <c r="A4" s="7">
        <v>1</v>
      </c>
      <c r="B4" s="7" t="s">
        <v>22</v>
      </c>
      <c r="C4" s="7" t="s">
        <v>11</v>
      </c>
      <c r="D4" s="32">
        <v>500</v>
      </c>
      <c r="E4" s="48">
        <v>4.3</v>
      </c>
      <c r="F4" s="48" t="s">
        <v>43</v>
      </c>
      <c r="G4" s="44">
        <v>1.6721088135999997</v>
      </c>
      <c r="H4" s="65">
        <f>G4*E4</f>
        <v>7.1900678984799988</v>
      </c>
    </row>
    <row r="5" spans="1:8" x14ac:dyDescent="0.25">
      <c r="A5" s="7">
        <v>2</v>
      </c>
      <c r="B5" s="7" t="str">
        <f>C4</f>
        <v>0+500</v>
      </c>
      <c r="C5" s="7" t="s">
        <v>13</v>
      </c>
      <c r="D5" s="32">
        <v>500</v>
      </c>
      <c r="E5" s="48"/>
      <c r="F5" s="48"/>
      <c r="G5" s="44"/>
      <c r="H5" s="65"/>
    </row>
    <row r="6" spans="1:8" x14ac:dyDescent="0.25">
      <c r="A6" s="7">
        <v>3</v>
      </c>
      <c r="B6" s="7" t="str">
        <f t="shared" ref="B6:B18" si="0">C5</f>
        <v>1+000</v>
      </c>
      <c r="C6" s="7" t="s">
        <v>14</v>
      </c>
      <c r="D6" s="32">
        <v>500</v>
      </c>
      <c r="E6" s="48"/>
      <c r="F6" s="48"/>
      <c r="G6" s="44"/>
      <c r="H6" s="65"/>
    </row>
    <row r="7" spans="1:8" x14ac:dyDescent="0.25">
      <c r="A7" s="7">
        <v>4</v>
      </c>
      <c r="B7" s="7" t="str">
        <f t="shared" si="0"/>
        <v>1+500</v>
      </c>
      <c r="C7" s="7" t="s">
        <v>23</v>
      </c>
      <c r="D7" s="32">
        <v>500</v>
      </c>
      <c r="E7" s="48"/>
      <c r="F7" s="48"/>
      <c r="G7" s="44"/>
      <c r="H7" s="65"/>
    </row>
    <row r="8" spans="1:8" x14ac:dyDescent="0.25">
      <c r="A8" s="7">
        <v>5</v>
      </c>
      <c r="B8" s="7" t="str">
        <f t="shared" si="0"/>
        <v>2+000</v>
      </c>
      <c r="C8" s="7" t="s">
        <v>15</v>
      </c>
      <c r="D8" s="32">
        <v>500</v>
      </c>
      <c r="E8" s="48"/>
      <c r="F8" s="48"/>
      <c r="G8" s="44"/>
      <c r="H8" s="65"/>
    </row>
    <row r="9" spans="1:8" x14ac:dyDescent="0.25">
      <c r="A9" s="7">
        <v>6</v>
      </c>
      <c r="B9" s="7" t="str">
        <f t="shared" si="0"/>
        <v>2+500</v>
      </c>
      <c r="C9" s="7" t="s">
        <v>24</v>
      </c>
      <c r="D9" s="32">
        <v>500</v>
      </c>
      <c r="E9" s="48"/>
      <c r="F9" s="48"/>
      <c r="G9" s="44"/>
      <c r="H9" s="65"/>
    </row>
    <row r="10" spans="1:8" x14ac:dyDescent="0.25">
      <c r="A10" s="7">
        <v>7</v>
      </c>
      <c r="B10" s="7" t="str">
        <f t="shared" si="0"/>
        <v>3+000</v>
      </c>
      <c r="C10" s="7" t="s">
        <v>25</v>
      </c>
      <c r="D10" s="32">
        <v>500</v>
      </c>
      <c r="E10" s="48"/>
      <c r="F10" s="48"/>
      <c r="G10" s="44"/>
      <c r="H10" s="65"/>
    </row>
    <row r="11" spans="1:8" x14ac:dyDescent="0.25">
      <c r="A11" s="7">
        <v>8</v>
      </c>
      <c r="B11" s="7" t="str">
        <f t="shared" si="0"/>
        <v>3+500</v>
      </c>
      <c r="C11" s="7" t="s">
        <v>151</v>
      </c>
      <c r="D11" s="32">
        <v>300</v>
      </c>
      <c r="E11" s="48"/>
      <c r="F11" s="48"/>
      <c r="G11" s="44"/>
      <c r="H11" s="65"/>
    </row>
    <row r="12" spans="1:8" x14ac:dyDescent="0.25">
      <c r="A12" s="7">
        <v>9</v>
      </c>
      <c r="B12" s="7" t="str">
        <f t="shared" si="0"/>
        <v>3+800</v>
      </c>
      <c r="C12" s="7" t="s">
        <v>152</v>
      </c>
      <c r="D12" s="32">
        <v>500</v>
      </c>
      <c r="E12" s="48"/>
      <c r="F12" s="48"/>
      <c r="G12" s="44"/>
      <c r="H12" s="65"/>
    </row>
    <row r="13" spans="1:8" x14ac:dyDescent="0.25">
      <c r="A13" s="7">
        <v>10</v>
      </c>
      <c r="B13" s="7" t="str">
        <f t="shared" si="0"/>
        <v>4+300</v>
      </c>
      <c r="C13" s="7" t="s">
        <v>153</v>
      </c>
      <c r="D13" s="32">
        <v>300</v>
      </c>
      <c r="E13" s="48">
        <v>2.95</v>
      </c>
      <c r="F13" s="48" t="s">
        <v>35</v>
      </c>
      <c r="G13" s="44">
        <v>0.46686354586249995</v>
      </c>
      <c r="H13" s="65">
        <f>G13*E13</f>
        <v>1.3772474602943749</v>
      </c>
    </row>
    <row r="14" spans="1:8" x14ac:dyDescent="0.25">
      <c r="A14" s="7">
        <v>11</v>
      </c>
      <c r="B14" s="7" t="str">
        <f t="shared" si="0"/>
        <v>4+600</v>
      </c>
      <c r="C14" s="7" t="s">
        <v>154</v>
      </c>
      <c r="D14" s="32">
        <v>500</v>
      </c>
      <c r="E14" s="48"/>
      <c r="F14" s="48"/>
      <c r="G14" s="44"/>
      <c r="H14" s="65"/>
    </row>
    <row r="15" spans="1:8" x14ac:dyDescent="0.25">
      <c r="A15" s="7">
        <v>12</v>
      </c>
      <c r="B15" s="7" t="str">
        <f t="shared" si="0"/>
        <v>5+100</v>
      </c>
      <c r="C15" s="7" t="s">
        <v>155</v>
      </c>
      <c r="D15" s="32">
        <v>500</v>
      </c>
      <c r="E15" s="48"/>
      <c r="F15" s="48"/>
      <c r="G15" s="44"/>
      <c r="H15" s="65"/>
    </row>
    <row r="16" spans="1:8" x14ac:dyDescent="0.25">
      <c r="A16" s="7">
        <v>13</v>
      </c>
      <c r="B16" s="7" t="str">
        <f t="shared" si="0"/>
        <v>5+600</v>
      </c>
      <c r="C16" s="7" t="s">
        <v>156</v>
      </c>
      <c r="D16" s="32">
        <v>500</v>
      </c>
      <c r="E16" s="48"/>
      <c r="F16" s="48"/>
      <c r="G16" s="44"/>
      <c r="H16" s="65"/>
    </row>
    <row r="17" spans="1:8" x14ac:dyDescent="0.25">
      <c r="A17" s="7">
        <v>14</v>
      </c>
      <c r="B17" s="7" t="str">
        <f t="shared" si="0"/>
        <v>6+100</v>
      </c>
      <c r="C17" s="7" t="s">
        <v>157</v>
      </c>
      <c r="D17" s="32">
        <v>500</v>
      </c>
      <c r="E17" s="48"/>
      <c r="F17" s="48"/>
      <c r="G17" s="44"/>
      <c r="H17" s="65"/>
    </row>
    <row r="18" spans="1:8" x14ac:dyDescent="0.25">
      <c r="A18" s="7">
        <v>15</v>
      </c>
      <c r="B18" s="7" t="str">
        <f t="shared" si="0"/>
        <v>6+600</v>
      </c>
      <c r="C18" s="7" t="s">
        <v>158</v>
      </c>
      <c r="D18" s="32">
        <v>650</v>
      </c>
      <c r="E18" s="48"/>
      <c r="F18" s="48"/>
      <c r="G18" s="44"/>
      <c r="H18" s="65"/>
    </row>
    <row r="19" spans="1:8" x14ac:dyDescent="0.25">
      <c r="A19" s="66" t="s">
        <v>19</v>
      </c>
      <c r="B19" s="66"/>
      <c r="C19" s="66"/>
      <c r="D19" s="66"/>
      <c r="E19" s="66"/>
      <c r="F19" s="66"/>
      <c r="G19" s="66"/>
      <c r="H19" s="30">
        <f>SUM(H4:H18)</f>
        <v>8.5673153587743744</v>
      </c>
    </row>
  </sheetData>
  <mergeCells count="11">
    <mergeCell ref="A1:H1"/>
    <mergeCell ref="A2:G2"/>
    <mergeCell ref="E4:E12"/>
    <mergeCell ref="F4:F12"/>
    <mergeCell ref="G4:G12"/>
    <mergeCell ref="H4:H12"/>
    <mergeCell ref="E13:E18"/>
    <mergeCell ref="F13:F18"/>
    <mergeCell ref="G13:G18"/>
    <mergeCell ref="H13:H18"/>
    <mergeCell ref="A19:G1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3AFE-19CF-4892-BA99-22AA74ACE6D9}">
  <dimension ref="A1:H58"/>
  <sheetViews>
    <sheetView workbookViewId="0">
      <selection activeCell="L15" sqref="L15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9.28515625" customWidth="1"/>
    <col min="5" max="5" width="11.28515625" bestFit="1" customWidth="1"/>
    <col min="6" max="6" width="31.28515625" bestFit="1" customWidth="1"/>
    <col min="7" max="7" width="9" bestFit="1" customWidth="1"/>
    <col min="8" max="8" width="12.85546875" bestFit="1" customWidth="1"/>
  </cols>
  <sheetData>
    <row r="1" spans="1:8" x14ac:dyDescent="0.25">
      <c r="A1" s="67" t="s">
        <v>159</v>
      </c>
      <c r="B1" s="67"/>
      <c r="C1" s="67"/>
      <c r="D1" s="67"/>
      <c r="E1" s="67"/>
      <c r="F1" s="67"/>
      <c r="G1" s="67"/>
      <c r="H1" s="67"/>
    </row>
    <row r="2" spans="1:8" x14ac:dyDescent="0.25">
      <c r="A2" s="67" t="s">
        <v>1</v>
      </c>
      <c r="B2" s="67"/>
      <c r="C2" s="67"/>
      <c r="D2" s="67"/>
      <c r="E2" s="67"/>
      <c r="F2" s="67"/>
      <c r="G2" s="67"/>
      <c r="H2" s="28" t="s">
        <v>138</v>
      </c>
    </row>
    <row r="3" spans="1:8" x14ac:dyDescent="0.25">
      <c r="A3" s="29" t="s">
        <v>3</v>
      </c>
      <c r="B3" s="29" t="s">
        <v>4</v>
      </c>
      <c r="C3" s="29" t="s">
        <v>5</v>
      </c>
      <c r="D3" s="34" t="s">
        <v>42</v>
      </c>
      <c r="E3" s="29" t="s">
        <v>6</v>
      </c>
      <c r="F3" s="29" t="s">
        <v>7</v>
      </c>
      <c r="G3" s="29" t="s">
        <v>8</v>
      </c>
      <c r="H3" s="29" t="s">
        <v>9</v>
      </c>
    </row>
    <row r="4" spans="1:8" x14ac:dyDescent="0.25">
      <c r="A4" s="7">
        <v>1</v>
      </c>
      <c r="B4" s="7" t="s">
        <v>22</v>
      </c>
      <c r="C4" s="7" t="s">
        <v>160</v>
      </c>
      <c r="D4" s="32">
        <v>300</v>
      </c>
      <c r="E4" s="48">
        <v>0.8</v>
      </c>
      <c r="F4" s="48" t="s">
        <v>35</v>
      </c>
      <c r="G4" s="44">
        <v>0.47029776642499993</v>
      </c>
      <c r="H4" s="65">
        <f>G4*E4</f>
        <v>0.37623821313999994</v>
      </c>
    </row>
    <row r="5" spans="1:8" x14ac:dyDescent="0.25">
      <c r="A5" s="7">
        <v>2</v>
      </c>
      <c r="B5" s="7" t="str">
        <f>C4</f>
        <v>0+300</v>
      </c>
      <c r="C5" s="7" t="s">
        <v>161</v>
      </c>
      <c r="D5" s="32">
        <v>500</v>
      </c>
      <c r="E5" s="48"/>
      <c r="F5" s="48"/>
      <c r="G5" s="44"/>
      <c r="H5" s="65"/>
    </row>
    <row r="6" spans="1:8" x14ac:dyDescent="0.25">
      <c r="A6" s="7">
        <v>3</v>
      </c>
      <c r="B6" s="7" t="str">
        <f t="shared" ref="B6:B57" si="0">C5</f>
        <v>0+800</v>
      </c>
      <c r="C6" s="7" t="s">
        <v>162</v>
      </c>
      <c r="D6" s="32">
        <v>500</v>
      </c>
      <c r="E6" s="48">
        <v>5.58</v>
      </c>
      <c r="F6" s="48" t="s">
        <v>12</v>
      </c>
      <c r="G6" s="44">
        <v>44.928910247837486</v>
      </c>
      <c r="H6" s="65">
        <f>G6*E6</f>
        <v>250.70331918293317</v>
      </c>
    </row>
    <row r="7" spans="1:8" x14ac:dyDescent="0.25">
      <c r="A7" s="7">
        <v>4</v>
      </c>
      <c r="B7" s="7" t="str">
        <f t="shared" si="0"/>
        <v>1+300</v>
      </c>
      <c r="C7" s="7" t="s">
        <v>163</v>
      </c>
      <c r="D7" s="32">
        <v>500</v>
      </c>
      <c r="E7" s="48"/>
      <c r="F7" s="48"/>
      <c r="G7" s="44"/>
      <c r="H7" s="65"/>
    </row>
    <row r="8" spans="1:8" x14ac:dyDescent="0.25">
      <c r="A8" s="7">
        <v>5</v>
      </c>
      <c r="B8" s="7" t="str">
        <f t="shared" si="0"/>
        <v>1+800</v>
      </c>
      <c r="C8" s="7" t="s">
        <v>164</v>
      </c>
      <c r="D8" s="32">
        <v>400</v>
      </c>
      <c r="E8" s="48"/>
      <c r="F8" s="48"/>
      <c r="G8" s="44"/>
      <c r="H8" s="65"/>
    </row>
    <row r="9" spans="1:8" x14ac:dyDescent="0.25">
      <c r="A9" s="7">
        <v>6</v>
      </c>
      <c r="B9" s="7" t="str">
        <f t="shared" si="0"/>
        <v>2+200</v>
      </c>
      <c r="C9" s="7" t="s">
        <v>165</v>
      </c>
      <c r="D9" s="32">
        <v>500</v>
      </c>
      <c r="E9" s="48"/>
      <c r="F9" s="48"/>
      <c r="G9" s="44"/>
      <c r="H9" s="65"/>
    </row>
    <row r="10" spans="1:8" x14ac:dyDescent="0.25">
      <c r="A10" s="7">
        <v>7</v>
      </c>
      <c r="B10" s="7" t="str">
        <f t="shared" si="0"/>
        <v>2+700</v>
      </c>
      <c r="C10" s="7" t="s">
        <v>166</v>
      </c>
      <c r="D10" s="32">
        <v>500</v>
      </c>
      <c r="E10" s="48"/>
      <c r="F10" s="48"/>
      <c r="G10" s="44"/>
      <c r="H10" s="65"/>
    </row>
    <row r="11" spans="1:8" x14ac:dyDescent="0.25">
      <c r="A11" s="7">
        <v>8</v>
      </c>
      <c r="B11" s="7" t="str">
        <f t="shared" si="0"/>
        <v>3+200</v>
      </c>
      <c r="C11" s="7" t="s">
        <v>167</v>
      </c>
      <c r="D11" s="32">
        <v>500</v>
      </c>
      <c r="E11" s="48"/>
      <c r="F11" s="48"/>
      <c r="G11" s="44"/>
      <c r="H11" s="65"/>
    </row>
    <row r="12" spans="1:8" x14ac:dyDescent="0.25">
      <c r="A12" s="7">
        <v>9</v>
      </c>
      <c r="B12" s="7" t="str">
        <f t="shared" si="0"/>
        <v>3+700</v>
      </c>
      <c r="C12" s="7" t="s">
        <v>168</v>
      </c>
      <c r="D12" s="32">
        <v>500</v>
      </c>
      <c r="E12" s="48"/>
      <c r="F12" s="48"/>
      <c r="G12" s="44"/>
      <c r="H12" s="65"/>
    </row>
    <row r="13" spans="1:8" x14ac:dyDescent="0.25">
      <c r="A13" s="7">
        <v>10</v>
      </c>
      <c r="B13" s="7" t="str">
        <f t="shared" si="0"/>
        <v>4+200</v>
      </c>
      <c r="C13" s="7" t="s">
        <v>169</v>
      </c>
      <c r="D13" s="32">
        <v>500</v>
      </c>
      <c r="E13" s="48"/>
      <c r="F13" s="48"/>
      <c r="G13" s="44"/>
      <c r="H13" s="65"/>
    </row>
    <row r="14" spans="1:8" x14ac:dyDescent="0.25">
      <c r="A14" s="7">
        <v>11</v>
      </c>
      <c r="B14" s="7" t="str">
        <f t="shared" si="0"/>
        <v>4+700</v>
      </c>
      <c r="C14" s="7" t="s">
        <v>170</v>
      </c>
      <c r="D14" s="32">
        <v>500</v>
      </c>
      <c r="E14" s="48"/>
      <c r="F14" s="48"/>
      <c r="G14" s="44"/>
      <c r="H14" s="65"/>
    </row>
    <row r="15" spans="1:8" x14ac:dyDescent="0.25">
      <c r="A15" s="7">
        <v>12</v>
      </c>
      <c r="B15" s="7" t="str">
        <f t="shared" si="0"/>
        <v>5+200</v>
      </c>
      <c r="C15" s="7" t="s">
        <v>171</v>
      </c>
      <c r="D15" s="32">
        <v>500</v>
      </c>
      <c r="E15" s="48"/>
      <c r="F15" s="48"/>
      <c r="G15" s="44"/>
      <c r="H15" s="65"/>
    </row>
    <row r="16" spans="1:8" x14ac:dyDescent="0.25">
      <c r="A16" s="7">
        <v>13</v>
      </c>
      <c r="B16" s="7" t="str">
        <f t="shared" si="0"/>
        <v>5+700</v>
      </c>
      <c r="C16" s="7" t="s">
        <v>172</v>
      </c>
      <c r="D16" s="32">
        <v>180</v>
      </c>
      <c r="E16" s="48"/>
      <c r="F16" s="48"/>
      <c r="G16" s="44"/>
      <c r="H16" s="65"/>
    </row>
    <row r="17" spans="1:8" x14ac:dyDescent="0.25">
      <c r="A17" s="7">
        <v>14</v>
      </c>
      <c r="B17" s="7" t="str">
        <f t="shared" si="0"/>
        <v>5+880</v>
      </c>
      <c r="C17" s="7" t="s">
        <v>173</v>
      </c>
      <c r="D17" s="32">
        <v>500</v>
      </c>
      <c r="E17" s="48"/>
      <c r="F17" s="48"/>
      <c r="G17" s="44"/>
      <c r="H17" s="65"/>
    </row>
    <row r="18" spans="1:8" x14ac:dyDescent="0.25">
      <c r="A18" s="7">
        <v>15</v>
      </c>
      <c r="B18" s="7" t="str">
        <f t="shared" si="0"/>
        <v>6+380</v>
      </c>
      <c r="C18" s="7" t="s">
        <v>174</v>
      </c>
      <c r="D18" s="32">
        <v>500</v>
      </c>
      <c r="E18" s="48">
        <v>1.5</v>
      </c>
      <c r="F18" s="48" t="s">
        <v>35</v>
      </c>
      <c r="G18" s="44">
        <v>0.47029776642499993</v>
      </c>
      <c r="H18" s="65">
        <f>G18*E18</f>
        <v>0.70544664963749992</v>
      </c>
    </row>
    <row r="19" spans="1:8" x14ac:dyDescent="0.25">
      <c r="A19" s="7">
        <v>16</v>
      </c>
      <c r="B19" s="7" t="str">
        <f t="shared" si="0"/>
        <v>6+880</v>
      </c>
      <c r="C19" s="7" t="s">
        <v>175</v>
      </c>
      <c r="D19" s="32">
        <v>500</v>
      </c>
      <c r="E19" s="48"/>
      <c r="F19" s="48"/>
      <c r="G19" s="44"/>
      <c r="H19" s="65"/>
    </row>
    <row r="20" spans="1:8" x14ac:dyDescent="0.25">
      <c r="A20" s="7">
        <v>17</v>
      </c>
      <c r="B20" s="7" t="str">
        <f t="shared" si="0"/>
        <v>7+380</v>
      </c>
      <c r="C20" s="7" t="s">
        <v>176</v>
      </c>
      <c r="D20" s="32">
        <v>500</v>
      </c>
      <c r="E20" s="48"/>
      <c r="F20" s="48"/>
      <c r="G20" s="44"/>
      <c r="H20" s="65"/>
    </row>
    <row r="21" spans="1:8" x14ac:dyDescent="0.25">
      <c r="A21" s="7">
        <v>18</v>
      </c>
      <c r="B21" s="7" t="str">
        <f t="shared" si="0"/>
        <v>7+880</v>
      </c>
      <c r="C21" s="7" t="s">
        <v>177</v>
      </c>
      <c r="D21" s="32">
        <v>500</v>
      </c>
      <c r="E21" s="48">
        <v>1</v>
      </c>
      <c r="F21" s="48" t="s">
        <v>12</v>
      </c>
      <c r="G21" s="44">
        <v>44.928910247837486</v>
      </c>
      <c r="H21" s="65">
        <f>G21*E21</f>
        <v>44.928910247837486</v>
      </c>
    </row>
    <row r="22" spans="1:8" x14ac:dyDescent="0.25">
      <c r="A22" s="7">
        <v>19</v>
      </c>
      <c r="B22" s="7" t="str">
        <f t="shared" si="0"/>
        <v>8+380</v>
      </c>
      <c r="C22" s="7" t="s">
        <v>178</v>
      </c>
      <c r="D22" s="32">
        <v>500</v>
      </c>
      <c r="E22" s="48"/>
      <c r="F22" s="48"/>
      <c r="G22" s="44"/>
      <c r="H22" s="65"/>
    </row>
    <row r="23" spans="1:8" x14ac:dyDescent="0.25">
      <c r="A23" s="7">
        <v>20</v>
      </c>
      <c r="B23" s="7" t="str">
        <f t="shared" si="0"/>
        <v>8+880</v>
      </c>
      <c r="C23" s="7" t="s">
        <v>179</v>
      </c>
      <c r="D23" s="32">
        <v>500</v>
      </c>
      <c r="E23" s="48">
        <v>1.5</v>
      </c>
      <c r="F23" s="48" t="s">
        <v>35</v>
      </c>
      <c r="G23" s="44">
        <v>0.47029776642499993</v>
      </c>
      <c r="H23" s="65">
        <f>G23*E23</f>
        <v>0.70544664963749992</v>
      </c>
    </row>
    <row r="24" spans="1:8" x14ac:dyDescent="0.25">
      <c r="A24" s="7">
        <v>21</v>
      </c>
      <c r="B24" s="7" t="str">
        <f t="shared" si="0"/>
        <v>9+380</v>
      </c>
      <c r="C24" s="7" t="s">
        <v>180</v>
      </c>
      <c r="D24" s="32">
        <v>500</v>
      </c>
      <c r="E24" s="48"/>
      <c r="F24" s="48"/>
      <c r="G24" s="44"/>
      <c r="H24" s="65"/>
    </row>
    <row r="25" spans="1:8" x14ac:dyDescent="0.25">
      <c r="A25" s="7">
        <v>22</v>
      </c>
      <c r="B25" s="7" t="str">
        <f t="shared" si="0"/>
        <v>9+880</v>
      </c>
      <c r="C25" s="7" t="s">
        <v>181</v>
      </c>
      <c r="D25" s="32">
        <v>500</v>
      </c>
      <c r="E25" s="48"/>
      <c r="F25" s="48"/>
      <c r="G25" s="44"/>
      <c r="H25" s="65"/>
    </row>
    <row r="26" spans="1:8" x14ac:dyDescent="0.25">
      <c r="A26" s="7">
        <v>23</v>
      </c>
      <c r="B26" s="7" t="str">
        <f t="shared" si="0"/>
        <v>10+380</v>
      </c>
      <c r="C26" s="7" t="s">
        <v>182</v>
      </c>
      <c r="D26" s="32">
        <v>500</v>
      </c>
      <c r="E26" s="48">
        <v>2.5</v>
      </c>
      <c r="F26" s="48" t="s">
        <v>12</v>
      </c>
      <c r="G26" s="44">
        <v>44.928910247837486</v>
      </c>
      <c r="H26" s="65">
        <f>G26*E26</f>
        <v>112.32227561959371</v>
      </c>
    </row>
    <row r="27" spans="1:8" x14ac:dyDescent="0.25">
      <c r="A27" s="7">
        <v>24</v>
      </c>
      <c r="B27" s="7" t="str">
        <f t="shared" si="0"/>
        <v>10+880</v>
      </c>
      <c r="C27" s="7" t="s">
        <v>183</v>
      </c>
      <c r="D27" s="32">
        <v>500</v>
      </c>
      <c r="E27" s="48"/>
      <c r="F27" s="48"/>
      <c r="G27" s="44"/>
      <c r="H27" s="65"/>
    </row>
    <row r="28" spans="1:8" x14ac:dyDescent="0.25">
      <c r="A28" s="7">
        <v>25</v>
      </c>
      <c r="B28" s="7" t="str">
        <f t="shared" si="0"/>
        <v>11+380</v>
      </c>
      <c r="C28" s="7" t="s">
        <v>184</v>
      </c>
      <c r="D28" s="32">
        <v>500</v>
      </c>
      <c r="E28" s="48"/>
      <c r="F28" s="48"/>
      <c r="G28" s="44"/>
      <c r="H28" s="65"/>
    </row>
    <row r="29" spans="1:8" x14ac:dyDescent="0.25">
      <c r="A29" s="7">
        <v>26</v>
      </c>
      <c r="B29" s="7" t="str">
        <f t="shared" si="0"/>
        <v>11+880</v>
      </c>
      <c r="C29" s="7" t="s">
        <v>185</v>
      </c>
      <c r="D29" s="32">
        <v>500</v>
      </c>
      <c r="E29" s="48"/>
      <c r="F29" s="48"/>
      <c r="G29" s="44"/>
      <c r="H29" s="65"/>
    </row>
    <row r="30" spans="1:8" x14ac:dyDescent="0.25">
      <c r="A30" s="7">
        <v>27</v>
      </c>
      <c r="B30" s="7" t="str">
        <f t="shared" si="0"/>
        <v>12+380</v>
      </c>
      <c r="C30" s="7" t="s">
        <v>186</v>
      </c>
      <c r="D30" s="32">
        <v>500</v>
      </c>
      <c r="E30" s="48"/>
      <c r="F30" s="48"/>
      <c r="G30" s="44"/>
      <c r="H30" s="65"/>
    </row>
    <row r="31" spans="1:8" x14ac:dyDescent="0.25">
      <c r="A31" s="7">
        <v>28</v>
      </c>
      <c r="B31" s="7" t="str">
        <f t="shared" si="0"/>
        <v>12+880</v>
      </c>
      <c r="C31" s="7" t="s">
        <v>187</v>
      </c>
      <c r="D31" s="32">
        <v>400</v>
      </c>
      <c r="E31" s="48">
        <v>13.4</v>
      </c>
      <c r="F31" s="48" t="s">
        <v>35</v>
      </c>
      <c r="G31" s="44">
        <v>0.47029776642499993</v>
      </c>
      <c r="H31" s="65">
        <f>G31*E31</f>
        <v>6.3019900700949991</v>
      </c>
    </row>
    <row r="32" spans="1:8" x14ac:dyDescent="0.25">
      <c r="A32" s="7">
        <v>29</v>
      </c>
      <c r="B32" s="7" t="str">
        <f t="shared" si="0"/>
        <v>13+280</v>
      </c>
      <c r="C32" s="7" t="s">
        <v>188</v>
      </c>
      <c r="D32" s="32">
        <v>500</v>
      </c>
      <c r="E32" s="48"/>
      <c r="F32" s="48"/>
      <c r="G32" s="44"/>
      <c r="H32" s="65"/>
    </row>
    <row r="33" spans="1:8" x14ac:dyDescent="0.25">
      <c r="A33" s="7">
        <v>30</v>
      </c>
      <c r="B33" s="7" t="str">
        <f t="shared" si="0"/>
        <v>13+780</v>
      </c>
      <c r="C33" s="7" t="s">
        <v>189</v>
      </c>
      <c r="D33" s="32">
        <v>500</v>
      </c>
      <c r="E33" s="48"/>
      <c r="F33" s="48"/>
      <c r="G33" s="44"/>
      <c r="H33" s="65"/>
    </row>
    <row r="34" spans="1:8" x14ac:dyDescent="0.25">
      <c r="A34" s="7">
        <v>31</v>
      </c>
      <c r="B34" s="7" t="str">
        <f t="shared" si="0"/>
        <v>14+280</v>
      </c>
      <c r="C34" s="7" t="s">
        <v>190</v>
      </c>
      <c r="D34" s="32">
        <v>600</v>
      </c>
      <c r="E34" s="48"/>
      <c r="F34" s="48"/>
      <c r="G34" s="44"/>
      <c r="H34" s="65"/>
    </row>
    <row r="35" spans="1:8" x14ac:dyDescent="0.25">
      <c r="A35" s="7">
        <v>32</v>
      </c>
      <c r="B35" s="7" t="str">
        <f t="shared" si="0"/>
        <v>14+380</v>
      </c>
      <c r="C35" s="7" t="s">
        <v>191</v>
      </c>
      <c r="D35" s="32">
        <v>500</v>
      </c>
      <c r="E35" s="48"/>
      <c r="F35" s="48"/>
      <c r="G35" s="44"/>
      <c r="H35" s="65"/>
    </row>
    <row r="36" spans="1:8" x14ac:dyDescent="0.25">
      <c r="A36" s="7">
        <v>33</v>
      </c>
      <c r="B36" s="7" t="str">
        <f t="shared" si="0"/>
        <v>14+880</v>
      </c>
      <c r="C36" s="7" t="s">
        <v>192</v>
      </c>
      <c r="D36" s="32">
        <v>500</v>
      </c>
      <c r="E36" s="48"/>
      <c r="F36" s="48"/>
      <c r="G36" s="44"/>
      <c r="H36" s="65"/>
    </row>
    <row r="37" spans="1:8" x14ac:dyDescent="0.25">
      <c r="A37" s="7">
        <v>34</v>
      </c>
      <c r="B37" s="7" t="str">
        <f t="shared" si="0"/>
        <v>15+380</v>
      </c>
      <c r="C37" s="7" t="s">
        <v>193</v>
      </c>
      <c r="D37" s="32">
        <v>500</v>
      </c>
      <c r="E37" s="48"/>
      <c r="F37" s="48"/>
      <c r="G37" s="44"/>
      <c r="H37" s="65"/>
    </row>
    <row r="38" spans="1:8" x14ac:dyDescent="0.25">
      <c r="A38" s="7">
        <v>35</v>
      </c>
      <c r="B38" s="7" t="str">
        <f t="shared" si="0"/>
        <v>15+880</v>
      </c>
      <c r="C38" s="7" t="s">
        <v>194</v>
      </c>
      <c r="D38" s="32">
        <v>500</v>
      </c>
      <c r="E38" s="48"/>
      <c r="F38" s="48"/>
      <c r="G38" s="44"/>
      <c r="H38" s="65"/>
    </row>
    <row r="39" spans="1:8" x14ac:dyDescent="0.25">
      <c r="A39" s="7">
        <v>36</v>
      </c>
      <c r="B39" s="7" t="str">
        <f t="shared" si="0"/>
        <v>16+380</v>
      </c>
      <c r="C39" s="7" t="s">
        <v>195</v>
      </c>
      <c r="D39" s="32">
        <v>500</v>
      </c>
      <c r="E39" s="48"/>
      <c r="F39" s="48"/>
      <c r="G39" s="44"/>
      <c r="H39" s="65"/>
    </row>
    <row r="40" spans="1:8" x14ac:dyDescent="0.25">
      <c r="A40" s="7">
        <v>37</v>
      </c>
      <c r="B40" s="7" t="str">
        <f t="shared" si="0"/>
        <v>16+880</v>
      </c>
      <c r="C40" s="7" t="s">
        <v>196</v>
      </c>
      <c r="D40" s="32">
        <v>500</v>
      </c>
      <c r="E40" s="48"/>
      <c r="F40" s="48"/>
      <c r="G40" s="44"/>
      <c r="H40" s="65"/>
    </row>
    <row r="41" spans="1:8" x14ac:dyDescent="0.25">
      <c r="A41" s="7">
        <v>38</v>
      </c>
      <c r="B41" s="7" t="str">
        <f t="shared" si="0"/>
        <v>17+380</v>
      </c>
      <c r="C41" s="7" t="s">
        <v>197</v>
      </c>
      <c r="D41" s="32">
        <v>500</v>
      </c>
      <c r="E41" s="48"/>
      <c r="F41" s="48"/>
      <c r="G41" s="44"/>
      <c r="H41" s="65"/>
    </row>
    <row r="42" spans="1:8" x14ac:dyDescent="0.25">
      <c r="A42" s="7">
        <v>39</v>
      </c>
      <c r="B42" s="7" t="str">
        <f t="shared" si="0"/>
        <v>17+880</v>
      </c>
      <c r="C42" s="7" t="s">
        <v>198</v>
      </c>
      <c r="D42" s="32">
        <v>500</v>
      </c>
      <c r="E42" s="48"/>
      <c r="F42" s="48"/>
      <c r="G42" s="44"/>
      <c r="H42" s="65"/>
    </row>
    <row r="43" spans="1:8" x14ac:dyDescent="0.25">
      <c r="A43" s="7">
        <v>40</v>
      </c>
      <c r="B43" s="7" t="str">
        <f t="shared" si="0"/>
        <v>18+380</v>
      </c>
      <c r="C43" s="7" t="s">
        <v>199</v>
      </c>
      <c r="D43" s="32">
        <v>500</v>
      </c>
      <c r="E43" s="48"/>
      <c r="F43" s="48"/>
      <c r="G43" s="44"/>
      <c r="H43" s="65"/>
    </row>
    <row r="44" spans="1:8" x14ac:dyDescent="0.25">
      <c r="A44" s="7">
        <v>41</v>
      </c>
      <c r="B44" s="7" t="str">
        <f t="shared" si="0"/>
        <v>18+880</v>
      </c>
      <c r="C44" s="7" t="s">
        <v>200</v>
      </c>
      <c r="D44" s="32">
        <v>500</v>
      </c>
      <c r="E44" s="48"/>
      <c r="F44" s="48"/>
      <c r="G44" s="44"/>
      <c r="H44" s="65"/>
    </row>
    <row r="45" spans="1:8" x14ac:dyDescent="0.25">
      <c r="A45" s="7">
        <v>42</v>
      </c>
      <c r="B45" s="7" t="str">
        <f t="shared" si="0"/>
        <v>19+380</v>
      </c>
      <c r="C45" s="7" t="s">
        <v>201</v>
      </c>
      <c r="D45" s="32">
        <v>500</v>
      </c>
      <c r="E45" s="48"/>
      <c r="F45" s="48"/>
      <c r="G45" s="44"/>
      <c r="H45" s="65"/>
    </row>
    <row r="46" spans="1:8" x14ac:dyDescent="0.25">
      <c r="A46" s="7">
        <v>43</v>
      </c>
      <c r="B46" s="7" t="str">
        <f t="shared" si="0"/>
        <v>19+880</v>
      </c>
      <c r="C46" s="7" t="s">
        <v>202</v>
      </c>
      <c r="D46" s="32">
        <v>500</v>
      </c>
      <c r="E46" s="48"/>
      <c r="F46" s="48"/>
      <c r="G46" s="44"/>
      <c r="H46" s="65"/>
    </row>
    <row r="47" spans="1:8" x14ac:dyDescent="0.25">
      <c r="A47" s="7">
        <v>44</v>
      </c>
      <c r="B47" s="7" t="str">
        <f t="shared" si="0"/>
        <v>20+380</v>
      </c>
      <c r="C47" s="7" t="s">
        <v>203</v>
      </c>
      <c r="D47" s="32">
        <v>500</v>
      </c>
      <c r="E47" s="48"/>
      <c r="F47" s="48"/>
      <c r="G47" s="44"/>
      <c r="H47" s="65"/>
    </row>
    <row r="48" spans="1:8" x14ac:dyDescent="0.25">
      <c r="A48" s="7">
        <v>45</v>
      </c>
      <c r="B48" s="7" t="str">
        <f t="shared" si="0"/>
        <v>20+880</v>
      </c>
      <c r="C48" s="7" t="s">
        <v>204</v>
      </c>
      <c r="D48" s="32">
        <v>500</v>
      </c>
      <c r="E48" s="48"/>
      <c r="F48" s="48"/>
      <c r="G48" s="44"/>
      <c r="H48" s="65"/>
    </row>
    <row r="49" spans="1:8" x14ac:dyDescent="0.25">
      <c r="A49" s="7">
        <v>46</v>
      </c>
      <c r="B49" s="7" t="str">
        <f t="shared" si="0"/>
        <v>21+380</v>
      </c>
      <c r="C49" s="7" t="s">
        <v>205</v>
      </c>
      <c r="D49" s="32">
        <v>500</v>
      </c>
      <c r="E49" s="48"/>
      <c r="F49" s="48"/>
      <c r="G49" s="44"/>
      <c r="H49" s="65"/>
    </row>
    <row r="50" spans="1:8" x14ac:dyDescent="0.25">
      <c r="A50" s="7">
        <v>47</v>
      </c>
      <c r="B50" s="7" t="str">
        <f t="shared" si="0"/>
        <v>21+880</v>
      </c>
      <c r="C50" s="7" t="s">
        <v>206</v>
      </c>
      <c r="D50" s="32">
        <v>500</v>
      </c>
      <c r="E50" s="48"/>
      <c r="F50" s="48"/>
      <c r="G50" s="44"/>
      <c r="H50" s="65"/>
    </row>
    <row r="51" spans="1:8" x14ac:dyDescent="0.25">
      <c r="A51" s="7">
        <v>48</v>
      </c>
      <c r="B51" s="7" t="str">
        <f t="shared" si="0"/>
        <v>22+380</v>
      </c>
      <c r="C51" s="7" t="s">
        <v>207</v>
      </c>
      <c r="D51" s="32">
        <v>500</v>
      </c>
      <c r="E51" s="48"/>
      <c r="F51" s="48"/>
      <c r="G51" s="44"/>
      <c r="H51" s="65"/>
    </row>
    <row r="52" spans="1:8" x14ac:dyDescent="0.25">
      <c r="A52" s="7">
        <v>49</v>
      </c>
      <c r="B52" s="7" t="str">
        <f t="shared" si="0"/>
        <v>22+880</v>
      </c>
      <c r="C52" s="7" t="s">
        <v>208</v>
      </c>
      <c r="D52" s="32">
        <v>500</v>
      </c>
      <c r="E52" s="48"/>
      <c r="F52" s="48"/>
      <c r="G52" s="44"/>
      <c r="H52" s="65"/>
    </row>
    <row r="53" spans="1:8" x14ac:dyDescent="0.25">
      <c r="A53" s="7">
        <v>50</v>
      </c>
      <c r="B53" s="7" t="str">
        <f t="shared" si="0"/>
        <v>23+380</v>
      </c>
      <c r="C53" s="7" t="s">
        <v>209</v>
      </c>
      <c r="D53" s="32">
        <v>500</v>
      </c>
      <c r="E53" s="48"/>
      <c r="F53" s="48"/>
      <c r="G53" s="44"/>
      <c r="H53" s="65"/>
    </row>
    <row r="54" spans="1:8" x14ac:dyDescent="0.25">
      <c r="A54" s="7">
        <v>51</v>
      </c>
      <c r="B54" s="7" t="str">
        <f t="shared" si="0"/>
        <v>23+880</v>
      </c>
      <c r="C54" s="7" t="s">
        <v>210</v>
      </c>
      <c r="D54" s="32">
        <v>550</v>
      </c>
      <c r="E54" s="48"/>
      <c r="F54" s="48"/>
      <c r="G54" s="44"/>
      <c r="H54" s="65"/>
    </row>
    <row r="55" spans="1:8" x14ac:dyDescent="0.25">
      <c r="A55" s="7">
        <v>52</v>
      </c>
      <c r="B55" s="7" t="str">
        <f t="shared" si="0"/>
        <v>24+380</v>
      </c>
      <c r="C55" s="7" t="s">
        <v>211</v>
      </c>
      <c r="D55" s="32">
        <v>500</v>
      </c>
      <c r="E55" s="48"/>
      <c r="F55" s="48"/>
      <c r="G55" s="44"/>
      <c r="H55" s="65"/>
    </row>
    <row r="56" spans="1:8" x14ac:dyDescent="0.25">
      <c r="A56" s="7">
        <v>53</v>
      </c>
      <c r="B56" s="7" t="str">
        <f t="shared" si="0"/>
        <v>24+880</v>
      </c>
      <c r="C56" s="7" t="s">
        <v>212</v>
      </c>
      <c r="D56" s="32">
        <v>500</v>
      </c>
      <c r="E56" s="48"/>
      <c r="F56" s="48"/>
      <c r="G56" s="44"/>
      <c r="H56" s="65"/>
    </row>
    <row r="57" spans="1:8" x14ac:dyDescent="0.25">
      <c r="A57" s="7">
        <v>54</v>
      </c>
      <c r="B57" s="7" t="str">
        <f t="shared" si="0"/>
        <v>25+380</v>
      </c>
      <c r="C57" s="7" t="s">
        <v>213</v>
      </c>
      <c r="D57" s="32">
        <v>350</v>
      </c>
      <c r="E57" s="48"/>
      <c r="F57" s="48"/>
      <c r="G57" s="44"/>
      <c r="H57" s="65"/>
    </row>
    <row r="58" spans="1:8" x14ac:dyDescent="0.25">
      <c r="A58" s="68" t="s">
        <v>19</v>
      </c>
      <c r="B58" s="69"/>
      <c r="C58" s="69"/>
      <c r="D58" s="69"/>
      <c r="E58" s="69"/>
      <c r="F58" s="69"/>
      <c r="G58" s="70"/>
      <c r="H58" s="30">
        <f>SUM(H4:H57)</f>
        <v>416.04362663287435</v>
      </c>
    </row>
  </sheetData>
  <mergeCells count="31">
    <mergeCell ref="A1:H1"/>
    <mergeCell ref="A2:G2"/>
    <mergeCell ref="E4:E5"/>
    <mergeCell ref="F4:F5"/>
    <mergeCell ref="G4:G5"/>
    <mergeCell ref="H4:H5"/>
    <mergeCell ref="E6:E17"/>
    <mergeCell ref="F6:F17"/>
    <mergeCell ref="G6:G17"/>
    <mergeCell ref="H6:H17"/>
    <mergeCell ref="E18:E20"/>
    <mergeCell ref="F18:F20"/>
    <mergeCell ref="G18:G20"/>
    <mergeCell ref="H18:H20"/>
    <mergeCell ref="E21:E22"/>
    <mergeCell ref="F21:F22"/>
    <mergeCell ref="G21:G22"/>
    <mergeCell ref="H21:H22"/>
    <mergeCell ref="E23:E25"/>
    <mergeCell ref="F23:F25"/>
    <mergeCell ref="G23:G25"/>
    <mergeCell ref="H23:H25"/>
    <mergeCell ref="A58:G58"/>
    <mergeCell ref="E26:E30"/>
    <mergeCell ref="F26:F30"/>
    <mergeCell ref="G26:G30"/>
    <mergeCell ref="H26:H30"/>
    <mergeCell ref="E31:E57"/>
    <mergeCell ref="F31:F57"/>
    <mergeCell ref="G31:G57"/>
    <mergeCell ref="H31:H5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4"/>
  <sheetViews>
    <sheetView workbookViewId="0">
      <selection activeCell="I24" sqref="I24"/>
    </sheetView>
  </sheetViews>
  <sheetFormatPr defaultRowHeight="15" x14ac:dyDescent="0.25"/>
  <cols>
    <col min="4" max="4" width="7" bestFit="1" customWidth="1"/>
    <col min="5" max="5" width="11.28515625" bestFit="1" customWidth="1"/>
    <col min="6" max="6" width="47" bestFit="1" customWidth="1"/>
    <col min="7" max="7" width="9" bestFit="1" customWidth="1"/>
    <col min="8" max="8" width="12.85546875" bestFit="1" customWidth="1"/>
  </cols>
  <sheetData>
    <row r="1" spans="1:8" x14ac:dyDescent="0.25">
      <c r="A1" s="56" t="s">
        <v>135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81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 t="shared" ref="C4:C33" si="0">B4+D4</f>
        <v>500</v>
      </c>
      <c r="D4" s="7">
        <v>500</v>
      </c>
      <c r="E4" s="48">
        <f>SUM(D4:D15)/1000</f>
        <v>5.36</v>
      </c>
      <c r="F4" s="48" t="s">
        <v>12</v>
      </c>
      <c r="G4" s="44">
        <v>38.023279447837467</v>
      </c>
      <c r="H4" s="47">
        <f>G4*E4</f>
        <v>203.80477784040883</v>
      </c>
    </row>
    <row r="5" spans="1:8" x14ac:dyDescent="0.25">
      <c r="A5" s="7">
        <v>2</v>
      </c>
      <c r="B5" s="18">
        <f t="shared" ref="B5:B33" si="1">C4</f>
        <v>500</v>
      </c>
      <c r="C5" s="18">
        <f t="shared" si="0"/>
        <v>1000</v>
      </c>
      <c r="D5" s="7">
        <v>500</v>
      </c>
      <c r="E5" s="45"/>
      <c r="F5" s="45"/>
      <c r="G5" s="45"/>
      <c r="H5" s="45"/>
    </row>
    <row r="6" spans="1:8" x14ac:dyDescent="0.25">
      <c r="A6" s="7">
        <v>3</v>
      </c>
      <c r="B6" s="18">
        <f t="shared" si="1"/>
        <v>1000</v>
      </c>
      <c r="C6" s="18">
        <f t="shared" si="0"/>
        <v>1500</v>
      </c>
      <c r="D6" s="7">
        <v>500</v>
      </c>
      <c r="E6" s="45"/>
      <c r="F6" s="45"/>
      <c r="G6" s="45"/>
      <c r="H6" s="45"/>
    </row>
    <row r="7" spans="1:8" x14ac:dyDescent="0.25">
      <c r="A7" s="7">
        <v>4</v>
      </c>
      <c r="B7" s="18">
        <f t="shared" si="1"/>
        <v>1500</v>
      </c>
      <c r="C7" s="18">
        <f t="shared" si="0"/>
        <v>2000</v>
      </c>
      <c r="D7" s="7">
        <v>500</v>
      </c>
      <c r="E7" s="45"/>
      <c r="F7" s="45"/>
      <c r="G7" s="45"/>
      <c r="H7" s="45"/>
    </row>
    <row r="8" spans="1:8" x14ac:dyDescent="0.25">
      <c r="A8" s="7">
        <v>5</v>
      </c>
      <c r="B8" s="18">
        <f t="shared" si="1"/>
        <v>2000</v>
      </c>
      <c r="C8" s="18">
        <f t="shared" si="0"/>
        <v>2360</v>
      </c>
      <c r="D8" s="7">
        <v>360</v>
      </c>
      <c r="E8" s="45"/>
      <c r="F8" s="45"/>
      <c r="G8" s="45"/>
      <c r="H8" s="45"/>
    </row>
    <row r="9" spans="1:8" x14ac:dyDescent="0.25">
      <c r="A9" s="7">
        <v>6</v>
      </c>
      <c r="B9" s="18">
        <f t="shared" si="1"/>
        <v>2360</v>
      </c>
      <c r="C9" s="18">
        <f t="shared" si="0"/>
        <v>2860</v>
      </c>
      <c r="D9" s="7">
        <v>500</v>
      </c>
      <c r="E9" s="45"/>
      <c r="F9" s="45"/>
      <c r="G9" s="45"/>
      <c r="H9" s="45"/>
    </row>
    <row r="10" spans="1:8" x14ac:dyDescent="0.25">
      <c r="A10" s="7">
        <v>7</v>
      </c>
      <c r="B10" s="18">
        <f t="shared" si="1"/>
        <v>2860</v>
      </c>
      <c r="C10" s="18">
        <f t="shared" si="0"/>
        <v>3360</v>
      </c>
      <c r="D10" s="7">
        <v>500</v>
      </c>
      <c r="E10" s="45"/>
      <c r="F10" s="45"/>
      <c r="G10" s="45"/>
      <c r="H10" s="45"/>
    </row>
    <row r="11" spans="1:8" x14ac:dyDescent="0.25">
      <c r="A11" s="7">
        <v>8</v>
      </c>
      <c r="B11" s="18">
        <f t="shared" si="1"/>
        <v>3360</v>
      </c>
      <c r="C11" s="18">
        <f t="shared" si="0"/>
        <v>3660</v>
      </c>
      <c r="D11" s="7">
        <v>300</v>
      </c>
      <c r="E11" s="45"/>
      <c r="F11" s="45"/>
      <c r="G11" s="45"/>
      <c r="H11" s="45"/>
    </row>
    <row r="12" spans="1:8" x14ac:dyDescent="0.25">
      <c r="A12" s="7">
        <v>8</v>
      </c>
      <c r="B12" s="18">
        <f t="shared" si="1"/>
        <v>3660</v>
      </c>
      <c r="C12" s="18">
        <f t="shared" si="0"/>
        <v>3860</v>
      </c>
      <c r="D12" s="7">
        <v>200</v>
      </c>
      <c r="E12" s="45"/>
      <c r="F12" s="45"/>
      <c r="G12" s="45"/>
      <c r="H12" s="45"/>
    </row>
    <row r="13" spans="1:8" x14ac:dyDescent="0.25">
      <c r="A13" s="7">
        <v>9</v>
      </c>
      <c r="B13" s="18">
        <f t="shared" si="1"/>
        <v>3860</v>
      </c>
      <c r="C13" s="18">
        <f t="shared" si="0"/>
        <v>4360</v>
      </c>
      <c r="D13" s="7">
        <v>500</v>
      </c>
      <c r="E13" s="45"/>
      <c r="F13" s="45"/>
      <c r="G13" s="45"/>
      <c r="H13" s="45"/>
    </row>
    <row r="14" spans="1:8" x14ac:dyDescent="0.25">
      <c r="A14" s="7">
        <v>10</v>
      </c>
      <c r="B14" s="18">
        <f t="shared" si="1"/>
        <v>4360</v>
      </c>
      <c r="C14" s="18">
        <f t="shared" si="0"/>
        <v>4860</v>
      </c>
      <c r="D14" s="7">
        <v>500</v>
      </c>
      <c r="E14" s="45"/>
      <c r="F14" s="45"/>
      <c r="G14" s="45"/>
      <c r="H14" s="45"/>
    </row>
    <row r="15" spans="1:8" x14ac:dyDescent="0.25">
      <c r="A15" s="7">
        <v>11</v>
      </c>
      <c r="B15" s="18">
        <f t="shared" si="1"/>
        <v>4860</v>
      </c>
      <c r="C15" s="18">
        <f t="shared" si="0"/>
        <v>5360</v>
      </c>
      <c r="D15" s="7">
        <v>500</v>
      </c>
      <c r="E15" s="46"/>
      <c r="F15" s="46"/>
      <c r="G15" s="46"/>
      <c r="H15" s="46"/>
    </row>
    <row r="16" spans="1:8" x14ac:dyDescent="0.25">
      <c r="A16" s="7">
        <v>12</v>
      </c>
      <c r="B16" s="18">
        <f t="shared" si="1"/>
        <v>5360</v>
      </c>
      <c r="C16" s="18">
        <f t="shared" si="0"/>
        <v>5860</v>
      </c>
      <c r="D16" s="7">
        <v>500</v>
      </c>
      <c r="E16" s="48">
        <f>SUM(D16:D20)/1000</f>
        <v>2.4</v>
      </c>
      <c r="F16" s="48" t="s">
        <v>302</v>
      </c>
      <c r="G16" s="44">
        <v>38.023279447837467</v>
      </c>
      <c r="H16" s="47">
        <f>G16*E16</f>
        <v>91.255870674809913</v>
      </c>
    </row>
    <row r="17" spans="1:8" x14ac:dyDescent="0.25">
      <c r="A17" s="7">
        <v>13</v>
      </c>
      <c r="B17" s="18">
        <f t="shared" si="1"/>
        <v>5860</v>
      </c>
      <c r="C17" s="18">
        <f t="shared" si="0"/>
        <v>6360</v>
      </c>
      <c r="D17" s="7">
        <v>500</v>
      </c>
      <c r="E17" s="45"/>
      <c r="F17" s="45"/>
      <c r="G17" s="45"/>
      <c r="H17" s="45"/>
    </row>
    <row r="18" spans="1:8" x14ac:dyDescent="0.25">
      <c r="A18" s="7">
        <v>14</v>
      </c>
      <c r="B18" s="18">
        <f t="shared" si="1"/>
        <v>6360</v>
      </c>
      <c r="C18" s="18">
        <f t="shared" si="0"/>
        <v>6860</v>
      </c>
      <c r="D18" s="7">
        <v>500</v>
      </c>
      <c r="E18" s="45"/>
      <c r="F18" s="45"/>
      <c r="G18" s="45"/>
      <c r="H18" s="45"/>
    </row>
    <row r="19" spans="1:8" x14ac:dyDescent="0.25">
      <c r="A19" s="7">
        <v>15</v>
      </c>
      <c r="B19" s="18">
        <f t="shared" si="1"/>
        <v>6860</v>
      </c>
      <c r="C19" s="18">
        <f t="shared" si="0"/>
        <v>7260</v>
      </c>
      <c r="D19" s="7">
        <v>400</v>
      </c>
      <c r="E19" s="45"/>
      <c r="F19" s="45"/>
      <c r="G19" s="45"/>
      <c r="H19" s="45"/>
    </row>
    <row r="20" spans="1:8" x14ac:dyDescent="0.25">
      <c r="A20" s="7">
        <v>16</v>
      </c>
      <c r="B20" s="18">
        <f t="shared" si="1"/>
        <v>7260</v>
      </c>
      <c r="C20" s="18">
        <f t="shared" si="0"/>
        <v>7760</v>
      </c>
      <c r="D20" s="7">
        <v>500</v>
      </c>
      <c r="E20" s="46"/>
      <c r="F20" s="46"/>
      <c r="G20" s="46"/>
      <c r="H20" s="46"/>
    </row>
    <row r="21" spans="1:8" x14ac:dyDescent="0.25">
      <c r="A21" s="7">
        <v>17</v>
      </c>
      <c r="B21" s="18">
        <f t="shared" si="1"/>
        <v>7760</v>
      </c>
      <c r="C21" s="18">
        <f t="shared" si="0"/>
        <v>8260</v>
      </c>
      <c r="D21" s="7">
        <v>500</v>
      </c>
      <c r="E21" s="48">
        <f>SUM(D21:D33)/1000</f>
        <v>5.6849999999999996</v>
      </c>
      <c r="F21" s="48" t="s">
        <v>12</v>
      </c>
      <c r="G21" s="44">
        <v>38.023279447837467</v>
      </c>
      <c r="H21" s="47">
        <f>G21*E21</f>
        <v>216.162343660956</v>
      </c>
    </row>
    <row r="22" spans="1:8" x14ac:dyDescent="0.25">
      <c r="A22" s="7">
        <v>18</v>
      </c>
      <c r="B22" s="18">
        <f t="shared" si="1"/>
        <v>8260</v>
      </c>
      <c r="C22" s="18">
        <f t="shared" si="0"/>
        <v>8760</v>
      </c>
      <c r="D22" s="7">
        <v>500</v>
      </c>
      <c r="E22" s="45"/>
      <c r="F22" s="45"/>
      <c r="G22" s="45"/>
      <c r="H22" s="45"/>
    </row>
    <row r="23" spans="1:8" x14ac:dyDescent="0.25">
      <c r="A23" s="7">
        <v>19</v>
      </c>
      <c r="B23" s="18">
        <f t="shared" si="1"/>
        <v>8760</v>
      </c>
      <c r="C23" s="18">
        <f t="shared" si="0"/>
        <v>9010</v>
      </c>
      <c r="D23" s="7">
        <v>250</v>
      </c>
      <c r="E23" s="45"/>
      <c r="F23" s="45"/>
      <c r="G23" s="45"/>
      <c r="H23" s="45"/>
    </row>
    <row r="24" spans="1:8" x14ac:dyDescent="0.25">
      <c r="A24" s="7">
        <v>20</v>
      </c>
      <c r="B24" s="18">
        <f t="shared" si="1"/>
        <v>9010</v>
      </c>
      <c r="C24" s="18">
        <f t="shared" si="0"/>
        <v>9510</v>
      </c>
      <c r="D24" s="7">
        <v>500</v>
      </c>
      <c r="E24" s="45"/>
      <c r="F24" s="45"/>
      <c r="G24" s="45"/>
      <c r="H24" s="45"/>
    </row>
    <row r="25" spans="1:8" x14ac:dyDescent="0.25">
      <c r="A25" s="7">
        <v>21</v>
      </c>
      <c r="B25" s="18">
        <f t="shared" si="1"/>
        <v>9510</v>
      </c>
      <c r="C25" s="18">
        <f t="shared" si="0"/>
        <v>10010</v>
      </c>
      <c r="D25" s="7">
        <v>500</v>
      </c>
      <c r="E25" s="45"/>
      <c r="F25" s="45"/>
      <c r="G25" s="45"/>
      <c r="H25" s="45"/>
    </row>
    <row r="26" spans="1:8" x14ac:dyDescent="0.25">
      <c r="A26" s="7">
        <v>22</v>
      </c>
      <c r="B26" s="18">
        <f t="shared" si="1"/>
        <v>10010</v>
      </c>
      <c r="C26" s="18">
        <f t="shared" si="0"/>
        <v>10510</v>
      </c>
      <c r="D26" s="7">
        <v>500</v>
      </c>
      <c r="E26" s="45"/>
      <c r="F26" s="45"/>
      <c r="G26" s="45"/>
      <c r="H26" s="45"/>
    </row>
    <row r="27" spans="1:8" x14ac:dyDescent="0.25">
      <c r="A27" s="7">
        <v>23</v>
      </c>
      <c r="B27" s="18">
        <f t="shared" si="1"/>
        <v>10510</v>
      </c>
      <c r="C27" s="18">
        <f t="shared" si="0"/>
        <v>11010</v>
      </c>
      <c r="D27" s="7">
        <v>500</v>
      </c>
      <c r="E27" s="45"/>
      <c r="F27" s="45"/>
      <c r="G27" s="45"/>
      <c r="H27" s="45"/>
    </row>
    <row r="28" spans="1:8" x14ac:dyDescent="0.25">
      <c r="A28" s="7">
        <v>24</v>
      </c>
      <c r="B28" s="18">
        <f t="shared" si="1"/>
        <v>11010</v>
      </c>
      <c r="C28" s="18">
        <f t="shared" si="0"/>
        <v>11510</v>
      </c>
      <c r="D28" s="7">
        <v>500</v>
      </c>
      <c r="E28" s="45"/>
      <c r="F28" s="45"/>
      <c r="G28" s="45"/>
      <c r="H28" s="45"/>
    </row>
    <row r="29" spans="1:8" x14ac:dyDescent="0.25">
      <c r="A29" s="7">
        <v>25</v>
      </c>
      <c r="B29" s="18">
        <f t="shared" si="1"/>
        <v>11510</v>
      </c>
      <c r="C29" s="18">
        <f t="shared" si="0"/>
        <v>12010</v>
      </c>
      <c r="D29" s="7">
        <v>500</v>
      </c>
      <c r="E29" s="45"/>
      <c r="F29" s="45"/>
      <c r="G29" s="45"/>
      <c r="H29" s="45"/>
    </row>
    <row r="30" spans="1:8" x14ac:dyDescent="0.25">
      <c r="A30" s="7">
        <v>26</v>
      </c>
      <c r="B30" s="18">
        <f t="shared" si="1"/>
        <v>12010</v>
      </c>
      <c r="C30" s="18">
        <f t="shared" si="0"/>
        <v>12510</v>
      </c>
      <c r="D30" s="7">
        <v>500</v>
      </c>
      <c r="E30" s="45"/>
      <c r="F30" s="45"/>
      <c r="G30" s="45"/>
      <c r="H30" s="45"/>
    </row>
    <row r="31" spans="1:8" x14ac:dyDescent="0.25">
      <c r="A31" s="7">
        <v>27</v>
      </c>
      <c r="B31" s="18">
        <f t="shared" si="1"/>
        <v>12510</v>
      </c>
      <c r="C31" s="18">
        <f t="shared" si="0"/>
        <v>13010</v>
      </c>
      <c r="D31" s="7">
        <v>500</v>
      </c>
      <c r="E31" s="45"/>
      <c r="F31" s="45"/>
      <c r="G31" s="45"/>
      <c r="H31" s="45"/>
    </row>
    <row r="32" spans="1:8" x14ac:dyDescent="0.25">
      <c r="A32" s="7">
        <v>28</v>
      </c>
      <c r="B32" s="18">
        <f t="shared" si="1"/>
        <v>13010</v>
      </c>
      <c r="C32" s="18">
        <f t="shared" si="0"/>
        <v>13380</v>
      </c>
      <c r="D32" s="7">
        <v>370</v>
      </c>
      <c r="E32" s="45"/>
      <c r="F32" s="45"/>
      <c r="G32" s="45"/>
      <c r="H32" s="45"/>
    </row>
    <row r="33" spans="1:8" x14ac:dyDescent="0.25">
      <c r="A33" s="7">
        <v>29</v>
      </c>
      <c r="B33" s="18">
        <f t="shared" si="1"/>
        <v>13380</v>
      </c>
      <c r="C33" s="18">
        <f t="shared" si="0"/>
        <v>13445</v>
      </c>
      <c r="D33" s="7">
        <v>65</v>
      </c>
      <c r="E33" s="46"/>
      <c r="F33" s="46"/>
      <c r="G33" s="46"/>
      <c r="H33" s="46"/>
    </row>
    <row r="34" spans="1:8" x14ac:dyDescent="0.25">
      <c r="A34" s="54" t="s">
        <v>19</v>
      </c>
      <c r="B34" s="40"/>
      <c r="C34" s="40"/>
      <c r="D34" s="40"/>
      <c r="E34" s="40"/>
      <c r="F34" s="40"/>
      <c r="G34" s="41"/>
      <c r="H34" s="6">
        <f>SUM(H4:H33)</f>
        <v>511.22299217617478</v>
      </c>
    </row>
  </sheetData>
  <mergeCells count="15">
    <mergeCell ref="H16:H20"/>
    <mergeCell ref="G21:G33"/>
    <mergeCell ref="H21:H33"/>
    <mergeCell ref="A34:G34"/>
    <mergeCell ref="A1:H1"/>
    <mergeCell ref="A2:G2"/>
    <mergeCell ref="E4:E15"/>
    <mergeCell ref="G4:G15"/>
    <mergeCell ref="H4:H15"/>
    <mergeCell ref="E16:E20"/>
    <mergeCell ref="G16:G20"/>
    <mergeCell ref="F4:F15"/>
    <mergeCell ref="F16:F20"/>
    <mergeCell ref="F21:F33"/>
    <mergeCell ref="E21:E3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EA50-B64E-4319-A5C9-4C77ADB470CD}">
  <dimension ref="A1:H17"/>
  <sheetViews>
    <sheetView workbookViewId="0">
      <selection activeCell="G14" sqref="G14:G16"/>
    </sheetView>
  </sheetViews>
  <sheetFormatPr defaultRowHeight="15" x14ac:dyDescent="0.25"/>
  <cols>
    <col min="5" max="5" width="11.28515625" bestFit="1" customWidth="1"/>
    <col min="6" max="6" width="30.85546875" bestFit="1" customWidth="1"/>
    <col min="8" max="8" width="12.85546875" bestFit="1" customWidth="1"/>
  </cols>
  <sheetData>
    <row r="1" spans="1:8" x14ac:dyDescent="0.25">
      <c r="A1" s="67" t="s">
        <v>214</v>
      </c>
      <c r="B1" s="67"/>
      <c r="C1" s="67"/>
      <c r="D1" s="67"/>
      <c r="E1" s="67"/>
      <c r="F1" s="67"/>
      <c r="G1" s="67"/>
      <c r="H1" s="67"/>
    </row>
    <row r="2" spans="1:8" x14ac:dyDescent="0.25">
      <c r="A2" s="67" t="s">
        <v>1</v>
      </c>
      <c r="B2" s="67"/>
      <c r="C2" s="67"/>
      <c r="D2" s="67"/>
      <c r="E2" s="67"/>
      <c r="F2" s="67"/>
      <c r="G2" s="67"/>
      <c r="H2" s="28" t="s">
        <v>21</v>
      </c>
    </row>
    <row r="3" spans="1:8" x14ac:dyDescent="0.25">
      <c r="A3" s="29" t="s">
        <v>3</v>
      </c>
      <c r="B3" s="29" t="s">
        <v>4</v>
      </c>
      <c r="C3" s="29" t="s">
        <v>5</v>
      </c>
      <c r="D3" s="34" t="s">
        <v>42</v>
      </c>
      <c r="E3" s="29" t="s">
        <v>6</v>
      </c>
      <c r="F3" s="29" t="s">
        <v>215</v>
      </c>
      <c r="G3" s="29" t="s">
        <v>8</v>
      </c>
      <c r="H3" s="29" t="s">
        <v>9</v>
      </c>
    </row>
    <row r="4" spans="1:8" x14ac:dyDescent="0.25">
      <c r="A4" s="7">
        <v>1</v>
      </c>
      <c r="B4" s="7" t="s">
        <v>22</v>
      </c>
      <c r="C4" s="7" t="s">
        <v>11</v>
      </c>
      <c r="D4" s="32">
        <v>500</v>
      </c>
      <c r="E4" s="51">
        <v>2.5</v>
      </c>
      <c r="F4" s="48" t="s">
        <v>43</v>
      </c>
      <c r="G4" s="44">
        <v>2.6971463175999997</v>
      </c>
      <c r="H4" s="65">
        <f>G4*E4</f>
        <v>6.7428657939999992</v>
      </c>
    </row>
    <row r="5" spans="1:8" x14ac:dyDescent="0.25">
      <c r="A5" s="7">
        <v>2</v>
      </c>
      <c r="B5" s="7" t="str">
        <f>C4</f>
        <v>0+500</v>
      </c>
      <c r="C5" s="7" t="s">
        <v>13</v>
      </c>
      <c r="D5" s="32">
        <v>500</v>
      </c>
      <c r="E5" s="52"/>
      <c r="F5" s="48"/>
      <c r="G5" s="44"/>
      <c r="H5" s="65"/>
    </row>
    <row r="6" spans="1:8" x14ac:dyDescent="0.25">
      <c r="A6" s="7">
        <v>3</v>
      </c>
      <c r="B6" s="7" t="str">
        <f t="shared" ref="B6:B16" si="0">C5</f>
        <v>1+000</v>
      </c>
      <c r="C6" s="7" t="s">
        <v>14</v>
      </c>
      <c r="D6" s="32">
        <v>500</v>
      </c>
      <c r="E6" s="52"/>
      <c r="F6" s="48"/>
      <c r="G6" s="44"/>
      <c r="H6" s="65"/>
    </row>
    <row r="7" spans="1:8" x14ac:dyDescent="0.25">
      <c r="A7" s="7">
        <v>4</v>
      </c>
      <c r="B7" s="7" t="str">
        <f t="shared" si="0"/>
        <v>1+500</v>
      </c>
      <c r="C7" s="7" t="s">
        <v>23</v>
      </c>
      <c r="D7" s="32">
        <v>500</v>
      </c>
      <c r="E7" s="52"/>
      <c r="F7" s="48"/>
      <c r="G7" s="44"/>
      <c r="H7" s="65"/>
    </row>
    <row r="8" spans="1:8" x14ac:dyDescent="0.25">
      <c r="A8" s="7">
        <v>5</v>
      </c>
      <c r="B8" s="7" t="str">
        <f t="shared" si="0"/>
        <v>2+000</v>
      </c>
      <c r="C8" s="7" t="s">
        <v>15</v>
      </c>
      <c r="D8" s="32">
        <v>500</v>
      </c>
      <c r="E8" s="53"/>
      <c r="F8" s="48"/>
      <c r="G8" s="44"/>
      <c r="H8" s="65"/>
    </row>
    <row r="9" spans="1:8" x14ac:dyDescent="0.25">
      <c r="A9" s="7">
        <v>6</v>
      </c>
      <c r="B9" s="7" t="str">
        <f t="shared" si="0"/>
        <v>2+500</v>
      </c>
      <c r="C9" s="7" t="s">
        <v>24</v>
      </c>
      <c r="D9" s="32">
        <v>500</v>
      </c>
      <c r="E9" s="51">
        <v>2.23</v>
      </c>
      <c r="F9" s="48" t="s">
        <v>12</v>
      </c>
      <c r="G9" s="44">
        <v>34.397823277837482</v>
      </c>
      <c r="H9" s="65">
        <f>G9*E9</f>
        <v>76.707145909577591</v>
      </c>
    </row>
    <row r="10" spans="1:8" x14ac:dyDescent="0.25">
      <c r="A10" s="7">
        <v>7</v>
      </c>
      <c r="B10" s="7" t="str">
        <f t="shared" si="0"/>
        <v>3+000</v>
      </c>
      <c r="C10" s="7" t="s">
        <v>216</v>
      </c>
      <c r="D10" s="32">
        <v>180</v>
      </c>
      <c r="E10" s="52"/>
      <c r="F10" s="48"/>
      <c r="G10" s="44"/>
      <c r="H10" s="65"/>
    </row>
    <row r="11" spans="1:8" x14ac:dyDescent="0.25">
      <c r="A11" s="7">
        <v>8</v>
      </c>
      <c r="B11" s="7" t="str">
        <f t="shared" si="0"/>
        <v>3+180</v>
      </c>
      <c r="C11" s="7" t="s">
        <v>217</v>
      </c>
      <c r="D11" s="32">
        <v>500</v>
      </c>
      <c r="E11" s="52"/>
      <c r="F11" s="48"/>
      <c r="G11" s="44"/>
      <c r="H11" s="65"/>
    </row>
    <row r="12" spans="1:8" x14ac:dyDescent="0.25">
      <c r="A12" s="7">
        <v>9</v>
      </c>
      <c r="B12" s="7" t="str">
        <f t="shared" si="0"/>
        <v>3+680</v>
      </c>
      <c r="C12" s="7" t="s">
        <v>218</v>
      </c>
      <c r="D12" s="32">
        <v>550</v>
      </c>
      <c r="E12" s="52"/>
      <c r="F12" s="48"/>
      <c r="G12" s="44"/>
      <c r="H12" s="65"/>
    </row>
    <row r="13" spans="1:8" x14ac:dyDescent="0.25">
      <c r="A13" s="7">
        <v>10</v>
      </c>
      <c r="B13" s="7" t="str">
        <f t="shared" si="0"/>
        <v>4+230</v>
      </c>
      <c r="C13" s="7" t="s">
        <v>219</v>
      </c>
      <c r="D13" s="32">
        <v>500</v>
      </c>
      <c r="E13" s="53"/>
      <c r="F13" s="48"/>
      <c r="G13" s="44"/>
      <c r="H13" s="65"/>
    </row>
    <row r="14" spans="1:8" x14ac:dyDescent="0.25">
      <c r="A14" s="7">
        <v>11</v>
      </c>
      <c r="B14" s="7" t="str">
        <f t="shared" si="0"/>
        <v>4+730</v>
      </c>
      <c r="C14" s="7" t="s">
        <v>220</v>
      </c>
      <c r="D14" s="32">
        <v>500</v>
      </c>
      <c r="E14" s="51">
        <v>1.6</v>
      </c>
      <c r="F14" s="48" t="s">
        <v>221</v>
      </c>
      <c r="G14" s="44">
        <v>13.95620951736</v>
      </c>
      <c r="H14" s="65">
        <f>G14*E14</f>
        <v>22.329935227776001</v>
      </c>
    </row>
    <row r="15" spans="1:8" x14ac:dyDescent="0.25">
      <c r="A15" s="7">
        <v>12</v>
      </c>
      <c r="B15" s="7" t="str">
        <f t="shared" si="0"/>
        <v>5+230</v>
      </c>
      <c r="C15" s="7" t="s">
        <v>222</v>
      </c>
      <c r="D15" s="32">
        <v>500</v>
      </c>
      <c r="E15" s="52"/>
      <c r="F15" s="48"/>
      <c r="G15" s="44"/>
      <c r="H15" s="65"/>
    </row>
    <row r="16" spans="1:8" x14ac:dyDescent="0.25">
      <c r="A16" s="7">
        <v>13</v>
      </c>
      <c r="B16" s="7" t="str">
        <f t="shared" si="0"/>
        <v>5+730</v>
      </c>
      <c r="C16" s="7" t="s">
        <v>223</v>
      </c>
      <c r="D16" s="32">
        <v>600</v>
      </c>
      <c r="E16" s="53"/>
      <c r="F16" s="48"/>
      <c r="G16" s="44"/>
      <c r="H16" s="65"/>
    </row>
    <row r="17" spans="1:8" x14ac:dyDescent="0.25">
      <c r="A17" s="66" t="s">
        <v>19</v>
      </c>
      <c r="B17" s="66"/>
      <c r="C17" s="66"/>
      <c r="D17" s="66"/>
      <c r="E17" s="66"/>
      <c r="F17" s="66"/>
      <c r="G17" s="66"/>
      <c r="H17" s="30">
        <f>SUM(H4:H16)</f>
        <v>105.77994693135359</v>
      </c>
    </row>
  </sheetData>
  <mergeCells count="15">
    <mergeCell ref="A1:H1"/>
    <mergeCell ref="A2:G2"/>
    <mergeCell ref="E4:E8"/>
    <mergeCell ref="F4:F8"/>
    <mergeCell ref="G4:G8"/>
    <mergeCell ref="H4:H8"/>
    <mergeCell ref="A17:G17"/>
    <mergeCell ref="E9:E13"/>
    <mergeCell ref="F9:F13"/>
    <mergeCell ref="G9:G13"/>
    <mergeCell ref="H9:H13"/>
    <mergeCell ref="E14:E16"/>
    <mergeCell ref="F14:F16"/>
    <mergeCell ref="G14:G16"/>
    <mergeCell ref="H14:H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2610-89F1-41A6-AADE-AE8624885052}">
  <dimension ref="A1:H59"/>
  <sheetViews>
    <sheetView workbookViewId="0">
      <selection activeCell="N18" sqref="N18"/>
    </sheetView>
  </sheetViews>
  <sheetFormatPr defaultRowHeight="15" x14ac:dyDescent="0.25"/>
  <cols>
    <col min="5" max="5" width="15.42578125" customWidth="1"/>
    <col min="6" max="6" width="44.7109375" bestFit="1" customWidth="1"/>
    <col min="8" max="8" width="13.42578125" bestFit="1" customWidth="1"/>
  </cols>
  <sheetData>
    <row r="1" spans="1:8" ht="14.45" customHeight="1" x14ac:dyDescent="0.25">
      <c r="A1" s="67" t="s">
        <v>224</v>
      </c>
      <c r="B1" s="67"/>
      <c r="C1" s="67"/>
      <c r="D1" s="67"/>
      <c r="E1" s="67"/>
      <c r="F1" s="67"/>
      <c r="G1" s="67"/>
      <c r="H1" s="67"/>
    </row>
    <row r="2" spans="1:8" ht="14.45" customHeight="1" x14ac:dyDescent="0.25">
      <c r="A2" s="67" t="s">
        <v>1</v>
      </c>
      <c r="B2" s="67"/>
      <c r="C2" s="67"/>
      <c r="D2" s="67"/>
      <c r="E2" s="67"/>
      <c r="F2" s="67"/>
      <c r="G2" s="67"/>
      <c r="H2" s="29" t="s">
        <v>99</v>
      </c>
    </row>
    <row r="3" spans="1:8" x14ac:dyDescent="0.25">
      <c r="A3" s="29" t="s">
        <v>3</v>
      </c>
      <c r="B3" s="29" t="s">
        <v>4</v>
      </c>
      <c r="C3" s="29" t="s">
        <v>5</v>
      </c>
      <c r="D3" s="29" t="s">
        <v>42</v>
      </c>
      <c r="E3" s="29" t="s">
        <v>6</v>
      </c>
      <c r="F3" s="29" t="s">
        <v>225</v>
      </c>
      <c r="G3" s="29" t="s">
        <v>8</v>
      </c>
      <c r="H3" s="29" t="s">
        <v>9</v>
      </c>
    </row>
    <row r="4" spans="1:8" x14ac:dyDescent="0.25">
      <c r="A4" s="7">
        <v>1</v>
      </c>
      <c r="B4" s="7" t="s">
        <v>22</v>
      </c>
      <c r="C4" s="7" t="s">
        <v>11</v>
      </c>
      <c r="D4" s="31">
        <v>500</v>
      </c>
      <c r="E4" s="51">
        <v>2</v>
      </c>
      <c r="F4" s="48" t="s">
        <v>12</v>
      </c>
      <c r="G4" s="44">
        <v>40.958172537837477</v>
      </c>
      <c r="H4" s="65">
        <f>G4*E4</f>
        <v>81.916345075674954</v>
      </c>
    </row>
    <row r="5" spans="1:8" x14ac:dyDescent="0.25">
      <c r="A5" s="7">
        <v>2</v>
      </c>
      <c r="B5" s="7" t="str">
        <f>C4</f>
        <v>0+500</v>
      </c>
      <c r="C5" s="7" t="s">
        <v>13</v>
      </c>
      <c r="D5" s="27">
        <v>500</v>
      </c>
      <c r="E5" s="52"/>
      <c r="F5" s="48"/>
      <c r="G5" s="44"/>
      <c r="H5" s="65"/>
    </row>
    <row r="6" spans="1:8" x14ac:dyDescent="0.25">
      <c r="A6" s="7">
        <v>3</v>
      </c>
      <c r="B6" s="7" t="str">
        <f t="shared" ref="B6:B58" si="0">C5</f>
        <v>1+000</v>
      </c>
      <c r="C6" s="7" t="s">
        <v>14</v>
      </c>
      <c r="D6" s="27">
        <v>500</v>
      </c>
      <c r="E6" s="52"/>
      <c r="F6" s="48"/>
      <c r="G6" s="44"/>
      <c r="H6" s="65"/>
    </row>
    <row r="7" spans="1:8" x14ac:dyDescent="0.25">
      <c r="A7" s="7">
        <v>4</v>
      </c>
      <c r="B7" s="7" t="str">
        <f t="shared" si="0"/>
        <v>1+500</v>
      </c>
      <c r="C7" s="7" t="s">
        <v>23</v>
      </c>
      <c r="D7" s="26">
        <v>500</v>
      </c>
      <c r="E7" s="53"/>
      <c r="F7" s="48"/>
      <c r="G7" s="44"/>
      <c r="H7" s="65"/>
    </row>
    <row r="8" spans="1:8" x14ac:dyDescent="0.25">
      <c r="A8" s="7">
        <v>5</v>
      </c>
      <c r="B8" s="7" t="str">
        <f t="shared" si="0"/>
        <v>2+000</v>
      </c>
      <c r="C8" s="7" t="s">
        <v>15</v>
      </c>
      <c r="D8" s="7">
        <v>500</v>
      </c>
      <c r="E8" s="48">
        <v>4.9000000000000004</v>
      </c>
      <c r="F8" s="48" t="s">
        <v>43</v>
      </c>
      <c r="G8" s="44">
        <v>1.6721088135999997</v>
      </c>
      <c r="H8" s="65">
        <f>G8*E8</f>
        <v>8.1933331866399985</v>
      </c>
    </row>
    <row r="9" spans="1:8" x14ac:dyDescent="0.25">
      <c r="A9" s="7">
        <v>6</v>
      </c>
      <c r="B9" s="7" t="str">
        <f t="shared" si="0"/>
        <v>2+500</v>
      </c>
      <c r="C9" s="7" t="s">
        <v>24</v>
      </c>
      <c r="D9" s="7">
        <v>500</v>
      </c>
      <c r="E9" s="48"/>
      <c r="F9" s="48"/>
      <c r="G9" s="44"/>
      <c r="H9" s="65"/>
    </row>
    <row r="10" spans="1:8" x14ac:dyDescent="0.25">
      <c r="A10" s="7">
        <v>7</v>
      </c>
      <c r="B10" s="7" t="str">
        <f t="shared" si="0"/>
        <v>3+000</v>
      </c>
      <c r="C10" s="7" t="s">
        <v>25</v>
      </c>
      <c r="D10" s="7">
        <v>500</v>
      </c>
      <c r="E10" s="48"/>
      <c r="F10" s="48"/>
      <c r="G10" s="44"/>
      <c r="H10" s="65"/>
    </row>
    <row r="11" spans="1:8" x14ac:dyDescent="0.25">
      <c r="A11" s="7">
        <v>8</v>
      </c>
      <c r="B11" s="7" t="str">
        <f t="shared" si="0"/>
        <v>3+500</v>
      </c>
      <c r="C11" s="7" t="s">
        <v>26</v>
      </c>
      <c r="D11" s="7">
        <v>500</v>
      </c>
      <c r="E11" s="48"/>
      <c r="F11" s="48"/>
      <c r="G11" s="44"/>
      <c r="H11" s="65"/>
    </row>
    <row r="12" spans="1:8" x14ac:dyDescent="0.25">
      <c r="A12" s="7">
        <v>9</v>
      </c>
      <c r="B12" s="7" t="str">
        <f t="shared" si="0"/>
        <v>4+000</v>
      </c>
      <c r="C12" s="7" t="s">
        <v>226</v>
      </c>
      <c r="D12" s="7">
        <v>400</v>
      </c>
      <c r="E12" s="48"/>
      <c r="F12" s="48"/>
      <c r="G12" s="44"/>
      <c r="H12" s="65"/>
    </row>
    <row r="13" spans="1:8" x14ac:dyDescent="0.25">
      <c r="A13" s="7">
        <v>10</v>
      </c>
      <c r="B13" s="7" t="str">
        <f t="shared" si="0"/>
        <v>4+400</v>
      </c>
      <c r="C13" s="7" t="s">
        <v>227</v>
      </c>
      <c r="D13" s="7">
        <v>500</v>
      </c>
      <c r="E13" s="48"/>
      <c r="F13" s="48"/>
      <c r="G13" s="44"/>
      <c r="H13" s="65"/>
    </row>
    <row r="14" spans="1:8" x14ac:dyDescent="0.25">
      <c r="A14" s="7">
        <v>11</v>
      </c>
      <c r="B14" s="7" t="str">
        <f t="shared" si="0"/>
        <v>4+900</v>
      </c>
      <c r="C14" s="7" t="s">
        <v>228</v>
      </c>
      <c r="D14" s="7">
        <v>250</v>
      </c>
      <c r="E14" s="48"/>
      <c r="F14" s="48"/>
      <c r="G14" s="44"/>
      <c r="H14" s="65"/>
    </row>
    <row r="15" spans="1:8" x14ac:dyDescent="0.25">
      <c r="A15" s="7">
        <v>12</v>
      </c>
      <c r="B15" s="7" t="str">
        <f t="shared" si="0"/>
        <v>5+150</v>
      </c>
      <c r="C15" s="7" t="s">
        <v>229</v>
      </c>
      <c r="D15" s="7">
        <v>200</v>
      </c>
      <c r="E15" s="48"/>
      <c r="F15" s="48"/>
      <c r="G15" s="44"/>
      <c r="H15" s="65"/>
    </row>
    <row r="16" spans="1:8" x14ac:dyDescent="0.25">
      <c r="A16" s="7">
        <v>13</v>
      </c>
      <c r="B16" s="7" t="str">
        <f t="shared" si="0"/>
        <v>5+350</v>
      </c>
      <c r="C16" s="7" t="s">
        <v>230</v>
      </c>
      <c r="D16" s="7">
        <v>500</v>
      </c>
      <c r="E16" s="48"/>
      <c r="F16" s="48"/>
      <c r="G16" s="44"/>
      <c r="H16" s="65"/>
    </row>
    <row r="17" spans="1:8" x14ac:dyDescent="0.25">
      <c r="A17" s="7">
        <v>14</v>
      </c>
      <c r="B17" s="7" t="str">
        <f t="shared" si="0"/>
        <v>5+850</v>
      </c>
      <c r="C17" s="7" t="s">
        <v>231</v>
      </c>
      <c r="D17" s="7">
        <v>500</v>
      </c>
      <c r="E17" s="48"/>
      <c r="F17" s="48"/>
      <c r="G17" s="44"/>
      <c r="H17" s="65"/>
    </row>
    <row r="18" spans="1:8" x14ac:dyDescent="0.25">
      <c r="A18" s="7">
        <v>15</v>
      </c>
      <c r="B18" s="7" t="str">
        <f t="shared" si="0"/>
        <v>6+350</v>
      </c>
      <c r="C18" s="7" t="s">
        <v>232</v>
      </c>
      <c r="D18" s="7">
        <v>500</v>
      </c>
      <c r="E18" s="48"/>
      <c r="F18" s="48"/>
      <c r="G18" s="44"/>
      <c r="H18" s="65"/>
    </row>
    <row r="19" spans="1:8" x14ac:dyDescent="0.25">
      <c r="A19" s="7">
        <v>16</v>
      </c>
      <c r="B19" s="7" t="str">
        <f t="shared" si="0"/>
        <v>6+850</v>
      </c>
      <c r="C19" s="7" t="s">
        <v>233</v>
      </c>
      <c r="D19" s="7">
        <v>500</v>
      </c>
      <c r="E19" s="48">
        <v>2</v>
      </c>
      <c r="F19" s="48" t="s">
        <v>128</v>
      </c>
      <c r="G19" s="44">
        <v>16.527311946480005</v>
      </c>
      <c r="H19" s="65">
        <f>G19*E19</f>
        <v>33.054623892960009</v>
      </c>
    </row>
    <row r="20" spans="1:8" x14ac:dyDescent="0.25">
      <c r="A20" s="7">
        <v>17</v>
      </c>
      <c r="B20" s="7" t="str">
        <f t="shared" si="0"/>
        <v>7+350</v>
      </c>
      <c r="C20" s="7" t="s">
        <v>234</v>
      </c>
      <c r="D20" s="7">
        <v>500</v>
      </c>
      <c r="E20" s="48"/>
      <c r="F20" s="48"/>
      <c r="G20" s="44"/>
      <c r="H20" s="65"/>
    </row>
    <row r="21" spans="1:8" x14ac:dyDescent="0.25">
      <c r="A21" s="7">
        <v>18</v>
      </c>
      <c r="B21" s="7" t="str">
        <f t="shared" si="0"/>
        <v>7+850</v>
      </c>
      <c r="C21" s="7" t="s">
        <v>235</v>
      </c>
      <c r="D21" s="7">
        <v>500</v>
      </c>
      <c r="E21" s="48"/>
      <c r="F21" s="48"/>
      <c r="G21" s="44"/>
      <c r="H21" s="65"/>
    </row>
    <row r="22" spans="1:8" x14ac:dyDescent="0.25">
      <c r="A22" s="7">
        <v>19</v>
      </c>
      <c r="B22" s="7" t="str">
        <f t="shared" si="0"/>
        <v>8+350</v>
      </c>
      <c r="C22" s="7" t="s">
        <v>236</v>
      </c>
      <c r="D22" s="7">
        <v>500</v>
      </c>
      <c r="E22" s="48"/>
      <c r="F22" s="48"/>
      <c r="G22" s="44"/>
      <c r="H22" s="65"/>
    </row>
    <row r="23" spans="1:8" x14ac:dyDescent="0.25">
      <c r="A23" s="7">
        <v>20</v>
      </c>
      <c r="B23" s="7" t="str">
        <f t="shared" si="0"/>
        <v>8+850</v>
      </c>
      <c r="C23" s="7" t="s">
        <v>237</v>
      </c>
      <c r="D23" s="7">
        <v>400</v>
      </c>
      <c r="E23" s="48">
        <v>3.7</v>
      </c>
      <c r="F23" s="48" t="s">
        <v>43</v>
      </c>
      <c r="G23" s="44">
        <v>1.6721088135999997</v>
      </c>
      <c r="H23" s="65">
        <f>G23*E23</f>
        <v>6.1868026103199991</v>
      </c>
    </row>
    <row r="24" spans="1:8" x14ac:dyDescent="0.25">
      <c r="A24" s="7">
        <v>21</v>
      </c>
      <c r="B24" s="7" t="str">
        <f t="shared" si="0"/>
        <v>9+250</v>
      </c>
      <c r="C24" s="7" t="s">
        <v>92</v>
      </c>
      <c r="D24" s="7">
        <v>550</v>
      </c>
      <c r="E24" s="48"/>
      <c r="F24" s="48"/>
      <c r="G24" s="44"/>
      <c r="H24" s="65"/>
    </row>
    <row r="25" spans="1:8" x14ac:dyDescent="0.25">
      <c r="A25" s="7">
        <v>22</v>
      </c>
      <c r="B25" s="7" t="str">
        <f t="shared" si="0"/>
        <v>9+800</v>
      </c>
      <c r="C25" s="7" t="s">
        <v>238</v>
      </c>
      <c r="D25" s="7">
        <v>200</v>
      </c>
      <c r="E25" s="48"/>
      <c r="F25" s="48"/>
      <c r="G25" s="44"/>
      <c r="H25" s="65"/>
    </row>
    <row r="26" spans="1:8" x14ac:dyDescent="0.25">
      <c r="A26" s="7">
        <v>23</v>
      </c>
      <c r="B26" s="7" t="str">
        <f t="shared" si="0"/>
        <v>10+000</v>
      </c>
      <c r="C26" s="7" t="s">
        <v>239</v>
      </c>
      <c r="D26" s="7">
        <v>500</v>
      </c>
      <c r="E26" s="48"/>
      <c r="F26" s="48"/>
      <c r="G26" s="44"/>
      <c r="H26" s="65"/>
    </row>
    <row r="27" spans="1:8" x14ac:dyDescent="0.25">
      <c r="A27" s="7">
        <v>24</v>
      </c>
      <c r="B27" s="7" t="str">
        <f t="shared" si="0"/>
        <v>10+500</v>
      </c>
      <c r="C27" s="7" t="s">
        <v>240</v>
      </c>
      <c r="D27" s="7">
        <v>550</v>
      </c>
      <c r="E27" s="48"/>
      <c r="F27" s="48"/>
      <c r="G27" s="44"/>
      <c r="H27" s="65"/>
    </row>
    <row r="28" spans="1:8" x14ac:dyDescent="0.25">
      <c r="A28" s="7">
        <v>25</v>
      </c>
      <c r="B28" s="7" t="str">
        <f t="shared" si="0"/>
        <v>11+050</v>
      </c>
      <c r="C28" s="7" t="s">
        <v>241</v>
      </c>
      <c r="D28" s="7">
        <v>500</v>
      </c>
      <c r="E28" s="48"/>
      <c r="F28" s="48"/>
      <c r="G28" s="44"/>
      <c r="H28" s="65"/>
    </row>
    <row r="29" spans="1:8" x14ac:dyDescent="0.25">
      <c r="A29" s="7">
        <v>26</v>
      </c>
      <c r="B29" s="7" t="str">
        <f t="shared" si="0"/>
        <v>11+550</v>
      </c>
      <c r="C29" s="7" t="s">
        <v>97</v>
      </c>
      <c r="D29" s="7">
        <v>500</v>
      </c>
      <c r="E29" s="48"/>
      <c r="F29" s="48"/>
      <c r="G29" s="44"/>
      <c r="H29" s="65"/>
    </row>
    <row r="30" spans="1:8" x14ac:dyDescent="0.25">
      <c r="A30" s="7">
        <v>27</v>
      </c>
      <c r="B30" s="7" t="str">
        <f t="shared" si="0"/>
        <v>12+050</v>
      </c>
      <c r="C30" s="7" t="s">
        <v>242</v>
      </c>
      <c r="D30" s="7">
        <v>500</v>
      </c>
      <c r="E30" s="48"/>
      <c r="F30" s="48"/>
      <c r="G30" s="44"/>
      <c r="H30" s="65"/>
    </row>
    <row r="31" spans="1:8" x14ac:dyDescent="0.25">
      <c r="A31" s="7">
        <v>28</v>
      </c>
      <c r="B31" s="7" t="str">
        <f t="shared" si="0"/>
        <v>12+550</v>
      </c>
      <c r="C31" s="7" t="s">
        <v>243</v>
      </c>
      <c r="D31" s="7">
        <v>500</v>
      </c>
      <c r="E31" s="48">
        <v>1</v>
      </c>
      <c r="F31" s="48" t="s">
        <v>128</v>
      </c>
      <c r="G31" s="44">
        <v>16.527311946480005</v>
      </c>
      <c r="H31" s="65">
        <f>G31*E31</f>
        <v>16.527311946480005</v>
      </c>
    </row>
    <row r="32" spans="1:8" x14ac:dyDescent="0.25">
      <c r="A32" s="7">
        <v>29</v>
      </c>
      <c r="B32" s="7" t="str">
        <f t="shared" si="0"/>
        <v>13+050</v>
      </c>
      <c r="C32" s="7" t="s">
        <v>244</v>
      </c>
      <c r="D32" s="7">
        <v>500</v>
      </c>
      <c r="E32" s="48"/>
      <c r="F32" s="48"/>
      <c r="G32" s="44"/>
      <c r="H32" s="65"/>
    </row>
    <row r="33" spans="1:8" x14ac:dyDescent="0.25">
      <c r="A33" s="7">
        <v>30</v>
      </c>
      <c r="B33" s="7" t="str">
        <f t="shared" si="0"/>
        <v>13+550</v>
      </c>
      <c r="C33" s="7" t="s">
        <v>245</v>
      </c>
      <c r="D33" s="7">
        <v>600</v>
      </c>
      <c r="E33" s="48">
        <v>1.6</v>
      </c>
      <c r="F33" s="48" t="s">
        <v>43</v>
      </c>
      <c r="G33" s="44">
        <v>1.6721088135999997</v>
      </c>
      <c r="H33" s="65">
        <f>G33*E33</f>
        <v>2.6753741017599997</v>
      </c>
    </row>
    <row r="34" spans="1:8" x14ac:dyDescent="0.25">
      <c r="A34" s="7">
        <v>31</v>
      </c>
      <c r="B34" s="7" t="str">
        <f t="shared" si="0"/>
        <v>14+150</v>
      </c>
      <c r="C34" s="7" t="s">
        <v>246</v>
      </c>
      <c r="D34" s="7">
        <v>500</v>
      </c>
      <c r="E34" s="48"/>
      <c r="F34" s="48"/>
      <c r="G34" s="44"/>
      <c r="H34" s="65"/>
    </row>
    <row r="35" spans="1:8" x14ac:dyDescent="0.25">
      <c r="A35" s="7">
        <v>32</v>
      </c>
      <c r="B35" s="7" t="str">
        <f t="shared" si="0"/>
        <v>14+650</v>
      </c>
      <c r="C35" s="7" t="s">
        <v>247</v>
      </c>
      <c r="D35" s="7">
        <v>500</v>
      </c>
      <c r="E35" s="48"/>
      <c r="F35" s="48"/>
      <c r="G35" s="44"/>
      <c r="H35" s="65"/>
    </row>
    <row r="36" spans="1:8" x14ac:dyDescent="0.25">
      <c r="A36" s="7">
        <v>33</v>
      </c>
      <c r="B36" s="7" t="str">
        <f t="shared" si="0"/>
        <v>15+150</v>
      </c>
      <c r="C36" s="7" t="s">
        <v>248</v>
      </c>
      <c r="D36" s="7">
        <v>500</v>
      </c>
      <c r="E36" s="48">
        <v>4.2</v>
      </c>
      <c r="F36" s="48" t="s">
        <v>35</v>
      </c>
      <c r="G36" s="44">
        <v>0.44599405167499989</v>
      </c>
      <c r="H36" s="65">
        <f>G36*E36</f>
        <v>1.8731750170349997</v>
      </c>
    </row>
    <row r="37" spans="1:8" x14ac:dyDescent="0.25">
      <c r="A37" s="7">
        <v>34</v>
      </c>
      <c r="B37" s="7" t="str">
        <f t="shared" si="0"/>
        <v>15+650</v>
      </c>
      <c r="C37" s="7" t="s">
        <v>249</v>
      </c>
      <c r="D37" s="7">
        <v>500</v>
      </c>
      <c r="E37" s="48"/>
      <c r="F37" s="48"/>
      <c r="G37" s="44"/>
      <c r="H37" s="65"/>
    </row>
    <row r="38" spans="1:8" x14ac:dyDescent="0.25">
      <c r="A38" s="7">
        <v>35</v>
      </c>
      <c r="B38" s="7" t="str">
        <f t="shared" si="0"/>
        <v>16+150</v>
      </c>
      <c r="C38" s="7" t="s">
        <v>250</v>
      </c>
      <c r="D38" s="7">
        <v>500</v>
      </c>
      <c r="E38" s="48"/>
      <c r="F38" s="48"/>
      <c r="G38" s="44"/>
      <c r="H38" s="65"/>
    </row>
    <row r="39" spans="1:8" x14ac:dyDescent="0.25">
      <c r="A39" s="7">
        <v>36</v>
      </c>
      <c r="B39" s="7" t="str">
        <f t="shared" si="0"/>
        <v>16+650</v>
      </c>
      <c r="C39" s="7" t="s">
        <v>251</v>
      </c>
      <c r="D39" s="7">
        <v>130</v>
      </c>
      <c r="E39" s="48"/>
      <c r="F39" s="48"/>
      <c r="G39" s="44"/>
      <c r="H39" s="65"/>
    </row>
    <row r="40" spans="1:8" x14ac:dyDescent="0.25">
      <c r="A40" s="7">
        <v>37</v>
      </c>
      <c r="B40" s="7" t="str">
        <f t="shared" si="0"/>
        <v>16+780</v>
      </c>
      <c r="C40" s="7" t="s">
        <v>195</v>
      </c>
      <c r="D40" s="7">
        <v>100</v>
      </c>
      <c r="E40" s="48"/>
      <c r="F40" s="48"/>
      <c r="G40" s="44"/>
      <c r="H40" s="65"/>
    </row>
    <row r="41" spans="1:8" x14ac:dyDescent="0.25">
      <c r="A41" s="7">
        <v>38</v>
      </c>
      <c r="B41" s="7" t="str">
        <f t="shared" si="0"/>
        <v>16+880</v>
      </c>
      <c r="C41" s="7" t="s">
        <v>196</v>
      </c>
      <c r="D41" s="7">
        <v>500</v>
      </c>
      <c r="E41" s="48"/>
      <c r="F41" s="48"/>
      <c r="G41" s="44"/>
      <c r="H41" s="65"/>
    </row>
    <row r="42" spans="1:8" x14ac:dyDescent="0.25">
      <c r="A42" s="7">
        <v>39</v>
      </c>
      <c r="B42" s="7" t="str">
        <f t="shared" si="0"/>
        <v>17+380</v>
      </c>
      <c r="C42" s="7" t="s">
        <v>252</v>
      </c>
      <c r="D42" s="7">
        <v>550</v>
      </c>
      <c r="E42" s="48"/>
      <c r="F42" s="48"/>
      <c r="G42" s="44"/>
      <c r="H42" s="65"/>
    </row>
    <row r="43" spans="1:8" x14ac:dyDescent="0.25">
      <c r="A43" s="7">
        <v>40</v>
      </c>
      <c r="B43" s="7" t="str">
        <f t="shared" si="0"/>
        <v>17+930</v>
      </c>
      <c r="C43" s="7" t="s">
        <v>253</v>
      </c>
      <c r="D43" s="7">
        <v>550</v>
      </c>
      <c r="E43" s="48"/>
      <c r="F43" s="48"/>
      <c r="G43" s="44"/>
      <c r="H43" s="65"/>
    </row>
    <row r="44" spans="1:8" x14ac:dyDescent="0.25">
      <c r="A44" s="7">
        <v>41</v>
      </c>
      <c r="B44" s="7" t="str">
        <f t="shared" si="0"/>
        <v>18+480</v>
      </c>
      <c r="C44" s="7" t="s">
        <v>199</v>
      </c>
      <c r="D44" s="7">
        <v>400</v>
      </c>
      <c r="E44" s="48"/>
      <c r="F44" s="48"/>
      <c r="G44" s="44"/>
      <c r="H44" s="65"/>
    </row>
    <row r="45" spans="1:8" x14ac:dyDescent="0.25">
      <c r="A45" s="7">
        <v>42</v>
      </c>
      <c r="B45" s="7" t="str">
        <f t="shared" si="0"/>
        <v>18+880</v>
      </c>
      <c r="C45" s="7" t="s">
        <v>200</v>
      </c>
      <c r="D45" s="7">
        <v>500</v>
      </c>
      <c r="E45" s="48"/>
      <c r="F45" s="48"/>
      <c r="G45" s="44"/>
      <c r="H45" s="65"/>
    </row>
    <row r="46" spans="1:8" x14ac:dyDescent="0.25">
      <c r="A46" s="7">
        <v>43</v>
      </c>
      <c r="B46" s="7" t="str">
        <f t="shared" si="0"/>
        <v>19+380</v>
      </c>
      <c r="C46" s="7" t="s">
        <v>201</v>
      </c>
      <c r="D46" s="7">
        <v>500</v>
      </c>
      <c r="E46" s="48">
        <v>1.5</v>
      </c>
      <c r="F46" s="48" t="s">
        <v>43</v>
      </c>
      <c r="G46" s="44">
        <v>1.6721088135999997</v>
      </c>
      <c r="H46" s="65">
        <f>G46*E46</f>
        <v>2.5081632203999997</v>
      </c>
    </row>
    <row r="47" spans="1:8" x14ac:dyDescent="0.25">
      <c r="A47" s="7">
        <v>44</v>
      </c>
      <c r="B47" s="7" t="str">
        <f t="shared" si="0"/>
        <v>19+880</v>
      </c>
      <c r="C47" s="7" t="s">
        <v>202</v>
      </c>
      <c r="D47" s="7">
        <v>500</v>
      </c>
      <c r="E47" s="48"/>
      <c r="F47" s="48"/>
      <c r="G47" s="44"/>
      <c r="H47" s="65"/>
    </row>
    <row r="48" spans="1:8" x14ac:dyDescent="0.25">
      <c r="A48" s="7">
        <v>45</v>
      </c>
      <c r="B48" s="7" t="str">
        <f t="shared" si="0"/>
        <v>20+380</v>
      </c>
      <c r="C48" s="7" t="s">
        <v>203</v>
      </c>
      <c r="D48" s="7">
        <v>500</v>
      </c>
      <c r="E48" s="48"/>
      <c r="F48" s="48"/>
      <c r="G48" s="44"/>
      <c r="H48" s="65"/>
    </row>
    <row r="49" spans="1:8" x14ac:dyDescent="0.25">
      <c r="A49" s="7">
        <v>46</v>
      </c>
      <c r="B49" s="7" t="str">
        <f t="shared" si="0"/>
        <v>20+880</v>
      </c>
      <c r="C49" s="7" t="s">
        <v>204</v>
      </c>
      <c r="D49" s="7">
        <v>500</v>
      </c>
      <c r="E49" s="48">
        <v>2.5</v>
      </c>
      <c r="F49" s="48" t="s">
        <v>35</v>
      </c>
      <c r="G49" s="44">
        <v>0.44599405167499989</v>
      </c>
      <c r="H49" s="65">
        <f>G49*E49</f>
        <v>1.1149851291874997</v>
      </c>
    </row>
    <row r="50" spans="1:8" x14ac:dyDescent="0.25">
      <c r="A50" s="7">
        <v>47</v>
      </c>
      <c r="B50" s="7" t="str">
        <f t="shared" si="0"/>
        <v>21+380</v>
      </c>
      <c r="C50" s="7" t="s">
        <v>205</v>
      </c>
      <c r="D50" s="7">
        <v>500</v>
      </c>
      <c r="E50" s="48"/>
      <c r="F50" s="48"/>
      <c r="G50" s="44"/>
      <c r="H50" s="65"/>
    </row>
    <row r="51" spans="1:8" x14ac:dyDescent="0.25">
      <c r="A51" s="7">
        <v>48</v>
      </c>
      <c r="B51" s="7" t="str">
        <f t="shared" si="0"/>
        <v>21+880</v>
      </c>
      <c r="C51" s="7" t="s">
        <v>206</v>
      </c>
      <c r="D51" s="7">
        <v>500</v>
      </c>
      <c r="E51" s="48"/>
      <c r="F51" s="48"/>
      <c r="G51" s="44"/>
      <c r="H51" s="65"/>
    </row>
    <row r="52" spans="1:8" x14ac:dyDescent="0.25">
      <c r="A52" s="7">
        <v>49</v>
      </c>
      <c r="B52" s="7" t="str">
        <f t="shared" si="0"/>
        <v>22+380</v>
      </c>
      <c r="C52" s="7" t="s">
        <v>207</v>
      </c>
      <c r="D52" s="7">
        <v>500</v>
      </c>
      <c r="E52" s="48"/>
      <c r="F52" s="48"/>
      <c r="G52" s="44"/>
      <c r="H52" s="65"/>
    </row>
    <row r="53" spans="1:8" x14ac:dyDescent="0.25">
      <c r="A53" s="7">
        <v>50</v>
      </c>
      <c r="B53" s="7" t="str">
        <f t="shared" si="0"/>
        <v>22+880</v>
      </c>
      <c r="C53" s="7" t="s">
        <v>208</v>
      </c>
      <c r="D53" s="7">
        <v>500</v>
      </c>
      <c r="E53" s="48"/>
      <c r="F53" s="48"/>
      <c r="G53" s="44"/>
      <c r="H53" s="65"/>
    </row>
    <row r="54" spans="1:8" x14ac:dyDescent="0.25">
      <c r="A54" s="7">
        <v>51</v>
      </c>
      <c r="B54" s="7" t="str">
        <f t="shared" si="0"/>
        <v>23+380</v>
      </c>
      <c r="C54" s="7" t="s">
        <v>209</v>
      </c>
      <c r="D54" s="7">
        <v>500</v>
      </c>
      <c r="E54" s="48">
        <v>2.1</v>
      </c>
      <c r="F54" s="48" t="s">
        <v>128</v>
      </c>
      <c r="G54" s="44">
        <v>16.527311946480005</v>
      </c>
      <c r="H54" s="65">
        <f>G54*E54</f>
        <v>34.707355087608015</v>
      </c>
    </row>
    <row r="55" spans="1:8" x14ac:dyDescent="0.25">
      <c r="A55" s="7">
        <v>52</v>
      </c>
      <c r="B55" s="7" t="str">
        <f t="shared" si="0"/>
        <v>23+880</v>
      </c>
      <c r="C55" s="7" t="s">
        <v>210</v>
      </c>
      <c r="D55" s="7">
        <v>500</v>
      </c>
      <c r="E55" s="48"/>
      <c r="F55" s="48"/>
      <c r="G55" s="44"/>
      <c r="H55" s="65"/>
    </row>
    <row r="56" spans="1:8" x14ac:dyDescent="0.25">
      <c r="A56" s="7">
        <v>53</v>
      </c>
      <c r="B56" s="7" t="str">
        <f t="shared" si="0"/>
        <v>24+380</v>
      </c>
      <c r="C56" s="7" t="s">
        <v>211</v>
      </c>
      <c r="D56" s="7">
        <v>500</v>
      </c>
      <c r="E56" s="48"/>
      <c r="F56" s="48"/>
      <c r="G56" s="44"/>
      <c r="H56" s="65"/>
    </row>
    <row r="57" spans="1:8" x14ac:dyDescent="0.25">
      <c r="A57" s="7">
        <v>54</v>
      </c>
      <c r="B57" s="7" t="str">
        <f t="shared" si="0"/>
        <v>24+880</v>
      </c>
      <c r="C57" s="7" t="s">
        <v>254</v>
      </c>
      <c r="D57" s="7">
        <v>400</v>
      </c>
      <c r="E57" s="48"/>
      <c r="F57" s="48"/>
      <c r="G57" s="44"/>
      <c r="H57" s="65"/>
    </row>
    <row r="58" spans="1:8" x14ac:dyDescent="0.25">
      <c r="A58" s="7">
        <v>55</v>
      </c>
      <c r="B58" s="7" t="str">
        <f t="shared" si="0"/>
        <v>25+280</v>
      </c>
      <c r="C58" s="7" t="s">
        <v>255</v>
      </c>
      <c r="D58" s="7">
        <v>220</v>
      </c>
      <c r="E58" s="48"/>
      <c r="F58" s="48"/>
      <c r="G58" s="44"/>
      <c r="H58" s="65"/>
    </row>
    <row r="59" spans="1:8" x14ac:dyDescent="0.25">
      <c r="A59" s="68" t="s">
        <v>19</v>
      </c>
      <c r="B59" s="69"/>
      <c r="C59" s="69"/>
      <c r="D59" s="69"/>
      <c r="E59" s="69"/>
      <c r="F59" s="69"/>
      <c r="G59" s="70"/>
      <c r="H59" s="30">
        <f>SUM(H4:H58)</f>
        <v>188.75746926806551</v>
      </c>
    </row>
  </sheetData>
  <mergeCells count="43">
    <mergeCell ref="A1:H1"/>
    <mergeCell ref="A2:G2"/>
    <mergeCell ref="E4:E7"/>
    <mergeCell ref="F4:F7"/>
    <mergeCell ref="G4:G7"/>
    <mergeCell ref="H4:H7"/>
    <mergeCell ref="E8:E18"/>
    <mergeCell ref="F8:F18"/>
    <mergeCell ref="G8:G18"/>
    <mergeCell ref="H8:H18"/>
    <mergeCell ref="E19:E22"/>
    <mergeCell ref="F19:F22"/>
    <mergeCell ref="G19:G22"/>
    <mergeCell ref="H19:H22"/>
    <mergeCell ref="E23:E30"/>
    <mergeCell ref="F23:F30"/>
    <mergeCell ref="G23:G30"/>
    <mergeCell ref="H23:H30"/>
    <mergeCell ref="E31:E32"/>
    <mergeCell ref="F31:F32"/>
    <mergeCell ref="G31:G32"/>
    <mergeCell ref="H31:H32"/>
    <mergeCell ref="E33:E35"/>
    <mergeCell ref="F33:F35"/>
    <mergeCell ref="G33:G35"/>
    <mergeCell ref="H33:H35"/>
    <mergeCell ref="E36:E45"/>
    <mergeCell ref="F36:F45"/>
    <mergeCell ref="G36:G45"/>
    <mergeCell ref="H36:H45"/>
    <mergeCell ref="E46:E48"/>
    <mergeCell ref="F46:F48"/>
    <mergeCell ref="G46:G48"/>
    <mergeCell ref="H46:H48"/>
    <mergeCell ref="A59:G59"/>
    <mergeCell ref="E49:E53"/>
    <mergeCell ref="F49:F53"/>
    <mergeCell ref="G49:G53"/>
    <mergeCell ref="H49:H53"/>
    <mergeCell ref="E54:E58"/>
    <mergeCell ref="F54:F58"/>
    <mergeCell ref="G54:G58"/>
    <mergeCell ref="H54:H5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73"/>
  <sheetViews>
    <sheetView workbookViewId="0">
      <selection activeCell="K68" sqref="K68"/>
    </sheetView>
  </sheetViews>
  <sheetFormatPr defaultRowHeight="15" x14ac:dyDescent="0.25"/>
  <cols>
    <col min="5" max="5" width="11.28515625" bestFit="1" customWidth="1"/>
    <col min="6" max="6" width="44.7109375" bestFit="1" customWidth="1"/>
    <col min="8" max="8" width="12.85546875" bestFit="1" customWidth="1"/>
  </cols>
  <sheetData>
    <row r="1" spans="1:15" x14ac:dyDescent="0.25">
      <c r="A1" s="56" t="s">
        <v>136</v>
      </c>
      <c r="B1" s="40"/>
      <c r="C1" s="40"/>
      <c r="D1" s="40"/>
      <c r="E1" s="40"/>
      <c r="F1" s="40"/>
      <c r="G1" s="40"/>
      <c r="H1" s="41"/>
    </row>
    <row r="2" spans="1:15" x14ac:dyDescent="0.25">
      <c r="A2" s="56" t="s">
        <v>1</v>
      </c>
      <c r="B2" s="40"/>
      <c r="C2" s="40"/>
      <c r="D2" s="40"/>
      <c r="E2" s="40"/>
      <c r="F2" s="40"/>
      <c r="G2" s="41"/>
      <c r="H2" s="16" t="s">
        <v>41</v>
      </c>
    </row>
    <row r="3" spans="1:15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15" x14ac:dyDescent="0.25">
      <c r="A4" s="7">
        <v>1</v>
      </c>
      <c r="B4" s="18">
        <v>0</v>
      </c>
      <c r="C4" s="18">
        <f t="shared" ref="C4:C35" si="0">B4+D4</f>
        <v>500</v>
      </c>
      <c r="D4" s="7">
        <v>500</v>
      </c>
      <c r="E4" s="48">
        <f>SUM(D4:D6)/1000</f>
        <v>1.5</v>
      </c>
      <c r="F4" s="48" t="s">
        <v>43</v>
      </c>
      <c r="G4" s="44">
        <v>1.6721088136</v>
      </c>
      <c r="H4" s="47">
        <f>G4*E4</f>
        <v>2.5081632204000002</v>
      </c>
    </row>
    <row r="5" spans="1:15" x14ac:dyDescent="0.25">
      <c r="A5" s="7">
        <v>2</v>
      </c>
      <c r="B5" s="18">
        <f t="shared" ref="B5:B36" si="1">C4</f>
        <v>500</v>
      </c>
      <c r="C5" s="18">
        <f t="shared" si="0"/>
        <v>1000</v>
      </c>
      <c r="D5" s="7">
        <v>500</v>
      </c>
      <c r="E5" s="45"/>
      <c r="F5" s="45"/>
      <c r="G5" s="45"/>
      <c r="H5" s="45"/>
    </row>
    <row r="6" spans="1:15" x14ac:dyDescent="0.25">
      <c r="A6" s="7">
        <v>3</v>
      </c>
      <c r="B6" s="18">
        <f t="shared" si="1"/>
        <v>1000</v>
      </c>
      <c r="C6" s="18">
        <f t="shared" si="0"/>
        <v>1500</v>
      </c>
      <c r="D6" s="7">
        <v>500</v>
      </c>
      <c r="E6" s="46"/>
      <c r="F6" s="46"/>
      <c r="G6" s="46"/>
      <c r="H6" s="46"/>
    </row>
    <row r="7" spans="1:15" x14ac:dyDescent="0.25">
      <c r="A7" s="7">
        <v>4</v>
      </c>
      <c r="B7" s="18">
        <f t="shared" si="1"/>
        <v>1500</v>
      </c>
      <c r="C7" s="18">
        <f t="shared" si="0"/>
        <v>2000</v>
      </c>
      <c r="D7" s="7">
        <v>500</v>
      </c>
      <c r="E7" s="48">
        <f>SUM(D7:D10)/1000</f>
        <v>2</v>
      </c>
      <c r="F7" s="48" t="s">
        <v>45</v>
      </c>
      <c r="G7" s="44">
        <v>13.380272183520001</v>
      </c>
      <c r="H7" s="47">
        <f>G7*E7</f>
        <v>26.760544367040001</v>
      </c>
    </row>
    <row r="8" spans="1:15" x14ac:dyDescent="0.25">
      <c r="A8" s="7">
        <v>5</v>
      </c>
      <c r="B8" s="18">
        <f t="shared" si="1"/>
        <v>2000</v>
      </c>
      <c r="C8" s="18">
        <f t="shared" si="0"/>
        <v>2500</v>
      </c>
      <c r="D8" s="7">
        <v>500</v>
      </c>
      <c r="E8" s="45"/>
      <c r="F8" s="45"/>
      <c r="G8" s="45"/>
      <c r="H8" s="45"/>
      <c r="I8" s="20"/>
      <c r="J8" s="20"/>
      <c r="K8" s="20"/>
      <c r="L8" s="20"/>
      <c r="M8" s="20"/>
      <c r="N8" s="20"/>
      <c r="O8" s="20"/>
    </row>
    <row r="9" spans="1:15" x14ac:dyDescent="0.25">
      <c r="A9" s="7">
        <v>6</v>
      </c>
      <c r="B9" s="18">
        <f t="shared" si="1"/>
        <v>2500</v>
      </c>
      <c r="C9" s="18">
        <f t="shared" si="0"/>
        <v>3000</v>
      </c>
      <c r="D9" s="7">
        <v>500</v>
      </c>
      <c r="E9" s="45"/>
      <c r="F9" s="45"/>
      <c r="G9" s="45"/>
      <c r="H9" s="45"/>
      <c r="I9" s="20"/>
      <c r="J9" s="20"/>
      <c r="K9" s="20"/>
      <c r="L9" s="20"/>
      <c r="M9" s="20"/>
      <c r="N9" s="20"/>
      <c r="O9" s="20"/>
    </row>
    <row r="10" spans="1:15" x14ac:dyDescent="0.25">
      <c r="A10" s="7">
        <v>7</v>
      </c>
      <c r="B10" s="18">
        <f t="shared" si="1"/>
        <v>3000</v>
      </c>
      <c r="C10" s="18">
        <f t="shared" si="0"/>
        <v>3500</v>
      </c>
      <c r="D10" s="7">
        <v>500</v>
      </c>
      <c r="E10" s="46"/>
      <c r="F10" s="46"/>
      <c r="G10" s="46"/>
      <c r="H10" s="46"/>
      <c r="I10" s="20"/>
      <c r="J10" s="20"/>
      <c r="K10" s="20"/>
      <c r="L10" s="20"/>
      <c r="M10" s="20"/>
      <c r="N10" s="20"/>
      <c r="O10" s="20"/>
    </row>
    <row r="11" spans="1:15" x14ac:dyDescent="0.25">
      <c r="A11" s="7">
        <v>8</v>
      </c>
      <c r="B11" s="18">
        <f t="shared" si="1"/>
        <v>3500</v>
      </c>
      <c r="C11" s="18">
        <f t="shared" si="0"/>
        <v>3900</v>
      </c>
      <c r="D11" s="7">
        <v>400</v>
      </c>
      <c r="E11" s="49">
        <f>SUM(D11:D14)/1000</f>
        <v>1.6</v>
      </c>
      <c r="F11" s="49" t="s">
        <v>12</v>
      </c>
      <c r="G11" s="50">
        <v>42.296138505337467</v>
      </c>
      <c r="H11" s="47">
        <f>G11*E11</f>
        <v>67.673821608539953</v>
      </c>
      <c r="I11" s="20"/>
      <c r="J11" s="20"/>
      <c r="K11" s="20"/>
      <c r="L11" s="20"/>
      <c r="M11" s="20"/>
      <c r="N11" s="20"/>
      <c r="O11" s="20"/>
    </row>
    <row r="12" spans="1:15" x14ac:dyDescent="0.25">
      <c r="A12" s="7">
        <v>9</v>
      </c>
      <c r="B12" s="18">
        <f t="shared" si="1"/>
        <v>3900</v>
      </c>
      <c r="C12" s="18">
        <f t="shared" si="0"/>
        <v>4300</v>
      </c>
      <c r="D12" s="7">
        <v>400</v>
      </c>
      <c r="E12" s="45"/>
      <c r="F12" s="45"/>
      <c r="G12" s="45"/>
      <c r="H12" s="45"/>
      <c r="I12" s="20"/>
      <c r="J12" s="20"/>
      <c r="K12" s="20"/>
      <c r="L12" s="20"/>
      <c r="M12" s="20"/>
      <c r="N12" s="20"/>
      <c r="O12" s="20"/>
    </row>
    <row r="13" spans="1:15" x14ac:dyDescent="0.25">
      <c r="A13" s="7">
        <v>10</v>
      </c>
      <c r="B13" s="18">
        <f t="shared" si="1"/>
        <v>4300</v>
      </c>
      <c r="C13" s="18">
        <f t="shared" si="0"/>
        <v>4700</v>
      </c>
      <c r="D13" s="7">
        <v>400</v>
      </c>
      <c r="E13" s="45"/>
      <c r="F13" s="45"/>
      <c r="G13" s="45"/>
      <c r="H13" s="45"/>
      <c r="I13" s="20"/>
      <c r="J13" s="20"/>
      <c r="K13" s="20"/>
      <c r="L13" s="20"/>
      <c r="M13" s="20"/>
      <c r="N13" s="20"/>
      <c r="O13" s="20"/>
    </row>
    <row r="14" spans="1:15" x14ac:dyDescent="0.25">
      <c r="A14" s="10">
        <v>11</v>
      </c>
      <c r="B14" s="18">
        <f t="shared" si="1"/>
        <v>4700</v>
      </c>
      <c r="C14" s="18">
        <f t="shared" si="0"/>
        <v>5100</v>
      </c>
      <c r="D14" s="10">
        <v>400</v>
      </c>
      <c r="E14" s="46"/>
      <c r="F14" s="46"/>
      <c r="G14" s="46"/>
      <c r="H14" s="46"/>
      <c r="I14" s="20"/>
      <c r="J14" s="20"/>
      <c r="K14" s="20"/>
      <c r="L14" s="20"/>
      <c r="M14" s="20"/>
      <c r="N14" s="20"/>
      <c r="O14" s="20"/>
    </row>
    <row r="15" spans="1:15" x14ac:dyDescent="0.25">
      <c r="A15" s="10">
        <v>12</v>
      </c>
      <c r="B15" s="18">
        <f t="shared" si="1"/>
        <v>5100</v>
      </c>
      <c r="C15" s="18">
        <f t="shared" si="0"/>
        <v>5600</v>
      </c>
      <c r="D15" s="10">
        <v>500</v>
      </c>
      <c r="E15" s="48">
        <f>SUM(D15:D20)/1000</f>
        <v>3</v>
      </c>
      <c r="F15" s="48" t="s">
        <v>43</v>
      </c>
      <c r="G15" s="44">
        <v>1.6721088136</v>
      </c>
      <c r="H15" s="47">
        <f>G15*E15</f>
        <v>5.0163264408000003</v>
      </c>
      <c r="I15" s="20"/>
      <c r="J15" s="20"/>
      <c r="K15" s="20"/>
      <c r="L15" s="20"/>
      <c r="M15" s="20"/>
      <c r="N15" s="20"/>
      <c r="O15" s="20"/>
    </row>
    <row r="16" spans="1:15" x14ac:dyDescent="0.25">
      <c r="A16" s="10">
        <v>13</v>
      </c>
      <c r="B16" s="18">
        <f t="shared" si="1"/>
        <v>5600</v>
      </c>
      <c r="C16" s="18">
        <f t="shared" si="0"/>
        <v>6100</v>
      </c>
      <c r="D16" s="10">
        <v>500</v>
      </c>
      <c r="E16" s="45"/>
      <c r="F16" s="45"/>
      <c r="G16" s="45"/>
      <c r="H16" s="45"/>
      <c r="I16" s="20"/>
      <c r="J16" s="20"/>
      <c r="K16" s="20"/>
      <c r="L16" s="20"/>
      <c r="M16" s="20"/>
      <c r="N16" s="20"/>
      <c r="O16" s="20"/>
    </row>
    <row r="17" spans="1:15" x14ac:dyDescent="0.25">
      <c r="A17" s="7">
        <v>14</v>
      </c>
      <c r="B17" s="18">
        <f t="shared" si="1"/>
        <v>6100</v>
      </c>
      <c r="C17" s="18">
        <f t="shared" si="0"/>
        <v>6600</v>
      </c>
      <c r="D17" s="7">
        <v>500</v>
      </c>
      <c r="E17" s="45"/>
      <c r="F17" s="45"/>
      <c r="G17" s="45"/>
      <c r="H17" s="45"/>
      <c r="I17" s="20"/>
      <c r="J17" s="20"/>
      <c r="K17" s="20"/>
      <c r="L17" s="20"/>
      <c r="M17" s="20"/>
      <c r="N17" s="20"/>
      <c r="O17" s="20"/>
    </row>
    <row r="18" spans="1:15" x14ac:dyDescent="0.25">
      <c r="A18" s="7">
        <v>15</v>
      </c>
      <c r="B18" s="18">
        <f t="shared" si="1"/>
        <v>6600</v>
      </c>
      <c r="C18" s="18">
        <f t="shared" si="0"/>
        <v>7100</v>
      </c>
      <c r="D18" s="7">
        <v>500</v>
      </c>
      <c r="E18" s="45"/>
      <c r="F18" s="45"/>
      <c r="G18" s="45"/>
      <c r="H18" s="45"/>
      <c r="I18" s="20"/>
      <c r="J18" s="20"/>
      <c r="K18" s="20"/>
      <c r="L18" s="20"/>
      <c r="M18" s="20"/>
      <c r="N18" s="20"/>
      <c r="O18" s="20"/>
    </row>
    <row r="19" spans="1:15" x14ac:dyDescent="0.25">
      <c r="A19" s="7">
        <v>16</v>
      </c>
      <c r="B19" s="18">
        <f t="shared" si="1"/>
        <v>7100</v>
      </c>
      <c r="C19" s="18">
        <f t="shared" si="0"/>
        <v>7600</v>
      </c>
      <c r="D19" s="7">
        <v>500</v>
      </c>
      <c r="E19" s="45"/>
      <c r="F19" s="45"/>
      <c r="G19" s="45"/>
      <c r="H19" s="45"/>
      <c r="I19" s="20"/>
      <c r="J19" s="20"/>
      <c r="K19" s="20"/>
      <c r="L19" s="20"/>
      <c r="M19" s="20"/>
      <c r="N19" s="20"/>
      <c r="O19" s="20"/>
    </row>
    <row r="20" spans="1:15" x14ac:dyDescent="0.25">
      <c r="A20" s="7">
        <v>17</v>
      </c>
      <c r="B20" s="18">
        <f t="shared" si="1"/>
        <v>7600</v>
      </c>
      <c r="C20" s="18">
        <f t="shared" si="0"/>
        <v>8100</v>
      </c>
      <c r="D20" s="7">
        <v>500</v>
      </c>
      <c r="E20" s="46"/>
      <c r="F20" s="46"/>
      <c r="G20" s="46"/>
      <c r="H20" s="46"/>
    </row>
    <row r="21" spans="1:15" x14ac:dyDescent="0.25">
      <c r="A21" s="7">
        <v>18</v>
      </c>
      <c r="B21" s="18">
        <f t="shared" si="1"/>
        <v>8100</v>
      </c>
      <c r="C21" s="18">
        <f t="shared" si="0"/>
        <v>8600</v>
      </c>
      <c r="D21" s="7">
        <v>500</v>
      </c>
      <c r="E21" s="48">
        <f>SUM(D21:D23)/1000</f>
        <v>1.5</v>
      </c>
      <c r="F21" s="48" t="s">
        <v>45</v>
      </c>
      <c r="G21" s="44">
        <v>13.380272183520001</v>
      </c>
      <c r="H21" s="47">
        <f>G21*E21</f>
        <v>20.070408275280002</v>
      </c>
    </row>
    <row r="22" spans="1:15" x14ac:dyDescent="0.25">
      <c r="A22" s="7">
        <v>19</v>
      </c>
      <c r="B22" s="18">
        <f t="shared" si="1"/>
        <v>8600</v>
      </c>
      <c r="C22" s="18">
        <f t="shared" si="0"/>
        <v>9100</v>
      </c>
      <c r="D22" s="7">
        <v>500</v>
      </c>
      <c r="E22" s="45"/>
      <c r="F22" s="45"/>
      <c r="G22" s="45"/>
      <c r="H22" s="45"/>
    </row>
    <row r="23" spans="1:15" x14ac:dyDescent="0.25">
      <c r="A23" s="7">
        <v>20</v>
      </c>
      <c r="B23" s="18">
        <f t="shared" si="1"/>
        <v>9100</v>
      </c>
      <c r="C23" s="18">
        <f t="shared" si="0"/>
        <v>9600</v>
      </c>
      <c r="D23" s="7">
        <v>500</v>
      </c>
      <c r="E23" s="46"/>
      <c r="F23" s="46"/>
      <c r="G23" s="46"/>
      <c r="H23" s="46"/>
    </row>
    <row r="24" spans="1:15" x14ac:dyDescent="0.25">
      <c r="A24" s="7">
        <v>21</v>
      </c>
      <c r="B24" s="18">
        <f t="shared" si="1"/>
        <v>9600</v>
      </c>
      <c r="C24" s="18">
        <f t="shared" si="0"/>
        <v>10100</v>
      </c>
      <c r="D24" s="7">
        <v>500</v>
      </c>
      <c r="E24" s="48">
        <f>SUM(D24:D30)/1000</f>
        <v>2.7029999999999998</v>
      </c>
      <c r="F24" s="48" t="s">
        <v>43</v>
      </c>
      <c r="G24" s="44">
        <v>1.6721088136</v>
      </c>
      <c r="H24" s="47">
        <f>G24*E24</f>
        <v>4.5197101231607997</v>
      </c>
    </row>
    <row r="25" spans="1:15" x14ac:dyDescent="0.25">
      <c r="A25" s="7">
        <v>22</v>
      </c>
      <c r="B25" s="18">
        <f t="shared" si="1"/>
        <v>10100</v>
      </c>
      <c r="C25" s="18">
        <f t="shared" si="0"/>
        <v>10193</v>
      </c>
      <c r="D25" s="7">
        <v>93</v>
      </c>
      <c r="E25" s="45"/>
      <c r="F25" s="45"/>
      <c r="G25" s="45"/>
      <c r="H25" s="45"/>
    </row>
    <row r="26" spans="1:15" x14ac:dyDescent="0.25">
      <c r="A26" s="7">
        <v>23</v>
      </c>
      <c r="B26" s="18">
        <f t="shared" si="1"/>
        <v>10193</v>
      </c>
      <c r="C26" s="18">
        <f t="shared" si="0"/>
        <v>10693</v>
      </c>
      <c r="D26" s="7">
        <v>500</v>
      </c>
      <c r="E26" s="45"/>
      <c r="F26" s="45"/>
      <c r="G26" s="45"/>
      <c r="H26" s="45"/>
    </row>
    <row r="27" spans="1:15" x14ac:dyDescent="0.25">
      <c r="A27" s="7">
        <v>24</v>
      </c>
      <c r="B27" s="18">
        <f t="shared" si="1"/>
        <v>10693</v>
      </c>
      <c r="C27" s="18">
        <f t="shared" si="0"/>
        <v>11193</v>
      </c>
      <c r="D27" s="7">
        <v>500</v>
      </c>
      <c r="E27" s="45"/>
      <c r="F27" s="45"/>
      <c r="G27" s="45"/>
      <c r="H27" s="45"/>
    </row>
    <row r="28" spans="1:15" x14ac:dyDescent="0.25">
      <c r="A28" s="7">
        <v>25</v>
      </c>
      <c r="B28" s="18">
        <f t="shared" si="1"/>
        <v>11193</v>
      </c>
      <c r="C28" s="18">
        <f t="shared" si="0"/>
        <v>11693</v>
      </c>
      <c r="D28" s="7">
        <v>500</v>
      </c>
      <c r="E28" s="45"/>
      <c r="F28" s="45"/>
      <c r="G28" s="45"/>
      <c r="H28" s="45"/>
    </row>
    <row r="29" spans="1:15" x14ac:dyDescent="0.25">
      <c r="A29" s="7">
        <v>26</v>
      </c>
      <c r="B29" s="18">
        <f t="shared" si="1"/>
        <v>11693</v>
      </c>
      <c r="C29" s="18">
        <f t="shared" si="0"/>
        <v>12193</v>
      </c>
      <c r="D29" s="7">
        <v>500</v>
      </c>
      <c r="E29" s="45"/>
      <c r="F29" s="45"/>
      <c r="G29" s="45"/>
      <c r="H29" s="45"/>
    </row>
    <row r="30" spans="1:15" x14ac:dyDescent="0.25">
      <c r="A30" s="7">
        <v>27</v>
      </c>
      <c r="B30" s="18">
        <f t="shared" si="1"/>
        <v>12193</v>
      </c>
      <c r="C30" s="18">
        <f t="shared" si="0"/>
        <v>12303</v>
      </c>
      <c r="D30" s="7">
        <v>110</v>
      </c>
      <c r="E30" s="46"/>
      <c r="F30" s="46"/>
      <c r="G30" s="46"/>
      <c r="H30" s="46"/>
    </row>
    <row r="31" spans="1:15" x14ac:dyDescent="0.25">
      <c r="A31" s="7">
        <v>28</v>
      </c>
      <c r="B31" s="18">
        <f t="shared" si="1"/>
        <v>12303</v>
      </c>
      <c r="C31" s="18">
        <f t="shared" si="0"/>
        <v>12803</v>
      </c>
      <c r="D31" s="7">
        <v>500</v>
      </c>
      <c r="E31" s="48">
        <f>SUM(D31:D33)/1000</f>
        <v>1.5</v>
      </c>
      <c r="F31" s="48" t="s">
        <v>35</v>
      </c>
      <c r="G31" s="44">
        <v>0.45418334686249989</v>
      </c>
      <c r="H31" s="47">
        <f>G31*E31</f>
        <v>0.68127502029374987</v>
      </c>
    </row>
    <row r="32" spans="1:15" x14ac:dyDescent="0.25">
      <c r="A32" s="7">
        <v>29</v>
      </c>
      <c r="B32" s="18">
        <f t="shared" si="1"/>
        <v>12803</v>
      </c>
      <c r="C32" s="18">
        <f t="shared" si="0"/>
        <v>13303</v>
      </c>
      <c r="D32" s="7">
        <v>500</v>
      </c>
      <c r="E32" s="45"/>
      <c r="F32" s="45"/>
      <c r="G32" s="45"/>
      <c r="H32" s="45"/>
    </row>
    <row r="33" spans="1:17" x14ac:dyDescent="0.25">
      <c r="A33" s="7">
        <v>30</v>
      </c>
      <c r="B33" s="18">
        <f t="shared" si="1"/>
        <v>13303</v>
      </c>
      <c r="C33" s="18">
        <f t="shared" si="0"/>
        <v>13803</v>
      </c>
      <c r="D33" s="7">
        <v>500</v>
      </c>
      <c r="E33" s="46"/>
      <c r="F33" s="46"/>
      <c r="G33" s="46"/>
      <c r="H33" s="46"/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25">
      <c r="A34" s="7">
        <v>31</v>
      </c>
      <c r="B34" s="18">
        <f t="shared" si="1"/>
        <v>13803</v>
      </c>
      <c r="C34" s="18">
        <f t="shared" si="0"/>
        <v>14303</v>
      </c>
      <c r="D34" s="7">
        <v>500</v>
      </c>
      <c r="E34" s="7">
        <v>0.5</v>
      </c>
      <c r="F34" s="7" t="s">
        <v>302</v>
      </c>
      <c r="G34">
        <v>42.296138505337467</v>
      </c>
      <c r="H34" s="6">
        <f>G34*E34</f>
        <v>21.148069252668733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25">
      <c r="A35" s="7">
        <v>32</v>
      </c>
      <c r="B35" s="18">
        <f t="shared" si="1"/>
        <v>14303</v>
      </c>
      <c r="C35" s="18">
        <f t="shared" si="0"/>
        <v>14803</v>
      </c>
      <c r="D35" s="7">
        <v>500</v>
      </c>
      <c r="E35" s="48">
        <f>SUM(D35:D37)/1000</f>
        <v>1.5</v>
      </c>
      <c r="F35" s="48" t="s">
        <v>12</v>
      </c>
      <c r="G35" s="44">
        <v>42.296138505337467</v>
      </c>
      <c r="H35" s="47">
        <f>G35*E35</f>
        <v>63.4442077580062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25">
      <c r="A36" s="7">
        <v>33</v>
      </c>
      <c r="B36" s="18">
        <f t="shared" si="1"/>
        <v>14803</v>
      </c>
      <c r="C36" s="18">
        <f t="shared" ref="C36:C67" si="2">B36+D36</f>
        <v>15303</v>
      </c>
      <c r="D36" s="7">
        <v>500</v>
      </c>
      <c r="E36" s="45"/>
      <c r="F36" s="45"/>
      <c r="G36" s="45"/>
      <c r="H36" s="45"/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25">
      <c r="A37" s="7">
        <v>34</v>
      </c>
      <c r="B37" s="18">
        <f t="shared" ref="B37:B72" si="3">C36</f>
        <v>15303</v>
      </c>
      <c r="C37" s="18">
        <f t="shared" si="2"/>
        <v>15803</v>
      </c>
      <c r="D37" s="7">
        <v>500</v>
      </c>
      <c r="E37" s="46"/>
      <c r="F37" s="46"/>
      <c r="G37" s="46"/>
      <c r="H37" s="46"/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25">
      <c r="A38" s="7">
        <v>35</v>
      </c>
      <c r="B38" s="18">
        <f t="shared" si="3"/>
        <v>15803</v>
      </c>
      <c r="C38" s="18">
        <f t="shared" si="2"/>
        <v>16303</v>
      </c>
      <c r="D38" s="7">
        <v>500</v>
      </c>
      <c r="E38" s="48">
        <f>SUM(D38:D40)/1000</f>
        <v>1.5</v>
      </c>
      <c r="F38" s="48" t="s">
        <v>302</v>
      </c>
      <c r="G38" s="44">
        <v>42.296138505337467</v>
      </c>
      <c r="H38" s="47">
        <f>G38*E38</f>
        <v>63.4442077580062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25">
      <c r="A39" s="7">
        <v>36</v>
      </c>
      <c r="B39" s="18">
        <f t="shared" si="3"/>
        <v>16303</v>
      </c>
      <c r="C39" s="18">
        <f t="shared" si="2"/>
        <v>16803</v>
      </c>
      <c r="D39" s="7">
        <v>500</v>
      </c>
      <c r="E39" s="45"/>
      <c r="F39" s="45"/>
      <c r="G39" s="45"/>
      <c r="H39" s="45"/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25">
      <c r="A40" s="7">
        <v>37</v>
      </c>
      <c r="B40" s="18">
        <f t="shared" si="3"/>
        <v>16803</v>
      </c>
      <c r="C40" s="18">
        <f t="shared" si="2"/>
        <v>17303</v>
      </c>
      <c r="D40" s="7">
        <v>500</v>
      </c>
      <c r="E40" s="46"/>
      <c r="F40" s="46"/>
      <c r="G40" s="46"/>
      <c r="H40" s="46"/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25">
      <c r="A41" s="7">
        <v>38</v>
      </c>
      <c r="B41" s="18">
        <f t="shared" si="3"/>
        <v>17303</v>
      </c>
      <c r="C41" s="18">
        <f t="shared" si="2"/>
        <v>17803</v>
      </c>
      <c r="D41" s="7">
        <v>500</v>
      </c>
      <c r="E41" s="48">
        <f>SUM(D41:D45)/1000</f>
        <v>2.23</v>
      </c>
      <c r="F41" s="48" t="s">
        <v>128</v>
      </c>
      <c r="G41" s="44">
        <v>17.05168152084001</v>
      </c>
      <c r="H41" s="47">
        <f>G41*E41</f>
        <v>38.025249791473222</v>
      </c>
    </row>
    <row r="42" spans="1:17" x14ac:dyDescent="0.25">
      <c r="A42" s="7">
        <v>39</v>
      </c>
      <c r="B42" s="18">
        <f t="shared" si="3"/>
        <v>17803</v>
      </c>
      <c r="C42" s="18">
        <f t="shared" si="2"/>
        <v>18303</v>
      </c>
      <c r="D42" s="7">
        <v>500</v>
      </c>
      <c r="E42" s="45"/>
      <c r="F42" s="45"/>
      <c r="G42" s="45"/>
      <c r="H42" s="45"/>
    </row>
    <row r="43" spans="1:17" x14ac:dyDescent="0.25">
      <c r="A43" s="7">
        <v>40</v>
      </c>
      <c r="B43" s="18">
        <f t="shared" si="3"/>
        <v>18303</v>
      </c>
      <c r="C43" s="18">
        <f t="shared" si="2"/>
        <v>18653</v>
      </c>
      <c r="D43" s="7">
        <v>350</v>
      </c>
      <c r="E43" s="45"/>
      <c r="F43" s="45"/>
      <c r="G43" s="45"/>
      <c r="H43" s="45"/>
    </row>
    <row r="44" spans="1:17" x14ac:dyDescent="0.25">
      <c r="A44" s="7">
        <v>41</v>
      </c>
      <c r="B44" s="18">
        <f t="shared" si="3"/>
        <v>18653</v>
      </c>
      <c r="C44" s="18">
        <f t="shared" si="2"/>
        <v>19153</v>
      </c>
      <c r="D44" s="7">
        <v>500</v>
      </c>
      <c r="E44" s="45"/>
      <c r="F44" s="45"/>
      <c r="G44" s="45"/>
      <c r="H44" s="45"/>
    </row>
    <row r="45" spans="1:17" x14ac:dyDescent="0.25">
      <c r="A45" s="7">
        <v>42</v>
      </c>
      <c r="B45" s="18">
        <f t="shared" si="3"/>
        <v>19153</v>
      </c>
      <c r="C45" s="18">
        <f t="shared" si="2"/>
        <v>19533</v>
      </c>
      <c r="D45" s="7">
        <v>380</v>
      </c>
      <c r="E45" s="46"/>
      <c r="F45" s="46"/>
      <c r="G45" s="46"/>
      <c r="H45" s="46"/>
    </row>
    <row r="46" spans="1:17" x14ac:dyDescent="0.25">
      <c r="A46" s="7">
        <v>43</v>
      </c>
      <c r="B46" s="18">
        <f t="shared" si="3"/>
        <v>19533</v>
      </c>
      <c r="C46" s="18">
        <f t="shared" si="2"/>
        <v>20033</v>
      </c>
      <c r="D46" s="7">
        <v>500</v>
      </c>
      <c r="E46" s="48">
        <f>SUM(D46:D48)/1000</f>
        <v>1.28</v>
      </c>
      <c r="F46" s="48" t="s">
        <v>302</v>
      </c>
      <c r="G46" s="44">
        <v>42.296138505337467</v>
      </c>
      <c r="H46" s="47">
        <f>G46*E46</f>
        <v>54.139057286831957</v>
      </c>
    </row>
    <row r="47" spans="1:17" x14ac:dyDescent="0.25">
      <c r="A47" s="7">
        <v>44</v>
      </c>
      <c r="B47" s="18">
        <f t="shared" si="3"/>
        <v>20033</v>
      </c>
      <c r="C47" s="18">
        <f t="shared" si="2"/>
        <v>20313</v>
      </c>
      <c r="D47" s="7">
        <v>280</v>
      </c>
      <c r="E47" s="45"/>
      <c r="F47" s="45"/>
      <c r="G47" s="45"/>
      <c r="H47" s="45"/>
      <c r="I47" s="20"/>
      <c r="J47" s="20"/>
      <c r="K47" s="20"/>
      <c r="L47" s="20"/>
      <c r="M47" s="20"/>
      <c r="N47" s="20"/>
      <c r="O47" s="20"/>
      <c r="P47" s="20"/>
    </row>
    <row r="48" spans="1:17" x14ac:dyDescent="0.25">
      <c r="A48" s="10">
        <v>45</v>
      </c>
      <c r="B48" s="18">
        <f t="shared" si="3"/>
        <v>20313</v>
      </c>
      <c r="C48" s="18">
        <f t="shared" si="2"/>
        <v>20813</v>
      </c>
      <c r="D48" s="10">
        <v>500</v>
      </c>
      <c r="E48" s="46"/>
      <c r="F48" s="46"/>
      <c r="G48" s="46"/>
      <c r="H48" s="46"/>
      <c r="I48" s="20"/>
      <c r="J48" s="20"/>
      <c r="K48" s="20"/>
      <c r="L48" s="20"/>
      <c r="M48" s="20"/>
      <c r="N48" s="20"/>
      <c r="O48" s="20"/>
      <c r="P48" s="20"/>
    </row>
    <row r="49" spans="1:16" x14ac:dyDescent="0.25">
      <c r="A49" s="10">
        <v>46</v>
      </c>
      <c r="B49" s="18">
        <f t="shared" si="3"/>
        <v>20813</v>
      </c>
      <c r="C49" s="18">
        <f t="shared" si="2"/>
        <v>21313</v>
      </c>
      <c r="D49" s="10">
        <v>500</v>
      </c>
      <c r="E49" s="48">
        <f>SUM(D49:D58)/1000</f>
        <v>4.7</v>
      </c>
      <c r="F49" s="48" t="s">
        <v>148</v>
      </c>
      <c r="G49" s="44">
        <v>42.296138505337467</v>
      </c>
      <c r="H49" s="47">
        <f>G49*E49</f>
        <v>198.79185097508611</v>
      </c>
      <c r="I49" s="20"/>
      <c r="J49" s="20"/>
      <c r="K49" s="20"/>
      <c r="L49" s="20"/>
      <c r="M49" s="20"/>
      <c r="N49" s="20"/>
      <c r="O49" s="20"/>
      <c r="P49" s="20"/>
    </row>
    <row r="50" spans="1:16" x14ac:dyDescent="0.25">
      <c r="A50" s="10">
        <v>47</v>
      </c>
      <c r="B50" s="18">
        <f t="shared" si="3"/>
        <v>21313</v>
      </c>
      <c r="C50" s="18">
        <f t="shared" si="2"/>
        <v>21813</v>
      </c>
      <c r="D50" s="10">
        <v>500</v>
      </c>
      <c r="E50" s="45"/>
      <c r="F50" s="45"/>
      <c r="G50" s="45"/>
      <c r="H50" s="45"/>
      <c r="I50" s="20"/>
      <c r="J50" s="20"/>
      <c r="K50" s="20"/>
      <c r="L50" s="20"/>
      <c r="M50" s="20"/>
      <c r="N50" s="20"/>
      <c r="O50" s="20"/>
      <c r="P50" s="20"/>
    </row>
    <row r="51" spans="1:16" x14ac:dyDescent="0.25">
      <c r="A51" s="10">
        <v>48</v>
      </c>
      <c r="B51" s="18">
        <f t="shared" si="3"/>
        <v>21813</v>
      </c>
      <c r="C51" s="18">
        <f t="shared" si="2"/>
        <v>22313</v>
      </c>
      <c r="D51" s="10">
        <v>500</v>
      </c>
      <c r="E51" s="45"/>
      <c r="F51" s="45"/>
      <c r="G51" s="45"/>
      <c r="H51" s="45"/>
      <c r="I51" s="20"/>
      <c r="J51" s="20"/>
      <c r="K51" s="20"/>
      <c r="L51" s="20"/>
      <c r="M51" s="20"/>
      <c r="N51" s="20"/>
      <c r="O51" s="20"/>
      <c r="P51" s="20"/>
    </row>
    <row r="52" spans="1:16" x14ac:dyDescent="0.25">
      <c r="A52" s="10">
        <v>49</v>
      </c>
      <c r="B52" s="18">
        <f t="shared" si="3"/>
        <v>22313</v>
      </c>
      <c r="C52" s="18">
        <f t="shared" si="2"/>
        <v>22813</v>
      </c>
      <c r="D52" s="10">
        <v>500</v>
      </c>
      <c r="E52" s="45"/>
      <c r="F52" s="45"/>
      <c r="G52" s="45"/>
      <c r="H52" s="45"/>
      <c r="I52" s="20"/>
      <c r="J52" s="20"/>
      <c r="K52" s="20"/>
      <c r="L52" s="20"/>
      <c r="M52" s="20"/>
      <c r="N52" s="20"/>
      <c r="O52" s="20"/>
      <c r="P52" s="20"/>
    </row>
    <row r="53" spans="1:16" x14ac:dyDescent="0.25">
      <c r="A53" s="10">
        <v>50</v>
      </c>
      <c r="B53" s="18">
        <f t="shared" si="3"/>
        <v>22813</v>
      </c>
      <c r="C53" s="18">
        <f t="shared" si="2"/>
        <v>23213</v>
      </c>
      <c r="D53" s="10">
        <v>400</v>
      </c>
      <c r="E53" s="45"/>
      <c r="F53" s="45"/>
      <c r="G53" s="45"/>
      <c r="H53" s="45"/>
      <c r="I53" s="20"/>
      <c r="J53" s="20"/>
      <c r="K53" s="20"/>
      <c r="L53" s="20"/>
      <c r="M53" s="20"/>
      <c r="N53" s="20"/>
      <c r="O53" s="20"/>
      <c r="P53" s="20"/>
    </row>
    <row r="54" spans="1:16" x14ac:dyDescent="0.25">
      <c r="A54" s="10">
        <v>51</v>
      </c>
      <c r="B54" s="18">
        <f t="shared" si="3"/>
        <v>23213</v>
      </c>
      <c r="C54" s="18">
        <f t="shared" si="2"/>
        <v>23763</v>
      </c>
      <c r="D54" s="10">
        <v>550</v>
      </c>
      <c r="E54" s="45"/>
      <c r="F54" s="45"/>
      <c r="G54" s="45"/>
      <c r="H54" s="45"/>
      <c r="I54" s="20"/>
      <c r="J54" s="20"/>
      <c r="K54" s="20"/>
      <c r="L54" s="20"/>
      <c r="M54" s="20"/>
      <c r="N54" s="20"/>
      <c r="O54" s="20"/>
      <c r="P54" s="20"/>
    </row>
    <row r="55" spans="1:16" x14ac:dyDescent="0.25">
      <c r="A55" s="10">
        <v>52</v>
      </c>
      <c r="B55" s="18">
        <f t="shared" si="3"/>
        <v>23763</v>
      </c>
      <c r="C55" s="18">
        <f t="shared" si="2"/>
        <v>23963</v>
      </c>
      <c r="D55" s="10">
        <v>200</v>
      </c>
      <c r="E55" s="45"/>
      <c r="F55" s="45"/>
      <c r="G55" s="45"/>
      <c r="H55" s="45"/>
      <c r="I55" s="20"/>
      <c r="J55" s="20"/>
      <c r="K55" s="20"/>
      <c r="L55" s="20"/>
      <c r="M55" s="20"/>
      <c r="N55" s="20"/>
      <c r="O55" s="20"/>
      <c r="P55" s="20"/>
    </row>
    <row r="56" spans="1:16" x14ac:dyDescent="0.25">
      <c r="A56" s="10">
        <v>53</v>
      </c>
      <c r="B56" s="18">
        <f t="shared" si="3"/>
        <v>23963</v>
      </c>
      <c r="C56" s="18">
        <f t="shared" si="2"/>
        <v>24463</v>
      </c>
      <c r="D56" s="10">
        <v>500</v>
      </c>
      <c r="E56" s="45"/>
      <c r="F56" s="45"/>
      <c r="G56" s="45"/>
      <c r="H56" s="45"/>
      <c r="I56" s="20"/>
      <c r="J56" s="20"/>
      <c r="K56" s="20"/>
      <c r="L56" s="20"/>
      <c r="M56" s="20"/>
      <c r="N56" s="20"/>
      <c r="O56" s="20"/>
      <c r="P56" s="20"/>
    </row>
    <row r="57" spans="1:16" x14ac:dyDescent="0.25">
      <c r="A57" s="10">
        <v>54</v>
      </c>
      <c r="B57" s="18">
        <f t="shared" si="3"/>
        <v>24463</v>
      </c>
      <c r="C57" s="18">
        <f t="shared" si="2"/>
        <v>25013</v>
      </c>
      <c r="D57" s="10">
        <v>550</v>
      </c>
      <c r="E57" s="45"/>
      <c r="F57" s="45"/>
      <c r="G57" s="45"/>
      <c r="H57" s="45"/>
      <c r="I57" s="20"/>
      <c r="J57" s="20"/>
      <c r="K57" s="20"/>
      <c r="L57" s="20"/>
      <c r="M57" s="20"/>
      <c r="N57" s="20"/>
      <c r="O57" s="20"/>
      <c r="P57" s="20"/>
    </row>
    <row r="58" spans="1:16" x14ac:dyDescent="0.25">
      <c r="A58" s="10">
        <v>55</v>
      </c>
      <c r="B58" s="18">
        <f t="shared" si="3"/>
        <v>25013</v>
      </c>
      <c r="C58" s="18">
        <f t="shared" si="2"/>
        <v>25513</v>
      </c>
      <c r="D58" s="10">
        <v>500</v>
      </c>
      <c r="E58" s="46"/>
      <c r="F58" s="46"/>
      <c r="G58" s="46"/>
      <c r="H58" s="46"/>
      <c r="I58" s="20"/>
      <c r="J58" s="20"/>
      <c r="K58" s="20"/>
      <c r="L58" s="20"/>
      <c r="M58" s="20"/>
      <c r="N58" s="20"/>
      <c r="O58" s="20"/>
      <c r="P58" s="20"/>
    </row>
    <row r="59" spans="1:16" x14ac:dyDescent="0.25">
      <c r="A59" s="7">
        <v>56</v>
      </c>
      <c r="B59" s="18">
        <f t="shared" si="3"/>
        <v>25513</v>
      </c>
      <c r="C59" s="18">
        <f t="shared" si="2"/>
        <v>26163</v>
      </c>
      <c r="D59" s="7">
        <v>650</v>
      </c>
      <c r="E59" s="48">
        <f>SUM(D59:D61)/1000</f>
        <v>1.65</v>
      </c>
      <c r="F59" s="48" t="s">
        <v>302</v>
      </c>
      <c r="G59" s="44">
        <v>42.296138505337467</v>
      </c>
      <c r="H59" s="47">
        <f>G59*E59</f>
        <v>69.788628533806815</v>
      </c>
      <c r="I59" s="20"/>
      <c r="J59" s="20"/>
      <c r="K59" s="20"/>
      <c r="L59" s="20"/>
      <c r="M59" s="20"/>
      <c r="N59" s="20"/>
      <c r="O59" s="20"/>
      <c r="P59" s="20"/>
    </row>
    <row r="60" spans="1:16" x14ac:dyDescent="0.25">
      <c r="A60" s="7">
        <v>57</v>
      </c>
      <c r="B60" s="18">
        <f t="shared" si="3"/>
        <v>26163</v>
      </c>
      <c r="C60" s="18">
        <f t="shared" si="2"/>
        <v>26663</v>
      </c>
      <c r="D60" s="7">
        <v>500</v>
      </c>
      <c r="E60" s="45"/>
      <c r="F60" s="45"/>
      <c r="G60" s="45"/>
      <c r="H60" s="45"/>
    </row>
    <row r="61" spans="1:16" x14ac:dyDescent="0.25">
      <c r="A61" s="7">
        <v>58</v>
      </c>
      <c r="B61" s="18">
        <f t="shared" si="3"/>
        <v>26663</v>
      </c>
      <c r="C61" s="18">
        <f t="shared" si="2"/>
        <v>27163</v>
      </c>
      <c r="D61" s="7">
        <v>500</v>
      </c>
      <c r="E61" s="46"/>
      <c r="F61" s="46"/>
      <c r="G61" s="46"/>
      <c r="H61" s="46"/>
    </row>
    <row r="62" spans="1:16" x14ac:dyDescent="0.25">
      <c r="A62" s="7">
        <v>59</v>
      </c>
      <c r="B62" s="18">
        <f t="shared" si="3"/>
        <v>27163</v>
      </c>
      <c r="C62" s="18">
        <f t="shared" si="2"/>
        <v>27353</v>
      </c>
      <c r="D62" s="7">
        <v>190</v>
      </c>
      <c r="E62" s="48">
        <f>SUM(D62:D64)/1000</f>
        <v>1.0900000000000001</v>
      </c>
      <c r="F62" s="48" t="s">
        <v>128</v>
      </c>
      <c r="G62" s="44">
        <v>17.05168152084001</v>
      </c>
      <c r="H62" s="47">
        <f>G62*E62</f>
        <v>18.586332857715611</v>
      </c>
    </row>
    <row r="63" spans="1:16" x14ac:dyDescent="0.25">
      <c r="A63" s="7">
        <v>60</v>
      </c>
      <c r="B63" s="18">
        <f t="shared" si="3"/>
        <v>27353</v>
      </c>
      <c r="C63" s="18">
        <f t="shared" si="2"/>
        <v>27753</v>
      </c>
      <c r="D63" s="7">
        <v>400</v>
      </c>
      <c r="E63" s="45"/>
      <c r="F63" s="45"/>
      <c r="G63" s="45"/>
      <c r="H63" s="45"/>
    </row>
    <row r="64" spans="1:16" x14ac:dyDescent="0.25">
      <c r="A64" s="7">
        <v>61</v>
      </c>
      <c r="B64" s="18">
        <f t="shared" si="3"/>
        <v>27753</v>
      </c>
      <c r="C64" s="18">
        <f t="shared" si="2"/>
        <v>28253</v>
      </c>
      <c r="D64" s="7">
        <v>500</v>
      </c>
      <c r="E64" s="46"/>
      <c r="F64" s="46"/>
      <c r="G64" s="46"/>
      <c r="H64" s="46"/>
    </row>
    <row r="65" spans="1:8" x14ac:dyDescent="0.25">
      <c r="A65" s="7">
        <v>62</v>
      </c>
      <c r="B65" s="18">
        <f t="shared" si="3"/>
        <v>28253</v>
      </c>
      <c r="C65" s="18">
        <f t="shared" si="2"/>
        <v>28753</v>
      </c>
      <c r="D65" s="7">
        <v>500</v>
      </c>
      <c r="E65" s="48">
        <f>SUM(D65:D70)/1000</f>
        <v>3</v>
      </c>
      <c r="F65" s="48" t="s">
        <v>35</v>
      </c>
      <c r="G65" s="44">
        <v>0.45418334686249989</v>
      </c>
      <c r="H65" s="47">
        <f>G65*E65</f>
        <v>1.3625500405874997</v>
      </c>
    </row>
    <row r="66" spans="1:8" x14ac:dyDescent="0.25">
      <c r="A66" s="7">
        <v>63</v>
      </c>
      <c r="B66" s="18">
        <f t="shared" si="3"/>
        <v>28753</v>
      </c>
      <c r="C66" s="18">
        <f t="shared" si="2"/>
        <v>29253</v>
      </c>
      <c r="D66" s="7">
        <v>500</v>
      </c>
      <c r="E66" s="45"/>
      <c r="F66" s="45"/>
      <c r="G66" s="45"/>
      <c r="H66" s="45"/>
    </row>
    <row r="67" spans="1:8" x14ac:dyDescent="0.25">
      <c r="A67" s="7">
        <v>64</v>
      </c>
      <c r="B67" s="18">
        <f t="shared" si="3"/>
        <v>29253</v>
      </c>
      <c r="C67" s="18">
        <f t="shared" si="2"/>
        <v>29753</v>
      </c>
      <c r="D67" s="7">
        <v>500</v>
      </c>
      <c r="E67" s="45"/>
      <c r="F67" s="45"/>
      <c r="G67" s="45"/>
      <c r="H67" s="45"/>
    </row>
    <row r="68" spans="1:8" x14ac:dyDescent="0.25">
      <c r="A68" s="7">
        <v>65</v>
      </c>
      <c r="B68" s="18">
        <f t="shared" si="3"/>
        <v>29753</v>
      </c>
      <c r="C68" s="18">
        <f t="shared" ref="C68:C72" si="4">B68+D68</f>
        <v>30253</v>
      </c>
      <c r="D68" s="7">
        <v>500</v>
      </c>
      <c r="E68" s="45"/>
      <c r="F68" s="45"/>
      <c r="G68" s="45"/>
      <c r="H68" s="45"/>
    </row>
    <row r="69" spans="1:8" x14ac:dyDescent="0.25">
      <c r="A69" s="7">
        <v>66</v>
      </c>
      <c r="B69" s="18">
        <f t="shared" si="3"/>
        <v>30253</v>
      </c>
      <c r="C69" s="18">
        <f t="shared" si="4"/>
        <v>30753</v>
      </c>
      <c r="D69" s="7">
        <v>500</v>
      </c>
      <c r="E69" s="45"/>
      <c r="F69" s="45"/>
      <c r="G69" s="45"/>
      <c r="H69" s="45"/>
    </row>
    <row r="70" spans="1:8" x14ac:dyDescent="0.25">
      <c r="A70" s="7">
        <v>67</v>
      </c>
      <c r="B70" s="18">
        <f t="shared" si="3"/>
        <v>30753</v>
      </c>
      <c r="C70" s="18">
        <f t="shared" si="4"/>
        <v>31253</v>
      </c>
      <c r="D70" s="7">
        <v>500</v>
      </c>
      <c r="E70" s="46"/>
      <c r="F70" s="46"/>
      <c r="G70" s="46"/>
      <c r="H70" s="46"/>
    </row>
    <row r="71" spans="1:8" x14ac:dyDescent="0.25">
      <c r="A71" s="7">
        <v>68</v>
      </c>
      <c r="B71" s="18">
        <f t="shared" si="3"/>
        <v>31253</v>
      </c>
      <c r="C71" s="18">
        <f t="shared" si="4"/>
        <v>31753</v>
      </c>
      <c r="D71" s="7">
        <v>500</v>
      </c>
      <c r="E71" s="48">
        <f>SUM(D71:D72)/1000</f>
        <v>1.05</v>
      </c>
      <c r="F71" s="48" t="s">
        <v>43</v>
      </c>
      <c r="G71" s="44">
        <v>1.6721088136</v>
      </c>
      <c r="H71" s="47">
        <f>G71*E71</f>
        <v>1.7557142542799999</v>
      </c>
    </row>
    <row r="72" spans="1:8" x14ac:dyDescent="0.25">
      <c r="A72" s="7">
        <v>69</v>
      </c>
      <c r="B72" s="18">
        <f t="shared" si="3"/>
        <v>31753</v>
      </c>
      <c r="C72" s="18">
        <f t="shared" si="4"/>
        <v>32303</v>
      </c>
      <c r="D72" s="7">
        <v>550</v>
      </c>
      <c r="E72" s="46"/>
      <c r="F72" s="46"/>
      <c r="G72" s="46"/>
      <c r="H72" s="46"/>
    </row>
    <row r="73" spans="1:8" x14ac:dyDescent="0.25">
      <c r="A73" s="54" t="s">
        <v>19</v>
      </c>
      <c r="B73" s="40"/>
      <c r="C73" s="40"/>
      <c r="D73" s="40"/>
      <c r="E73" s="40"/>
      <c r="F73" s="40"/>
      <c r="G73" s="41"/>
      <c r="H73" s="6">
        <f>SUM(H4:H72)</f>
        <v>657.71611756397692</v>
      </c>
    </row>
  </sheetData>
  <mergeCells count="67">
    <mergeCell ref="G71:G72"/>
    <mergeCell ref="H71:H72"/>
    <mergeCell ref="G59:G61"/>
    <mergeCell ref="H59:H61"/>
    <mergeCell ref="G62:G64"/>
    <mergeCell ref="H62:H64"/>
    <mergeCell ref="G65:G70"/>
    <mergeCell ref="H65:H70"/>
    <mergeCell ref="G41:G45"/>
    <mergeCell ref="H41:H45"/>
    <mergeCell ref="G46:G48"/>
    <mergeCell ref="H46:H48"/>
    <mergeCell ref="G49:G58"/>
    <mergeCell ref="H49:H58"/>
    <mergeCell ref="E71:E72"/>
    <mergeCell ref="G4:G6"/>
    <mergeCell ref="H4:H6"/>
    <mergeCell ref="G7:G10"/>
    <mergeCell ref="H7:H10"/>
    <mergeCell ref="G11:G14"/>
    <mergeCell ref="H11:H14"/>
    <mergeCell ref="G15:G20"/>
    <mergeCell ref="H15:H20"/>
    <mergeCell ref="G21:G23"/>
    <mergeCell ref="H21:H23"/>
    <mergeCell ref="G24:G30"/>
    <mergeCell ref="H24:H30"/>
    <mergeCell ref="G31:G33"/>
    <mergeCell ref="H31:H33"/>
    <mergeCell ref="G35:G37"/>
    <mergeCell ref="A73:G73"/>
    <mergeCell ref="E4:E6"/>
    <mergeCell ref="E7:E10"/>
    <mergeCell ref="E11:E14"/>
    <mergeCell ref="E15:E20"/>
    <mergeCell ref="E21:E23"/>
    <mergeCell ref="E24:E30"/>
    <mergeCell ref="E31:E33"/>
    <mergeCell ref="E35:E37"/>
    <mergeCell ref="E38:E40"/>
    <mergeCell ref="E41:E45"/>
    <mergeCell ref="E46:E48"/>
    <mergeCell ref="E49:E58"/>
    <mergeCell ref="E59:E61"/>
    <mergeCell ref="E62:E64"/>
    <mergeCell ref="E65:E70"/>
    <mergeCell ref="F71:F72"/>
    <mergeCell ref="F41:F45"/>
    <mergeCell ref="F46:F48"/>
    <mergeCell ref="F59:F61"/>
    <mergeCell ref="F62:F64"/>
    <mergeCell ref="F65:F70"/>
    <mergeCell ref="F49:F58"/>
    <mergeCell ref="A1:H1"/>
    <mergeCell ref="A2:G2"/>
    <mergeCell ref="F38:F40"/>
    <mergeCell ref="F4:F6"/>
    <mergeCell ref="F7:F10"/>
    <mergeCell ref="F11:F14"/>
    <mergeCell ref="F15:F20"/>
    <mergeCell ref="F21:F23"/>
    <mergeCell ref="F24:F30"/>
    <mergeCell ref="F31:F33"/>
    <mergeCell ref="F35:F37"/>
    <mergeCell ref="H35:H37"/>
    <mergeCell ref="G38:G40"/>
    <mergeCell ref="H38:H40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FA0F-23D3-42ED-BE01-CDC0142CE9F1}">
  <dimension ref="A1:H30"/>
  <sheetViews>
    <sheetView workbookViewId="0">
      <selection activeCell="U21" sqref="U21"/>
    </sheetView>
  </sheetViews>
  <sheetFormatPr defaultRowHeight="15" x14ac:dyDescent="0.25"/>
  <cols>
    <col min="5" max="5" width="15.42578125" customWidth="1"/>
    <col min="6" max="6" width="46.28515625" bestFit="1" customWidth="1"/>
    <col min="8" max="8" width="14.85546875" bestFit="1" customWidth="1"/>
  </cols>
  <sheetData>
    <row r="1" spans="1:8" ht="14.45" customHeight="1" x14ac:dyDescent="0.25">
      <c r="A1" s="67" t="s">
        <v>257</v>
      </c>
      <c r="B1" s="67"/>
      <c r="C1" s="67"/>
      <c r="D1" s="67"/>
      <c r="E1" s="67"/>
      <c r="F1" s="67"/>
      <c r="G1" s="67"/>
      <c r="H1" s="67"/>
    </row>
    <row r="2" spans="1:8" ht="14.45" customHeight="1" x14ac:dyDescent="0.25">
      <c r="A2" s="67" t="s">
        <v>1</v>
      </c>
      <c r="B2" s="67"/>
      <c r="C2" s="67"/>
      <c r="D2" s="67"/>
      <c r="E2" s="67"/>
      <c r="F2" s="67"/>
      <c r="G2" s="67"/>
      <c r="H2" s="28" t="s">
        <v>138</v>
      </c>
    </row>
    <row r="3" spans="1:8" x14ac:dyDescent="0.25">
      <c r="A3" s="29" t="s">
        <v>3</v>
      </c>
      <c r="B3" s="29" t="s">
        <v>4</v>
      </c>
      <c r="C3" s="29" t="s">
        <v>5</v>
      </c>
      <c r="D3" s="34" t="s">
        <v>42</v>
      </c>
      <c r="E3" s="29" t="s">
        <v>6</v>
      </c>
      <c r="F3" s="29" t="s">
        <v>7</v>
      </c>
      <c r="G3" s="29" t="s">
        <v>8</v>
      </c>
      <c r="H3" s="29" t="s">
        <v>9</v>
      </c>
    </row>
    <row r="4" spans="1:8" x14ac:dyDescent="0.25">
      <c r="A4" s="7">
        <v>1</v>
      </c>
      <c r="B4" s="7" t="s">
        <v>22</v>
      </c>
      <c r="C4" s="7" t="s">
        <v>258</v>
      </c>
      <c r="D4" s="32">
        <v>400</v>
      </c>
      <c r="E4" s="48">
        <v>3.2</v>
      </c>
      <c r="F4" s="51" t="s">
        <v>302</v>
      </c>
      <c r="G4" s="44">
        <v>44.928910247837486</v>
      </c>
      <c r="H4" s="65">
        <f>G4*E4</f>
        <v>143.77251279307995</v>
      </c>
    </row>
    <row r="5" spans="1:8" x14ac:dyDescent="0.25">
      <c r="A5" s="7">
        <v>2</v>
      </c>
      <c r="B5" s="7" t="str">
        <f>C4</f>
        <v>0+400</v>
      </c>
      <c r="C5" s="7" t="s">
        <v>161</v>
      </c>
      <c r="D5" s="32">
        <v>400</v>
      </c>
      <c r="E5" s="48"/>
      <c r="F5" s="52"/>
      <c r="G5" s="44"/>
      <c r="H5" s="65"/>
    </row>
    <row r="6" spans="1:8" x14ac:dyDescent="0.25">
      <c r="A6" s="7">
        <v>3</v>
      </c>
      <c r="B6" s="7" t="str">
        <f t="shared" ref="B6:B29" si="0">C5</f>
        <v>0+800</v>
      </c>
      <c r="C6" s="7" t="s">
        <v>103</v>
      </c>
      <c r="D6" s="32">
        <v>300</v>
      </c>
      <c r="E6" s="48"/>
      <c r="F6" s="52"/>
      <c r="G6" s="44"/>
      <c r="H6" s="65"/>
    </row>
    <row r="7" spans="1:8" x14ac:dyDescent="0.25">
      <c r="A7" s="7">
        <v>4</v>
      </c>
      <c r="B7" s="7" t="str">
        <f t="shared" si="0"/>
        <v>1+100</v>
      </c>
      <c r="C7" s="7" t="s">
        <v>14</v>
      </c>
      <c r="D7" s="32">
        <v>400</v>
      </c>
      <c r="E7" s="48"/>
      <c r="F7" s="52"/>
      <c r="G7" s="44"/>
      <c r="H7" s="65"/>
    </row>
    <row r="8" spans="1:8" x14ac:dyDescent="0.25">
      <c r="A8" s="7">
        <v>5</v>
      </c>
      <c r="B8" s="7" t="str">
        <f t="shared" si="0"/>
        <v>1+500</v>
      </c>
      <c r="C8" s="7" t="s">
        <v>259</v>
      </c>
      <c r="D8" s="32">
        <v>400</v>
      </c>
      <c r="E8" s="48"/>
      <c r="F8" s="52"/>
      <c r="G8" s="44"/>
      <c r="H8" s="65"/>
    </row>
    <row r="9" spans="1:8" x14ac:dyDescent="0.25">
      <c r="A9" s="7">
        <v>6</v>
      </c>
      <c r="B9" s="7" t="str">
        <f t="shared" si="0"/>
        <v>1+900</v>
      </c>
      <c r="C9" s="7" t="s">
        <v>58</v>
      </c>
      <c r="D9" s="32">
        <v>500</v>
      </c>
      <c r="E9" s="48"/>
      <c r="F9" s="52"/>
      <c r="G9" s="44"/>
      <c r="H9" s="65"/>
    </row>
    <row r="10" spans="1:8" x14ac:dyDescent="0.25">
      <c r="A10" s="7">
        <v>7</v>
      </c>
      <c r="B10" s="7" t="str">
        <f t="shared" si="0"/>
        <v>2+400</v>
      </c>
      <c r="C10" s="7" t="s">
        <v>260</v>
      </c>
      <c r="D10" s="32">
        <v>400</v>
      </c>
      <c r="E10" s="48"/>
      <c r="F10" s="52"/>
      <c r="G10" s="44"/>
      <c r="H10" s="65"/>
    </row>
    <row r="11" spans="1:8" s="20" customFormat="1" x14ac:dyDescent="0.25">
      <c r="A11" s="10">
        <v>8</v>
      </c>
      <c r="B11" s="10" t="str">
        <f t="shared" si="0"/>
        <v>2+800</v>
      </c>
      <c r="C11" s="7" t="s">
        <v>166</v>
      </c>
      <c r="D11" s="33">
        <v>400</v>
      </c>
      <c r="E11" s="48"/>
      <c r="F11" s="53"/>
      <c r="G11" s="44"/>
      <c r="H11" s="65"/>
    </row>
    <row r="12" spans="1:8" s="20" customFormat="1" x14ac:dyDescent="0.25">
      <c r="A12" s="10">
        <v>9</v>
      </c>
      <c r="B12" s="10" t="str">
        <f t="shared" si="0"/>
        <v>3+200</v>
      </c>
      <c r="C12" s="7" t="s">
        <v>167</v>
      </c>
      <c r="D12" s="33">
        <v>500</v>
      </c>
      <c r="E12" s="49">
        <v>1.5</v>
      </c>
      <c r="F12" s="49" t="s">
        <v>128</v>
      </c>
      <c r="G12" s="50">
        <v>18.083505522000003</v>
      </c>
      <c r="H12" s="65">
        <f>G12*E12</f>
        <v>27.125258283000004</v>
      </c>
    </row>
    <row r="13" spans="1:8" s="20" customFormat="1" x14ac:dyDescent="0.25">
      <c r="A13" s="10">
        <v>10</v>
      </c>
      <c r="B13" s="10" t="str">
        <f t="shared" si="0"/>
        <v>3+700</v>
      </c>
      <c r="C13" s="7" t="s">
        <v>168</v>
      </c>
      <c r="D13" s="33">
        <v>500</v>
      </c>
      <c r="E13" s="49"/>
      <c r="F13" s="49"/>
      <c r="G13" s="50"/>
      <c r="H13" s="65"/>
    </row>
    <row r="14" spans="1:8" s="20" customFormat="1" x14ac:dyDescent="0.25">
      <c r="A14" s="10">
        <v>11</v>
      </c>
      <c r="B14" s="10" t="str">
        <f t="shared" si="0"/>
        <v>4+200</v>
      </c>
      <c r="C14" s="7" t="s">
        <v>169</v>
      </c>
      <c r="D14" s="33">
        <v>500</v>
      </c>
      <c r="E14" s="49"/>
      <c r="F14" s="49"/>
      <c r="G14" s="50"/>
      <c r="H14" s="65"/>
    </row>
    <row r="15" spans="1:8" s="20" customFormat="1" x14ac:dyDescent="0.25">
      <c r="A15" s="10">
        <v>12</v>
      </c>
      <c r="B15" s="10" t="str">
        <f t="shared" si="0"/>
        <v>4+700</v>
      </c>
      <c r="C15" s="7" t="s">
        <v>170</v>
      </c>
      <c r="D15" s="33">
        <v>500</v>
      </c>
      <c r="E15" s="49">
        <v>3.9</v>
      </c>
      <c r="F15" s="49" t="s">
        <v>302</v>
      </c>
      <c r="G15" s="50">
        <v>44.928910247837486</v>
      </c>
      <c r="H15" s="65">
        <f>G15*E15</f>
        <v>175.2227499665662</v>
      </c>
    </row>
    <row r="16" spans="1:8" s="20" customFormat="1" x14ac:dyDescent="0.25">
      <c r="A16" s="10">
        <v>13</v>
      </c>
      <c r="B16" s="10" t="str">
        <f t="shared" si="0"/>
        <v>5+200</v>
      </c>
      <c r="C16" s="7" t="s">
        <v>171</v>
      </c>
      <c r="D16" s="33">
        <v>500</v>
      </c>
      <c r="E16" s="49"/>
      <c r="F16" s="49"/>
      <c r="G16" s="50"/>
      <c r="H16" s="65"/>
    </row>
    <row r="17" spans="1:8" s="20" customFormat="1" x14ac:dyDescent="0.25">
      <c r="A17" s="10">
        <v>14</v>
      </c>
      <c r="B17" s="10" t="str">
        <f t="shared" si="0"/>
        <v>5+700</v>
      </c>
      <c r="C17" s="7" t="s">
        <v>30</v>
      </c>
      <c r="D17" s="33">
        <v>300</v>
      </c>
      <c r="E17" s="49"/>
      <c r="F17" s="49"/>
      <c r="G17" s="50"/>
      <c r="H17" s="65"/>
    </row>
    <row r="18" spans="1:8" s="20" customFormat="1" x14ac:dyDescent="0.25">
      <c r="A18" s="10">
        <v>15</v>
      </c>
      <c r="B18" s="10" t="str">
        <f t="shared" si="0"/>
        <v>6+000</v>
      </c>
      <c r="C18" s="7" t="s">
        <v>31</v>
      </c>
      <c r="D18" s="33">
        <v>500</v>
      </c>
      <c r="E18" s="49"/>
      <c r="F18" s="49"/>
      <c r="G18" s="50"/>
      <c r="H18" s="65"/>
    </row>
    <row r="19" spans="1:8" s="20" customFormat="1" x14ac:dyDescent="0.25">
      <c r="A19" s="10">
        <v>16</v>
      </c>
      <c r="B19" s="10" t="str">
        <f t="shared" si="0"/>
        <v>6+500</v>
      </c>
      <c r="C19" s="7" t="s">
        <v>86</v>
      </c>
      <c r="D19" s="33">
        <v>500</v>
      </c>
      <c r="E19" s="49"/>
      <c r="F19" s="49"/>
      <c r="G19" s="50"/>
      <c r="H19" s="65"/>
    </row>
    <row r="20" spans="1:8" s="20" customFormat="1" x14ac:dyDescent="0.25">
      <c r="A20" s="10">
        <v>17</v>
      </c>
      <c r="B20" s="10" t="str">
        <f t="shared" si="0"/>
        <v>7+000</v>
      </c>
      <c r="C20" s="7" t="s">
        <v>261</v>
      </c>
      <c r="D20" s="33">
        <v>400</v>
      </c>
      <c r="E20" s="49"/>
      <c r="F20" s="49"/>
      <c r="G20" s="50"/>
      <c r="H20" s="65"/>
    </row>
    <row r="21" spans="1:8" s="20" customFormat="1" x14ac:dyDescent="0.25">
      <c r="A21" s="10">
        <v>18</v>
      </c>
      <c r="B21" s="10" t="str">
        <f t="shared" si="0"/>
        <v>7+400</v>
      </c>
      <c r="C21" s="7" t="s">
        <v>262</v>
      </c>
      <c r="D21" s="33">
        <v>200</v>
      </c>
      <c r="E21" s="49"/>
      <c r="F21" s="49"/>
      <c r="G21" s="50"/>
      <c r="H21" s="65"/>
    </row>
    <row r="22" spans="1:8" s="20" customFormat="1" x14ac:dyDescent="0.25">
      <c r="A22" s="10">
        <v>19</v>
      </c>
      <c r="B22" s="10" t="str">
        <f t="shared" si="0"/>
        <v>7+600</v>
      </c>
      <c r="C22" s="7" t="s">
        <v>263</v>
      </c>
      <c r="D22" s="33">
        <v>500</v>
      </c>
      <c r="E22" s="49"/>
      <c r="F22" s="49"/>
      <c r="G22" s="50"/>
      <c r="H22" s="65"/>
    </row>
    <row r="23" spans="1:8" s="20" customFormat="1" x14ac:dyDescent="0.25">
      <c r="A23" s="10">
        <v>20</v>
      </c>
      <c r="B23" s="10" t="str">
        <f t="shared" si="0"/>
        <v>8+100</v>
      </c>
      <c r="C23" s="7" t="s">
        <v>264</v>
      </c>
      <c r="D23" s="33">
        <v>500</v>
      </c>
      <c r="E23" s="49"/>
      <c r="F23" s="49"/>
      <c r="G23" s="50"/>
      <c r="H23" s="65"/>
    </row>
    <row r="24" spans="1:8" s="20" customFormat="1" x14ac:dyDescent="0.25">
      <c r="A24" s="10">
        <v>21</v>
      </c>
      <c r="B24" s="10" t="str">
        <f t="shared" si="0"/>
        <v>8+600</v>
      </c>
      <c r="C24" s="7" t="s">
        <v>90</v>
      </c>
      <c r="D24" s="33">
        <v>400</v>
      </c>
      <c r="E24" s="49">
        <v>1.9</v>
      </c>
      <c r="F24" s="49" t="s">
        <v>43</v>
      </c>
      <c r="G24" s="50">
        <v>1.7448091967999997</v>
      </c>
      <c r="H24" s="65">
        <f>G24*E24</f>
        <v>3.3151374739199992</v>
      </c>
    </row>
    <row r="25" spans="1:8" s="20" customFormat="1" x14ac:dyDescent="0.25">
      <c r="A25" s="10">
        <v>22</v>
      </c>
      <c r="B25" s="10" t="str">
        <f t="shared" si="0"/>
        <v>9+000</v>
      </c>
      <c r="C25" s="7" t="s">
        <v>265</v>
      </c>
      <c r="D25" s="33">
        <v>500</v>
      </c>
      <c r="E25" s="49"/>
      <c r="F25" s="49"/>
      <c r="G25" s="50"/>
      <c r="H25" s="65"/>
    </row>
    <row r="26" spans="1:8" s="20" customFormat="1" x14ac:dyDescent="0.25">
      <c r="A26" s="10">
        <v>23</v>
      </c>
      <c r="B26" s="10" t="str">
        <f t="shared" si="0"/>
        <v>9+500</v>
      </c>
      <c r="C26" s="7" t="s">
        <v>238</v>
      </c>
      <c r="D26" s="33">
        <v>500</v>
      </c>
      <c r="E26" s="49"/>
      <c r="F26" s="49"/>
      <c r="G26" s="50"/>
      <c r="H26" s="65"/>
    </row>
    <row r="27" spans="1:8" s="20" customFormat="1" x14ac:dyDescent="0.25">
      <c r="A27" s="10">
        <v>24</v>
      </c>
      <c r="B27" s="10" t="str">
        <f t="shared" si="0"/>
        <v>10+000</v>
      </c>
      <c r="C27" s="7" t="s">
        <v>239</v>
      </c>
      <c r="D27" s="33">
        <v>500</v>
      </c>
      <c r="E27" s="49"/>
      <c r="F27" s="49"/>
      <c r="G27" s="50"/>
      <c r="H27" s="65"/>
    </row>
    <row r="28" spans="1:8" s="20" customFormat="1" x14ac:dyDescent="0.25">
      <c r="A28" s="10">
        <v>25</v>
      </c>
      <c r="B28" s="10" t="str">
        <f t="shared" si="0"/>
        <v>10+500</v>
      </c>
      <c r="C28" s="7" t="s">
        <v>266</v>
      </c>
      <c r="D28" s="33">
        <v>500</v>
      </c>
      <c r="E28" s="49">
        <v>1</v>
      </c>
      <c r="F28" s="49" t="s">
        <v>139</v>
      </c>
      <c r="G28" s="50">
        <v>14.393943953520001</v>
      </c>
      <c r="H28" s="65">
        <f>G28*E28</f>
        <v>14.393943953520001</v>
      </c>
    </row>
    <row r="29" spans="1:8" s="20" customFormat="1" x14ac:dyDescent="0.25">
      <c r="A29" s="10">
        <v>26</v>
      </c>
      <c r="B29" s="10" t="str">
        <f t="shared" si="0"/>
        <v>11+000</v>
      </c>
      <c r="C29" s="7" t="s">
        <v>267</v>
      </c>
      <c r="D29" s="33">
        <v>500</v>
      </c>
      <c r="E29" s="49"/>
      <c r="F29" s="49"/>
      <c r="G29" s="50"/>
      <c r="H29" s="65"/>
    </row>
    <row r="30" spans="1:8" x14ac:dyDescent="0.25">
      <c r="A30" s="66" t="s">
        <v>19</v>
      </c>
      <c r="B30" s="66"/>
      <c r="C30" s="66"/>
      <c r="D30" s="66"/>
      <c r="E30" s="66"/>
      <c r="F30" s="66"/>
      <c r="G30" s="66"/>
      <c r="H30" s="30">
        <f>SUM(H4:H29)</f>
        <v>363.82960247008617</v>
      </c>
    </row>
  </sheetData>
  <mergeCells count="23">
    <mergeCell ref="A30:G30"/>
    <mergeCell ref="E24:E27"/>
    <mergeCell ref="F24:F27"/>
    <mergeCell ref="G24:G27"/>
    <mergeCell ref="H24:H27"/>
    <mergeCell ref="E28:E29"/>
    <mergeCell ref="F28:F29"/>
    <mergeCell ref="G28:G29"/>
    <mergeCell ref="H28:H29"/>
    <mergeCell ref="E12:E14"/>
    <mergeCell ref="F12:F14"/>
    <mergeCell ref="G12:G14"/>
    <mergeCell ref="H12:H14"/>
    <mergeCell ref="E15:E23"/>
    <mergeCell ref="F15:F23"/>
    <mergeCell ref="G15:G23"/>
    <mergeCell ref="H15:H23"/>
    <mergeCell ref="A1:H1"/>
    <mergeCell ref="A2:G2"/>
    <mergeCell ref="E4:E11"/>
    <mergeCell ref="F4:F11"/>
    <mergeCell ref="G4:G11"/>
    <mergeCell ref="H4:H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ED4B-3ED7-4FD2-B966-44D0AA273819}">
  <dimension ref="A1:H40"/>
  <sheetViews>
    <sheetView workbookViewId="0">
      <selection activeCell="J12" sqref="J12"/>
    </sheetView>
  </sheetViews>
  <sheetFormatPr defaultRowHeight="15" x14ac:dyDescent="0.25"/>
  <cols>
    <col min="5" max="5" width="11.28515625" bestFit="1" customWidth="1"/>
    <col min="6" max="6" width="24.5703125" bestFit="1" customWidth="1"/>
  </cols>
  <sheetData>
    <row r="1" spans="1:8" x14ac:dyDescent="0.25">
      <c r="A1" s="67" t="s">
        <v>268</v>
      </c>
      <c r="B1" s="67"/>
      <c r="C1" s="67"/>
      <c r="D1" s="67"/>
      <c r="E1" s="67"/>
      <c r="F1" s="67"/>
      <c r="G1" s="67"/>
      <c r="H1" s="67"/>
    </row>
    <row r="2" spans="1:8" x14ac:dyDescent="0.25">
      <c r="A2" s="67" t="s">
        <v>1</v>
      </c>
      <c r="B2" s="67"/>
      <c r="C2" s="67"/>
      <c r="D2" s="67"/>
      <c r="E2" s="67"/>
      <c r="F2" s="67"/>
      <c r="G2" s="67"/>
      <c r="H2" s="28" t="s">
        <v>138</v>
      </c>
    </row>
    <row r="3" spans="1:8" x14ac:dyDescent="0.25">
      <c r="A3" s="29" t="s">
        <v>3</v>
      </c>
      <c r="B3" s="29" t="s">
        <v>4</v>
      </c>
      <c r="C3" s="29" t="s">
        <v>5</v>
      </c>
      <c r="D3" s="34" t="s">
        <v>42</v>
      </c>
      <c r="E3" s="29" t="s">
        <v>6</v>
      </c>
      <c r="F3" s="29" t="s">
        <v>269</v>
      </c>
      <c r="G3" s="29" t="s">
        <v>8</v>
      </c>
      <c r="H3" s="29" t="s">
        <v>9</v>
      </c>
    </row>
    <row r="4" spans="1:8" x14ac:dyDescent="0.25">
      <c r="A4" s="7">
        <v>1</v>
      </c>
      <c r="B4" s="7" t="s">
        <v>22</v>
      </c>
      <c r="C4" s="7" t="s">
        <v>258</v>
      </c>
      <c r="D4" s="32">
        <v>400</v>
      </c>
      <c r="E4" s="51">
        <v>1.7</v>
      </c>
      <c r="F4" s="48" t="s">
        <v>35</v>
      </c>
      <c r="G4" s="44">
        <v>0.47029776642499993</v>
      </c>
      <c r="H4" s="65">
        <f>G4*E4</f>
        <v>0.79950620292249985</v>
      </c>
    </row>
    <row r="5" spans="1:8" x14ac:dyDescent="0.25">
      <c r="A5" s="7">
        <v>2</v>
      </c>
      <c r="B5" s="7" t="str">
        <f>C4</f>
        <v>0+400</v>
      </c>
      <c r="C5" s="7" t="s">
        <v>161</v>
      </c>
      <c r="D5" s="32">
        <v>400</v>
      </c>
      <c r="E5" s="52"/>
      <c r="F5" s="48"/>
      <c r="G5" s="44"/>
      <c r="H5" s="65"/>
    </row>
    <row r="6" spans="1:8" x14ac:dyDescent="0.25">
      <c r="A6" s="7">
        <v>3</v>
      </c>
      <c r="B6" s="7" t="str">
        <f t="shared" ref="B6:B39" si="0">C5</f>
        <v>0+800</v>
      </c>
      <c r="C6" s="7" t="s">
        <v>270</v>
      </c>
      <c r="D6" s="32">
        <v>400</v>
      </c>
      <c r="E6" s="52"/>
      <c r="F6" s="48"/>
      <c r="G6" s="44"/>
      <c r="H6" s="65"/>
    </row>
    <row r="7" spans="1:8" x14ac:dyDescent="0.25">
      <c r="A7" s="7">
        <v>4</v>
      </c>
      <c r="B7" s="7" t="str">
        <f t="shared" si="0"/>
        <v>1+200</v>
      </c>
      <c r="C7" s="7" t="s">
        <v>271</v>
      </c>
      <c r="D7" s="32">
        <v>500</v>
      </c>
      <c r="E7" s="53"/>
      <c r="F7" s="48"/>
      <c r="G7" s="44"/>
      <c r="H7" s="65"/>
    </row>
    <row r="8" spans="1:8" x14ac:dyDescent="0.25">
      <c r="A8" s="7">
        <v>5</v>
      </c>
      <c r="B8" s="7" t="str">
        <f t="shared" si="0"/>
        <v>1+700</v>
      </c>
      <c r="C8" s="7" t="s">
        <v>272</v>
      </c>
      <c r="D8" s="32">
        <v>250</v>
      </c>
      <c r="E8" s="51">
        <v>1.2</v>
      </c>
      <c r="F8" s="48" t="s">
        <v>43</v>
      </c>
      <c r="G8" s="44">
        <v>1.6721088135999997</v>
      </c>
      <c r="H8" s="65">
        <f>G8*E8</f>
        <v>2.0065305763199994</v>
      </c>
    </row>
    <row r="9" spans="1:8" x14ac:dyDescent="0.25">
      <c r="A9" s="7">
        <v>6</v>
      </c>
      <c r="B9" s="7" t="str">
        <f t="shared" si="0"/>
        <v>1+950</v>
      </c>
      <c r="C9" s="7" t="s">
        <v>273</v>
      </c>
      <c r="D9" s="32">
        <v>400</v>
      </c>
      <c r="E9" s="52"/>
      <c r="F9" s="48"/>
      <c r="G9" s="44"/>
      <c r="H9" s="65"/>
    </row>
    <row r="10" spans="1:8" x14ac:dyDescent="0.25">
      <c r="A10" s="7">
        <v>7</v>
      </c>
      <c r="B10" s="7" t="str">
        <f t="shared" si="0"/>
        <v>3+350</v>
      </c>
      <c r="C10" s="7" t="s">
        <v>274</v>
      </c>
      <c r="D10" s="32">
        <v>550</v>
      </c>
      <c r="E10" s="53"/>
      <c r="F10" s="48"/>
      <c r="G10" s="44"/>
      <c r="H10" s="65"/>
    </row>
    <row r="11" spans="1:8" x14ac:dyDescent="0.25">
      <c r="A11" s="10">
        <v>8</v>
      </c>
      <c r="B11" s="10" t="str">
        <f t="shared" si="0"/>
        <v>3+900</v>
      </c>
      <c r="C11" s="7" t="s">
        <v>152</v>
      </c>
      <c r="D11" s="33">
        <v>400</v>
      </c>
      <c r="E11" s="71">
        <v>1.6</v>
      </c>
      <c r="F11" s="49" t="s">
        <v>35</v>
      </c>
      <c r="G11" s="44">
        <v>0.47029776642499993</v>
      </c>
      <c r="H11" s="65">
        <f>G11*E11</f>
        <v>0.75247642627999989</v>
      </c>
    </row>
    <row r="12" spans="1:8" x14ac:dyDescent="0.25">
      <c r="A12" s="10">
        <v>9</v>
      </c>
      <c r="B12" s="10" t="str">
        <f t="shared" si="0"/>
        <v>4+300</v>
      </c>
      <c r="C12" s="7" t="s">
        <v>169</v>
      </c>
      <c r="D12" s="33">
        <v>400</v>
      </c>
      <c r="E12" s="72"/>
      <c r="F12" s="49"/>
      <c r="G12" s="44"/>
      <c r="H12" s="65"/>
    </row>
    <row r="13" spans="1:8" x14ac:dyDescent="0.25">
      <c r="A13" s="10">
        <v>10</v>
      </c>
      <c r="B13" s="10" t="str">
        <f t="shared" si="0"/>
        <v>4+700</v>
      </c>
      <c r="C13" s="7" t="s">
        <v>154</v>
      </c>
      <c r="D13" s="33">
        <v>400</v>
      </c>
      <c r="E13" s="72"/>
      <c r="F13" s="49"/>
      <c r="G13" s="44"/>
      <c r="H13" s="65"/>
    </row>
    <row r="14" spans="1:8" x14ac:dyDescent="0.25">
      <c r="A14" s="10">
        <v>11</v>
      </c>
      <c r="B14" s="10" t="str">
        <f t="shared" si="0"/>
        <v>5+100</v>
      </c>
      <c r="C14" s="7" t="s">
        <v>29</v>
      </c>
      <c r="D14" s="33">
        <v>400</v>
      </c>
      <c r="E14" s="73"/>
      <c r="F14" s="49"/>
      <c r="G14" s="44"/>
      <c r="H14" s="65"/>
    </row>
    <row r="15" spans="1:8" x14ac:dyDescent="0.25">
      <c r="A15" s="10">
        <v>12</v>
      </c>
      <c r="B15" s="10" t="str">
        <f t="shared" si="0"/>
        <v>5+500</v>
      </c>
      <c r="C15" s="7" t="s">
        <v>275</v>
      </c>
      <c r="D15" s="33">
        <v>400</v>
      </c>
      <c r="E15" s="71">
        <v>5.5</v>
      </c>
      <c r="F15" s="49" t="s">
        <v>43</v>
      </c>
      <c r="G15" s="50">
        <v>1.6721088135999997</v>
      </c>
      <c r="H15" s="65">
        <f>G15*E15</f>
        <v>9.1965984747999983</v>
      </c>
    </row>
    <row r="16" spans="1:8" x14ac:dyDescent="0.25">
      <c r="A16" s="10">
        <v>13</v>
      </c>
      <c r="B16" s="10" t="str">
        <f t="shared" si="0"/>
        <v>5+900</v>
      </c>
      <c r="C16" s="7" t="s">
        <v>276</v>
      </c>
      <c r="D16" s="33">
        <v>400</v>
      </c>
      <c r="E16" s="72"/>
      <c r="F16" s="49"/>
      <c r="G16" s="50"/>
      <c r="H16" s="65"/>
    </row>
    <row r="17" spans="1:8" x14ac:dyDescent="0.25">
      <c r="A17" s="10">
        <v>14</v>
      </c>
      <c r="B17" s="10" t="str">
        <f t="shared" si="0"/>
        <v>6+300</v>
      </c>
      <c r="C17" s="7" t="s">
        <v>277</v>
      </c>
      <c r="D17" s="33">
        <v>400</v>
      </c>
      <c r="E17" s="72"/>
      <c r="F17" s="49"/>
      <c r="G17" s="50"/>
      <c r="H17" s="65"/>
    </row>
    <row r="18" spans="1:8" x14ac:dyDescent="0.25">
      <c r="A18" s="10">
        <v>15</v>
      </c>
      <c r="B18" s="10" t="str">
        <f t="shared" si="0"/>
        <v>6+700</v>
      </c>
      <c r="C18" s="7" t="s">
        <v>278</v>
      </c>
      <c r="D18" s="33">
        <v>400</v>
      </c>
      <c r="E18" s="72"/>
      <c r="F18" s="49"/>
      <c r="G18" s="50"/>
      <c r="H18" s="65"/>
    </row>
    <row r="19" spans="1:8" x14ac:dyDescent="0.25">
      <c r="A19" s="10">
        <v>16</v>
      </c>
      <c r="B19" s="10" t="str">
        <f t="shared" si="0"/>
        <v>7+100</v>
      </c>
      <c r="C19" s="7" t="s">
        <v>87</v>
      </c>
      <c r="D19" s="33">
        <v>400</v>
      </c>
      <c r="E19" s="72"/>
      <c r="F19" s="49"/>
      <c r="G19" s="50"/>
      <c r="H19" s="65"/>
    </row>
    <row r="20" spans="1:8" x14ac:dyDescent="0.25">
      <c r="A20" s="10">
        <v>17</v>
      </c>
      <c r="B20" s="10" t="str">
        <f t="shared" si="0"/>
        <v>7+500</v>
      </c>
      <c r="C20" s="7" t="s">
        <v>279</v>
      </c>
      <c r="D20" s="33">
        <v>400</v>
      </c>
      <c r="E20" s="72"/>
      <c r="F20" s="49"/>
      <c r="G20" s="50"/>
      <c r="H20" s="65"/>
    </row>
    <row r="21" spans="1:8" x14ac:dyDescent="0.25">
      <c r="A21" s="10">
        <v>18</v>
      </c>
      <c r="B21" s="10" t="str">
        <f t="shared" si="0"/>
        <v>7+900</v>
      </c>
      <c r="C21" s="7" t="s">
        <v>280</v>
      </c>
      <c r="D21" s="33">
        <v>400</v>
      </c>
      <c r="E21" s="72"/>
      <c r="F21" s="49"/>
      <c r="G21" s="50"/>
      <c r="H21" s="65"/>
    </row>
    <row r="22" spans="1:8" x14ac:dyDescent="0.25">
      <c r="A22" s="10">
        <v>19</v>
      </c>
      <c r="B22" s="10" t="str">
        <f t="shared" si="0"/>
        <v>8+300</v>
      </c>
      <c r="C22" s="7" t="s">
        <v>281</v>
      </c>
      <c r="D22" s="33">
        <v>500</v>
      </c>
      <c r="E22" s="72"/>
      <c r="F22" s="49"/>
      <c r="G22" s="50"/>
      <c r="H22" s="65"/>
    </row>
    <row r="23" spans="1:8" x14ac:dyDescent="0.25">
      <c r="A23" s="10">
        <v>20</v>
      </c>
      <c r="B23" s="10" t="str">
        <f t="shared" si="0"/>
        <v>8+800</v>
      </c>
      <c r="C23" s="7" t="s">
        <v>282</v>
      </c>
      <c r="D23" s="33">
        <v>400</v>
      </c>
      <c r="E23" s="72"/>
      <c r="F23" s="49"/>
      <c r="G23" s="50"/>
      <c r="H23" s="65"/>
    </row>
    <row r="24" spans="1:8" x14ac:dyDescent="0.25">
      <c r="A24" s="10">
        <v>21</v>
      </c>
      <c r="B24" s="10" t="str">
        <f t="shared" si="0"/>
        <v>9+200</v>
      </c>
      <c r="C24" s="7" t="s">
        <v>283</v>
      </c>
      <c r="D24" s="33">
        <v>500</v>
      </c>
      <c r="E24" s="72"/>
      <c r="F24" s="49"/>
      <c r="G24" s="50"/>
      <c r="H24" s="65"/>
    </row>
    <row r="25" spans="1:8" x14ac:dyDescent="0.25">
      <c r="A25" s="10">
        <v>22</v>
      </c>
      <c r="B25" s="10" t="str">
        <f t="shared" si="0"/>
        <v>9+700</v>
      </c>
      <c r="C25" s="7" t="s">
        <v>284</v>
      </c>
      <c r="D25" s="33">
        <v>400</v>
      </c>
      <c r="E25" s="72"/>
      <c r="F25" s="49"/>
      <c r="G25" s="50"/>
      <c r="H25" s="65"/>
    </row>
    <row r="26" spans="1:8" x14ac:dyDescent="0.25">
      <c r="A26" s="10">
        <v>23</v>
      </c>
      <c r="B26" s="10" t="str">
        <f t="shared" si="0"/>
        <v>10+100</v>
      </c>
      <c r="C26" s="7" t="s">
        <v>239</v>
      </c>
      <c r="D26" s="33">
        <v>400</v>
      </c>
      <c r="E26" s="72"/>
      <c r="F26" s="49"/>
      <c r="G26" s="50"/>
      <c r="H26" s="65"/>
    </row>
    <row r="27" spans="1:8" x14ac:dyDescent="0.25">
      <c r="A27" s="10">
        <v>24</v>
      </c>
      <c r="B27" s="10" t="str">
        <f t="shared" si="0"/>
        <v>10+500</v>
      </c>
      <c r="C27" s="7" t="s">
        <v>266</v>
      </c>
      <c r="D27" s="33">
        <v>500</v>
      </c>
      <c r="E27" s="73"/>
      <c r="F27" s="49"/>
      <c r="G27" s="50"/>
      <c r="H27" s="65"/>
    </row>
    <row r="28" spans="1:8" x14ac:dyDescent="0.25">
      <c r="A28" s="10">
        <v>25</v>
      </c>
      <c r="B28" s="10" t="str">
        <f t="shared" si="0"/>
        <v>11+000</v>
      </c>
      <c r="C28" s="7" t="s">
        <v>285</v>
      </c>
      <c r="D28" s="33">
        <v>400</v>
      </c>
      <c r="E28" s="71">
        <v>5.3</v>
      </c>
      <c r="F28" s="49" t="s">
        <v>35</v>
      </c>
      <c r="G28" s="50">
        <v>0.47029776642499993</v>
      </c>
      <c r="H28" s="65">
        <f>G28*E28</f>
        <v>2.4925781620524994</v>
      </c>
    </row>
    <row r="29" spans="1:8" x14ac:dyDescent="0.25">
      <c r="A29" s="10">
        <v>26</v>
      </c>
      <c r="B29" s="10" t="str">
        <f t="shared" si="0"/>
        <v>11+400</v>
      </c>
      <c r="C29" s="7" t="s">
        <v>286</v>
      </c>
      <c r="D29" s="33">
        <v>500</v>
      </c>
      <c r="E29" s="72"/>
      <c r="F29" s="49"/>
      <c r="G29" s="50"/>
      <c r="H29" s="65"/>
    </row>
    <row r="30" spans="1:8" x14ac:dyDescent="0.25">
      <c r="A30" s="10">
        <v>27</v>
      </c>
      <c r="B30" s="10" t="str">
        <f t="shared" si="0"/>
        <v>11+900</v>
      </c>
      <c r="C30" s="7" t="s">
        <v>287</v>
      </c>
      <c r="D30" s="33">
        <v>400</v>
      </c>
      <c r="E30" s="72"/>
      <c r="F30" s="49"/>
      <c r="G30" s="50"/>
      <c r="H30" s="65"/>
    </row>
    <row r="31" spans="1:8" x14ac:dyDescent="0.25">
      <c r="A31" s="10">
        <v>28</v>
      </c>
      <c r="B31" s="10" t="str">
        <f t="shared" si="0"/>
        <v>12+300</v>
      </c>
      <c r="C31" s="7" t="s">
        <v>288</v>
      </c>
      <c r="D31" s="33">
        <v>400</v>
      </c>
      <c r="E31" s="72"/>
      <c r="F31" s="49"/>
      <c r="G31" s="50"/>
      <c r="H31" s="65"/>
    </row>
    <row r="32" spans="1:8" x14ac:dyDescent="0.25">
      <c r="A32" s="10">
        <v>29</v>
      </c>
      <c r="B32" s="10" t="str">
        <f t="shared" si="0"/>
        <v>12+700</v>
      </c>
      <c r="C32" s="7" t="s">
        <v>289</v>
      </c>
      <c r="D32" s="33">
        <v>500</v>
      </c>
      <c r="E32" s="72"/>
      <c r="F32" s="49"/>
      <c r="G32" s="50"/>
      <c r="H32" s="65"/>
    </row>
    <row r="33" spans="1:8" x14ac:dyDescent="0.25">
      <c r="A33" s="10">
        <v>30</v>
      </c>
      <c r="B33" s="10" t="str">
        <f t="shared" si="0"/>
        <v>13+200</v>
      </c>
      <c r="C33" s="7" t="s">
        <v>290</v>
      </c>
      <c r="D33" s="33">
        <v>400</v>
      </c>
      <c r="E33" s="72"/>
      <c r="F33" s="49"/>
      <c r="G33" s="50"/>
      <c r="H33" s="65"/>
    </row>
    <row r="34" spans="1:8" x14ac:dyDescent="0.25">
      <c r="A34" s="10">
        <v>31</v>
      </c>
      <c r="B34" s="10" t="str">
        <f t="shared" si="0"/>
        <v>13+600</v>
      </c>
      <c r="C34" s="7" t="s">
        <v>291</v>
      </c>
      <c r="D34" s="33">
        <v>400</v>
      </c>
      <c r="E34" s="72"/>
      <c r="F34" s="49"/>
      <c r="G34" s="50"/>
      <c r="H34" s="65"/>
    </row>
    <row r="35" spans="1:8" x14ac:dyDescent="0.25">
      <c r="A35" s="10">
        <v>32</v>
      </c>
      <c r="B35" s="10" t="str">
        <f t="shared" si="0"/>
        <v>14+000</v>
      </c>
      <c r="C35" s="7" t="s">
        <v>292</v>
      </c>
      <c r="D35" s="33">
        <v>500</v>
      </c>
      <c r="E35" s="72"/>
      <c r="F35" s="49"/>
      <c r="G35" s="50"/>
      <c r="H35" s="65"/>
    </row>
    <row r="36" spans="1:8" x14ac:dyDescent="0.25">
      <c r="A36" s="10">
        <v>33</v>
      </c>
      <c r="B36" s="10" t="str">
        <f t="shared" si="0"/>
        <v>14+500</v>
      </c>
      <c r="C36" s="7" t="s">
        <v>293</v>
      </c>
      <c r="D36" s="33">
        <v>500</v>
      </c>
      <c r="E36" s="72"/>
      <c r="F36" s="49"/>
      <c r="G36" s="50"/>
      <c r="H36" s="65"/>
    </row>
    <row r="37" spans="1:8" x14ac:dyDescent="0.25">
      <c r="A37" s="10">
        <v>34</v>
      </c>
      <c r="B37" s="10" t="str">
        <f t="shared" si="0"/>
        <v>15+000</v>
      </c>
      <c r="C37" s="7" t="s">
        <v>294</v>
      </c>
      <c r="D37" s="33">
        <v>400</v>
      </c>
      <c r="E37" s="72"/>
      <c r="F37" s="49"/>
      <c r="G37" s="50"/>
      <c r="H37" s="65"/>
    </row>
    <row r="38" spans="1:8" x14ac:dyDescent="0.25">
      <c r="A38" s="10">
        <v>35</v>
      </c>
      <c r="B38" s="10" t="str">
        <f t="shared" si="0"/>
        <v>15+400</v>
      </c>
      <c r="C38" s="7" t="s">
        <v>295</v>
      </c>
      <c r="D38" s="33">
        <v>500</v>
      </c>
      <c r="E38" s="72"/>
      <c r="F38" s="49"/>
      <c r="G38" s="50"/>
      <c r="H38" s="65"/>
    </row>
    <row r="39" spans="1:8" x14ac:dyDescent="0.25">
      <c r="A39" s="10">
        <v>36</v>
      </c>
      <c r="B39" s="10" t="str">
        <f t="shared" si="0"/>
        <v>15+900</v>
      </c>
      <c r="C39" s="7" t="s">
        <v>296</v>
      </c>
      <c r="D39" s="33">
        <v>400</v>
      </c>
      <c r="E39" s="73"/>
      <c r="F39" s="49"/>
      <c r="G39" s="50"/>
      <c r="H39" s="65"/>
    </row>
    <row r="40" spans="1:8" x14ac:dyDescent="0.25">
      <c r="A40" s="66" t="s">
        <v>19</v>
      </c>
      <c r="B40" s="66"/>
      <c r="C40" s="66"/>
      <c r="D40" s="66"/>
      <c r="E40" s="66"/>
      <c r="F40" s="66"/>
      <c r="G40" s="66"/>
      <c r="H40" s="30">
        <f>SUM(H4:H39)</f>
        <v>15.247689842374996</v>
      </c>
    </row>
  </sheetData>
  <mergeCells count="23">
    <mergeCell ref="A40:G40"/>
    <mergeCell ref="E15:E27"/>
    <mergeCell ref="F15:F27"/>
    <mergeCell ref="G15:G27"/>
    <mergeCell ref="H15:H27"/>
    <mergeCell ref="E28:E39"/>
    <mergeCell ref="F28:F39"/>
    <mergeCell ref="G28:G39"/>
    <mergeCell ref="H28:H39"/>
    <mergeCell ref="E8:E10"/>
    <mergeCell ref="F8:F10"/>
    <mergeCell ref="G8:G10"/>
    <mergeCell ref="H8:H10"/>
    <mergeCell ref="E11:E14"/>
    <mergeCell ref="F11:F14"/>
    <mergeCell ref="G11:G14"/>
    <mergeCell ref="H11:H14"/>
    <mergeCell ref="A1:H1"/>
    <mergeCell ref="A2:G2"/>
    <mergeCell ref="E4:E7"/>
    <mergeCell ref="F4:F7"/>
    <mergeCell ref="G4:G7"/>
    <mergeCell ref="H4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D3" sqref="D3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9" customWidth="1"/>
    <col min="5" max="5" width="11.28515625" bestFit="1" customWidth="1"/>
    <col min="6" max="6" width="31.42578125" bestFit="1" customWidth="1"/>
    <col min="7" max="7" width="9" bestFit="1" customWidth="1"/>
    <col min="8" max="8" width="12.85546875" bestFit="1" customWidth="1"/>
  </cols>
  <sheetData>
    <row r="1" spans="1:8" x14ac:dyDescent="0.25">
      <c r="A1" s="39" t="s">
        <v>33</v>
      </c>
      <c r="B1" s="40"/>
      <c r="C1" s="40"/>
      <c r="D1" s="40"/>
      <c r="E1" s="40"/>
      <c r="F1" s="40"/>
      <c r="G1" s="40"/>
      <c r="H1" s="41"/>
    </row>
    <row r="2" spans="1:8" x14ac:dyDescent="0.25">
      <c r="A2" s="42" t="s">
        <v>34</v>
      </c>
      <c r="B2" s="40"/>
      <c r="C2" s="40"/>
      <c r="D2" s="40"/>
      <c r="E2" s="40"/>
      <c r="F2" s="40"/>
      <c r="G2" s="41"/>
      <c r="H2" s="1" t="s">
        <v>21</v>
      </c>
    </row>
    <row r="3" spans="1:8" x14ac:dyDescent="0.25">
      <c r="A3" s="2" t="s">
        <v>3</v>
      </c>
      <c r="B3" s="2" t="s">
        <v>4</v>
      </c>
      <c r="C3" s="2" t="s">
        <v>5</v>
      </c>
      <c r="D3" s="34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7" t="s">
        <v>10</v>
      </c>
      <c r="C4" s="7" t="s">
        <v>11</v>
      </c>
      <c r="D4" s="32">
        <v>500</v>
      </c>
      <c r="E4" s="51">
        <v>1.5</v>
      </c>
      <c r="F4" s="48" t="s">
        <v>35</v>
      </c>
      <c r="G4" s="44">
        <v>0.405840088175</v>
      </c>
      <c r="H4" s="47">
        <f>G4*E4</f>
        <v>0.60876013226250003</v>
      </c>
    </row>
    <row r="5" spans="1:8" x14ac:dyDescent="0.25">
      <c r="A5" s="7">
        <f>A4+1</f>
        <v>2</v>
      </c>
      <c r="B5" s="7" t="s">
        <v>11</v>
      </c>
      <c r="C5" s="7" t="s">
        <v>13</v>
      </c>
      <c r="D5" s="32">
        <v>500</v>
      </c>
      <c r="E5" s="52"/>
      <c r="F5" s="45"/>
      <c r="G5" s="45"/>
      <c r="H5" s="45"/>
    </row>
    <row r="6" spans="1:8" x14ac:dyDescent="0.25">
      <c r="A6" s="7">
        <v>3</v>
      </c>
      <c r="B6" s="7" t="s">
        <v>13</v>
      </c>
      <c r="C6" s="7" t="s">
        <v>14</v>
      </c>
      <c r="D6" s="32">
        <v>500</v>
      </c>
      <c r="E6" s="53"/>
      <c r="F6" s="46"/>
      <c r="G6" s="46"/>
      <c r="H6" s="46"/>
    </row>
    <row r="7" spans="1:8" ht="15.75" x14ac:dyDescent="0.25">
      <c r="A7" s="7">
        <v>4</v>
      </c>
      <c r="B7" s="7" t="s">
        <v>23</v>
      </c>
      <c r="C7" s="7" t="s">
        <v>36</v>
      </c>
      <c r="D7" s="32">
        <v>550</v>
      </c>
      <c r="E7" s="7">
        <v>0.5</v>
      </c>
      <c r="F7" s="7" t="s">
        <v>128</v>
      </c>
      <c r="G7" s="12">
        <v>13.99</v>
      </c>
      <c r="H7" s="6">
        <f>G7*E7</f>
        <v>6.9950000000000001</v>
      </c>
    </row>
    <row r="8" spans="1:8" x14ac:dyDescent="0.25">
      <c r="A8" s="7">
        <v>5</v>
      </c>
      <c r="B8" s="7" t="s">
        <v>36</v>
      </c>
      <c r="C8" s="7" t="s">
        <v>37</v>
      </c>
      <c r="D8" s="32">
        <v>60</v>
      </c>
      <c r="E8" s="51">
        <v>3.6</v>
      </c>
      <c r="F8" s="48" t="s">
        <v>12</v>
      </c>
      <c r="G8" s="44">
        <v>39.457713277837478</v>
      </c>
      <c r="H8" s="47">
        <f>G8*E8</f>
        <v>142.04776780021493</v>
      </c>
    </row>
    <row r="9" spans="1:8" x14ac:dyDescent="0.25">
      <c r="A9" s="7">
        <v>6</v>
      </c>
      <c r="B9" s="7" t="s">
        <v>37</v>
      </c>
      <c r="C9" s="7" t="s">
        <v>38</v>
      </c>
      <c r="D9" s="32">
        <v>150</v>
      </c>
      <c r="E9" s="52"/>
      <c r="F9" s="45"/>
      <c r="G9" s="45"/>
      <c r="H9" s="45"/>
    </row>
    <row r="10" spans="1:8" x14ac:dyDescent="0.25">
      <c r="A10" s="7">
        <v>7</v>
      </c>
      <c r="B10" s="7" t="s">
        <v>38</v>
      </c>
      <c r="C10" s="7" t="s">
        <v>39</v>
      </c>
      <c r="D10" s="32">
        <v>150</v>
      </c>
      <c r="E10" s="53"/>
      <c r="F10" s="46"/>
      <c r="G10" s="46"/>
      <c r="H10" s="46"/>
    </row>
    <row r="11" spans="1:8" x14ac:dyDescent="0.25">
      <c r="A11" s="43" t="s">
        <v>19</v>
      </c>
      <c r="B11" s="40"/>
      <c r="C11" s="40"/>
      <c r="D11" s="40"/>
      <c r="E11" s="40"/>
      <c r="F11" s="40"/>
      <c r="G11" s="41"/>
      <c r="H11" s="11">
        <f>SUM(H4:H10)</f>
        <v>149.65152793247742</v>
      </c>
    </row>
  </sheetData>
  <mergeCells count="11">
    <mergeCell ref="A1:H1"/>
    <mergeCell ref="A2:G2"/>
    <mergeCell ref="G4:G6"/>
    <mergeCell ref="H4:H6"/>
    <mergeCell ref="G8:G10"/>
    <mergeCell ref="H8:H10"/>
    <mergeCell ref="A11:G11"/>
    <mergeCell ref="E4:E6"/>
    <mergeCell ref="E8:E10"/>
    <mergeCell ref="F4:F6"/>
    <mergeCell ref="F8:F10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3"/>
  <sheetViews>
    <sheetView workbookViewId="0">
      <selection activeCell="K21" sqref="K21"/>
    </sheetView>
  </sheetViews>
  <sheetFormatPr defaultRowHeight="15" x14ac:dyDescent="0.25"/>
  <cols>
    <col min="5" max="5" width="11.28515625" bestFit="1" customWidth="1"/>
    <col min="6" max="6" width="31.28515625" bestFit="1" customWidth="1"/>
    <col min="8" max="8" width="12.85546875" bestFit="1" customWidth="1"/>
  </cols>
  <sheetData>
    <row r="1" spans="1:13" x14ac:dyDescent="0.25">
      <c r="A1" s="56" t="s">
        <v>137</v>
      </c>
      <c r="B1" s="40"/>
      <c r="C1" s="40"/>
      <c r="D1" s="40"/>
      <c r="E1" s="40"/>
      <c r="F1" s="40"/>
      <c r="G1" s="40"/>
      <c r="H1" s="41"/>
    </row>
    <row r="2" spans="1:13" x14ac:dyDescent="0.25">
      <c r="A2" s="56" t="s">
        <v>1</v>
      </c>
      <c r="B2" s="40"/>
      <c r="C2" s="40"/>
      <c r="D2" s="40"/>
      <c r="E2" s="40"/>
      <c r="F2" s="40"/>
      <c r="G2" s="41"/>
      <c r="H2" s="16" t="s">
        <v>138</v>
      </c>
    </row>
    <row r="3" spans="1:13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13" x14ac:dyDescent="0.25">
      <c r="A4" s="7">
        <v>1</v>
      </c>
      <c r="B4" s="18">
        <v>0</v>
      </c>
      <c r="C4" s="18">
        <f t="shared" ref="C4:C22" si="0">B4+D4</f>
        <v>350</v>
      </c>
      <c r="D4" s="7">
        <v>350</v>
      </c>
      <c r="E4" s="48">
        <f>SUM(D4:D6)/1000</f>
        <v>0.58099999999999996</v>
      </c>
      <c r="F4" s="48" t="s">
        <v>43</v>
      </c>
      <c r="G4" s="44">
        <v>1.7448091967999999</v>
      </c>
      <c r="H4" s="47">
        <f>G4*E4</f>
        <v>1.0137341433407998</v>
      </c>
    </row>
    <row r="5" spans="1:13" x14ac:dyDescent="0.25">
      <c r="A5" s="7">
        <v>2</v>
      </c>
      <c r="B5" s="18">
        <f t="shared" ref="B5:B22" si="1">C4</f>
        <v>350</v>
      </c>
      <c r="C5" s="18">
        <f t="shared" si="0"/>
        <v>391</v>
      </c>
      <c r="D5" s="7">
        <v>41</v>
      </c>
      <c r="E5" s="45"/>
      <c r="F5" s="45"/>
      <c r="G5" s="45"/>
      <c r="H5" s="45"/>
    </row>
    <row r="6" spans="1:13" x14ac:dyDescent="0.25">
      <c r="A6" s="7">
        <v>3</v>
      </c>
      <c r="B6" s="18">
        <f t="shared" si="1"/>
        <v>391</v>
      </c>
      <c r="C6" s="18">
        <f t="shared" si="0"/>
        <v>581</v>
      </c>
      <c r="D6" s="7">
        <v>190</v>
      </c>
      <c r="E6" s="46"/>
      <c r="F6" s="46"/>
      <c r="G6" s="46"/>
      <c r="H6" s="46"/>
    </row>
    <row r="7" spans="1:13" x14ac:dyDescent="0.25">
      <c r="A7" s="7">
        <v>4</v>
      </c>
      <c r="B7" s="18">
        <f t="shared" si="1"/>
        <v>581</v>
      </c>
      <c r="C7" s="18">
        <f t="shared" si="0"/>
        <v>811</v>
      </c>
      <c r="D7" s="7">
        <v>230</v>
      </c>
      <c r="E7" s="48">
        <f>SUM(D7:D8)/1000</f>
        <v>0.68</v>
      </c>
      <c r="F7" s="48" t="s">
        <v>35</v>
      </c>
      <c r="G7" s="44">
        <v>0.47029776642499987</v>
      </c>
      <c r="H7" s="47">
        <f>G7*E7</f>
        <v>0.31980248116899995</v>
      </c>
    </row>
    <row r="8" spans="1:13" x14ac:dyDescent="0.25">
      <c r="A8" s="7">
        <v>5</v>
      </c>
      <c r="B8" s="18">
        <f t="shared" si="1"/>
        <v>811</v>
      </c>
      <c r="C8" s="18">
        <f t="shared" si="0"/>
        <v>1261</v>
      </c>
      <c r="D8" s="7">
        <v>450</v>
      </c>
      <c r="E8" s="46"/>
      <c r="F8" s="46"/>
      <c r="G8" s="46"/>
      <c r="H8" s="46"/>
    </row>
    <row r="9" spans="1:13" x14ac:dyDescent="0.25">
      <c r="A9" s="10">
        <v>5</v>
      </c>
      <c r="B9" s="18">
        <f t="shared" si="1"/>
        <v>1261</v>
      </c>
      <c r="C9" s="18">
        <f t="shared" si="0"/>
        <v>1561</v>
      </c>
      <c r="D9" s="10">
        <v>300</v>
      </c>
      <c r="E9" s="49">
        <f>SUM(D9:D18)/1000</f>
        <v>4.6500000000000004</v>
      </c>
      <c r="F9" s="49" t="s">
        <v>12</v>
      </c>
      <c r="G9" s="50">
        <v>44.928910247837493</v>
      </c>
      <c r="H9" s="47">
        <f>G9*E9</f>
        <v>208.91943265244436</v>
      </c>
      <c r="I9" s="20"/>
      <c r="J9" s="20"/>
      <c r="K9" s="20"/>
      <c r="L9" s="20"/>
      <c r="M9" s="20"/>
    </row>
    <row r="10" spans="1:13" x14ac:dyDescent="0.25">
      <c r="A10" s="10">
        <v>6</v>
      </c>
      <c r="B10" s="18">
        <f t="shared" si="1"/>
        <v>1561</v>
      </c>
      <c r="C10" s="18">
        <f t="shared" si="0"/>
        <v>2061</v>
      </c>
      <c r="D10" s="10">
        <v>500</v>
      </c>
      <c r="E10" s="45"/>
      <c r="F10" s="45"/>
      <c r="G10" s="45"/>
      <c r="H10" s="45"/>
      <c r="I10" s="20"/>
      <c r="J10" s="20"/>
      <c r="K10" s="20"/>
      <c r="L10" s="20"/>
      <c r="M10" s="20"/>
    </row>
    <row r="11" spans="1:13" x14ac:dyDescent="0.25">
      <c r="A11" s="10">
        <v>7</v>
      </c>
      <c r="B11" s="18">
        <f t="shared" si="1"/>
        <v>2061</v>
      </c>
      <c r="C11" s="18">
        <f t="shared" si="0"/>
        <v>2561</v>
      </c>
      <c r="D11" s="10">
        <v>500</v>
      </c>
      <c r="E11" s="45"/>
      <c r="F11" s="45"/>
      <c r="G11" s="45"/>
      <c r="H11" s="45"/>
      <c r="I11" s="20"/>
      <c r="J11" s="20"/>
      <c r="K11" s="20"/>
      <c r="L11" s="20"/>
      <c r="M11" s="20"/>
    </row>
    <row r="12" spans="1:13" x14ac:dyDescent="0.25">
      <c r="A12" s="10">
        <v>8</v>
      </c>
      <c r="B12" s="18">
        <f t="shared" si="1"/>
        <v>2561</v>
      </c>
      <c r="C12" s="18">
        <f t="shared" si="0"/>
        <v>3061</v>
      </c>
      <c r="D12" s="10">
        <v>500</v>
      </c>
      <c r="E12" s="45"/>
      <c r="F12" s="45"/>
      <c r="G12" s="45"/>
      <c r="H12" s="45"/>
      <c r="I12" s="20"/>
      <c r="J12" s="20"/>
      <c r="K12" s="20"/>
      <c r="L12" s="20"/>
      <c r="M12" s="20"/>
    </row>
    <row r="13" spans="1:13" x14ac:dyDescent="0.25">
      <c r="A13" s="10">
        <v>9</v>
      </c>
      <c r="B13" s="18">
        <f t="shared" si="1"/>
        <v>3061</v>
      </c>
      <c r="C13" s="18">
        <f t="shared" si="0"/>
        <v>3561</v>
      </c>
      <c r="D13" s="10">
        <v>500</v>
      </c>
      <c r="E13" s="45"/>
      <c r="F13" s="45"/>
      <c r="G13" s="45"/>
      <c r="H13" s="45"/>
      <c r="I13" s="20"/>
      <c r="J13" s="20"/>
      <c r="K13" s="20"/>
      <c r="L13" s="20"/>
      <c r="M13" s="20"/>
    </row>
    <row r="14" spans="1:13" x14ac:dyDescent="0.25">
      <c r="A14" s="10">
        <v>10</v>
      </c>
      <c r="B14" s="18">
        <f t="shared" si="1"/>
        <v>3561</v>
      </c>
      <c r="C14" s="18">
        <f t="shared" si="0"/>
        <v>4061</v>
      </c>
      <c r="D14" s="10">
        <v>500</v>
      </c>
      <c r="E14" s="45"/>
      <c r="F14" s="45"/>
      <c r="G14" s="45"/>
      <c r="H14" s="45"/>
      <c r="I14" s="20"/>
      <c r="J14" s="20"/>
      <c r="K14" s="20"/>
      <c r="L14" s="20"/>
      <c r="M14" s="20"/>
    </row>
    <row r="15" spans="1:13" x14ac:dyDescent="0.25">
      <c r="A15" s="10">
        <v>11</v>
      </c>
      <c r="B15" s="18">
        <f t="shared" si="1"/>
        <v>4061</v>
      </c>
      <c r="C15" s="18">
        <f t="shared" si="0"/>
        <v>4561</v>
      </c>
      <c r="D15" s="10">
        <v>500</v>
      </c>
      <c r="E15" s="45"/>
      <c r="F15" s="45"/>
      <c r="G15" s="45"/>
      <c r="H15" s="45"/>
      <c r="I15" s="20"/>
      <c r="J15" s="20"/>
      <c r="K15" s="20"/>
      <c r="L15" s="20"/>
      <c r="M15" s="20"/>
    </row>
    <row r="16" spans="1:13" x14ac:dyDescent="0.25">
      <c r="A16" s="10">
        <v>12</v>
      </c>
      <c r="B16" s="18">
        <f t="shared" si="1"/>
        <v>4561</v>
      </c>
      <c r="C16" s="18">
        <f t="shared" si="0"/>
        <v>5061</v>
      </c>
      <c r="D16" s="10">
        <v>500</v>
      </c>
      <c r="E16" s="45"/>
      <c r="F16" s="45"/>
      <c r="G16" s="45"/>
      <c r="H16" s="45"/>
      <c r="I16" s="20"/>
      <c r="J16" s="20"/>
      <c r="K16" s="20"/>
      <c r="L16" s="20"/>
      <c r="M16" s="20"/>
    </row>
    <row r="17" spans="1:13" x14ac:dyDescent="0.25">
      <c r="A17" s="10">
        <v>13</v>
      </c>
      <c r="B17" s="18">
        <f t="shared" si="1"/>
        <v>5061</v>
      </c>
      <c r="C17" s="18">
        <f t="shared" si="0"/>
        <v>5561</v>
      </c>
      <c r="D17" s="10">
        <v>500</v>
      </c>
      <c r="E17" s="45"/>
      <c r="F17" s="45"/>
      <c r="G17" s="45"/>
      <c r="H17" s="45"/>
      <c r="I17" s="20"/>
      <c r="J17" s="20"/>
      <c r="K17" s="20"/>
      <c r="L17" s="20"/>
      <c r="M17" s="20"/>
    </row>
    <row r="18" spans="1:13" x14ac:dyDescent="0.25">
      <c r="A18" s="10">
        <v>14</v>
      </c>
      <c r="B18" s="18">
        <f t="shared" si="1"/>
        <v>5561</v>
      </c>
      <c r="C18" s="18">
        <f t="shared" si="0"/>
        <v>5911</v>
      </c>
      <c r="D18" s="10">
        <v>350</v>
      </c>
      <c r="E18" s="46"/>
      <c r="F18" s="46"/>
      <c r="G18" s="46"/>
      <c r="H18" s="46"/>
      <c r="I18" s="20"/>
      <c r="J18" s="20"/>
      <c r="K18" s="20"/>
      <c r="L18" s="20"/>
      <c r="M18" s="20"/>
    </row>
    <row r="19" spans="1:13" x14ac:dyDescent="0.25">
      <c r="A19" s="10">
        <v>15</v>
      </c>
      <c r="B19" s="18">
        <f t="shared" si="1"/>
        <v>5911</v>
      </c>
      <c r="C19" s="18">
        <f t="shared" si="0"/>
        <v>6461</v>
      </c>
      <c r="D19" s="10">
        <v>550</v>
      </c>
      <c r="E19" s="49">
        <f>SUM(D19:D20)/1000</f>
        <v>0.84</v>
      </c>
      <c r="F19" s="49" t="s">
        <v>43</v>
      </c>
      <c r="G19" s="50">
        <v>1.7448091967999999</v>
      </c>
      <c r="H19" s="47">
        <f>G19*E19</f>
        <v>1.4656397253119999</v>
      </c>
    </row>
    <row r="20" spans="1:13" x14ac:dyDescent="0.25">
      <c r="A20" s="10">
        <v>16</v>
      </c>
      <c r="B20" s="18">
        <f t="shared" si="1"/>
        <v>6461</v>
      </c>
      <c r="C20" s="18">
        <f t="shared" si="0"/>
        <v>6751</v>
      </c>
      <c r="D20" s="10">
        <v>290</v>
      </c>
      <c r="E20" s="46"/>
      <c r="F20" s="46"/>
      <c r="G20" s="46"/>
      <c r="H20" s="46"/>
    </row>
    <row r="21" spans="1:13" x14ac:dyDescent="0.25">
      <c r="A21" s="10">
        <v>17</v>
      </c>
      <c r="B21" s="18">
        <f t="shared" si="1"/>
        <v>6751</v>
      </c>
      <c r="C21" s="18">
        <f t="shared" si="0"/>
        <v>7301</v>
      </c>
      <c r="D21" s="10">
        <v>550</v>
      </c>
      <c r="E21" s="49">
        <f>SUM(D21:D22)/1000</f>
        <v>1.1000000000000001</v>
      </c>
      <c r="F21" s="49" t="s">
        <v>139</v>
      </c>
      <c r="G21" s="50">
        <v>14.393943953519999</v>
      </c>
      <c r="H21" s="47">
        <f>G21*E21</f>
        <v>15.833338348872001</v>
      </c>
    </row>
    <row r="22" spans="1:13" x14ac:dyDescent="0.25">
      <c r="A22" s="10">
        <v>18</v>
      </c>
      <c r="B22" s="18">
        <f t="shared" si="1"/>
        <v>7301</v>
      </c>
      <c r="C22" s="18">
        <f t="shared" si="0"/>
        <v>7851</v>
      </c>
      <c r="D22" s="10">
        <v>550</v>
      </c>
      <c r="E22" s="46"/>
      <c r="F22" s="46"/>
      <c r="G22" s="46"/>
      <c r="H22" s="46"/>
    </row>
    <row r="23" spans="1:13" x14ac:dyDescent="0.25">
      <c r="A23" s="54" t="s">
        <v>19</v>
      </c>
      <c r="B23" s="40"/>
      <c r="C23" s="40"/>
      <c r="D23" s="40"/>
      <c r="E23" s="40"/>
      <c r="F23" s="40"/>
      <c r="G23" s="41"/>
      <c r="H23" s="6">
        <f>SUM(H4:H22)</f>
        <v>227.55194735113815</v>
      </c>
    </row>
  </sheetData>
  <mergeCells count="23">
    <mergeCell ref="A1:H1"/>
    <mergeCell ref="A2:G2"/>
    <mergeCell ref="E4:E6"/>
    <mergeCell ref="E7:E8"/>
    <mergeCell ref="E9:E18"/>
    <mergeCell ref="G4:G6"/>
    <mergeCell ref="H4:H6"/>
    <mergeCell ref="G7:G8"/>
    <mergeCell ref="H7:H8"/>
    <mergeCell ref="G9:G18"/>
    <mergeCell ref="H9:H18"/>
    <mergeCell ref="F4:F6"/>
    <mergeCell ref="F7:F8"/>
    <mergeCell ref="F21:F22"/>
    <mergeCell ref="F9:F18"/>
    <mergeCell ref="G21:G22"/>
    <mergeCell ref="H21:H22"/>
    <mergeCell ref="A23:G23"/>
    <mergeCell ref="E19:E20"/>
    <mergeCell ref="E21:E22"/>
    <mergeCell ref="G19:G20"/>
    <mergeCell ref="H19:H20"/>
    <mergeCell ref="F19:F20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51"/>
  <sheetViews>
    <sheetView workbookViewId="0">
      <selection activeCell="J27" sqref="J27"/>
    </sheetView>
  </sheetViews>
  <sheetFormatPr defaultRowHeight="15" x14ac:dyDescent="0.25"/>
  <cols>
    <col min="5" max="5" width="11.28515625" bestFit="1" customWidth="1"/>
    <col min="6" max="6" width="31.28515625" bestFit="1" customWidth="1"/>
    <col min="7" max="7" width="9" bestFit="1" customWidth="1"/>
    <col min="8" max="8" width="12.85546875" bestFit="1" customWidth="1"/>
  </cols>
  <sheetData>
    <row r="1" spans="1:8" x14ac:dyDescent="0.25">
      <c r="A1" s="56" t="s">
        <v>140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138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 t="shared" ref="C4:C50" si="0">B4+D4</f>
        <v>500</v>
      </c>
      <c r="D4" s="7">
        <v>500</v>
      </c>
      <c r="E4" s="48">
        <f>SUM(D4:D50)/1000</f>
        <v>21.48</v>
      </c>
      <c r="F4" s="48" t="s">
        <v>12</v>
      </c>
      <c r="G4" s="44">
        <v>44.928910247837493</v>
      </c>
      <c r="H4" s="47">
        <f>G4*E4</f>
        <v>965.0729921235494</v>
      </c>
    </row>
    <row r="5" spans="1:8" x14ac:dyDescent="0.25">
      <c r="A5" s="7">
        <v>2</v>
      </c>
      <c r="B5" s="18">
        <f t="shared" ref="B5:B50" si="1">C4</f>
        <v>500</v>
      </c>
      <c r="C5" s="18">
        <f t="shared" si="0"/>
        <v>1000</v>
      </c>
      <c r="D5" s="7">
        <v>500</v>
      </c>
      <c r="E5" s="45"/>
      <c r="F5" s="45"/>
      <c r="G5" s="45"/>
      <c r="H5" s="45"/>
    </row>
    <row r="6" spans="1:8" x14ac:dyDescent="0.25">
      <c r="A6" s="7">
        <v>3</v>
      </c>
      <c r="B6" s="18">
        <f t="shared" si="1"/>
        <v>1000</v>
      </c>
      <c r="C6" s="18">
        <f t="shared" si="0"/>
        <v>1500</v>
      </c>
      <c r="D6" s="7">
        <v>500</v>
      </c>
      <c r="E6" s="45"/>
      <c r="F6" s="45"/>
      <c r="G6" s="45"/>
      <c r="H6" s="45"/>
    </row>
    <row r="7" spans="1:8" x14ac:dyDescent="0.25">
      <c r="A7" s="7">
        <v>4</v>
      </c>
      <c r="B7" s="18">
        <f t="shared" si="1"/>
        <v>1500</v>
      </c>
      <c r="C7" s="18">
        <f t="shared" si="0"/>
        <v>2000</v>
      </c>
      <c r="D7" s="7">
        <v>500</v>
      </c>
      <c r="E7" s="45"/>
      <c r="F7" s="45"/>
      <c r="G7" s="45"/>
      <c r="H7" s="45"/>
    </row>
    <row r="8" spans="1:8" x14ac:dyDescent="0.25">
      <c r="A8" s="7">
        <v>5</v>
      </c>
      <c r="B8" s="18">
        <f t="shared" si="1"/>
        <v>2000</v>
      </c>
      <c r="C8" s="18">
        <f t="shared" si="0"/>
        <v>2550</v>
      </c>
      <c r="D8" s="7">
        <v>550</v>
      </c>
      <c r="E8" s="45"/>
      <c r="F8" s="45"/>
      <c r="G8" s="45"/>
      <c r="H8" s="45"/>
    </row>
    <row r="9" spans="1:8" x14ac:dyDescent="0.25">
      <c r="A9" s="7">
        <v>6</v>
      </c>
      <c r="B9" s="18">
        <f t="shared" si="1"/>
        <v>2550</v>
      </c>
      <c r="C9" s="18">
        <f t="shared" si="0"/>
        <v>3050</v>
      </c>
      <c r="D9" s="7">
        <v>500</v>
      </c>
      <c r="E9" s="45"/>
      <c r="F9" s="45"/>
      <c r="G9" s="45"/>
      <c r="H9" s="45"/>
    </row>
    <row r="10" spans="1:8" x14ac:dyDescent="0.25">
      <c r="A10" s="7">
        <v>7</v>
      </c>
      <c r="B10" s="18">
        <f t="shared" si="1"/>
        <v>3050</v>
      </c>
      <c r="C10" s="18">
        <f t="shared" si="0"/>
        <v>3450</v>
      </c>
      <c r="D10" s="7">
        <v>400</v>
      </c>
      <c r="E10" s="45"/>
      <c r="F10" s="45"/>
      <c r="G10" s="45"/>
      <c r="H10" s="45"/>
    </row>
    <row r="11" spans="1:8" x14ac:dyDescent="0.25">
      <c r="A11" s="10">
        <v>8</v>
      </c>
      <c r="B11" s="18">
        <f t="shared" si="1"/>
        <v>3450</v>
      </c>
      <c r="C11" s="18">
        <f t="shared" si="0"/>
        <v>3950</v>
      </c>
      <c r="D11" s="10">
        <v>500</v>
      </c>
      <c r="E11" s="45"/>
      <c r="F11" s="45"/>
      <c r="G11" s="45"/>
      <c r="H11" s="45"/>
    </row>
    <row r="12" spans="1:8" x14ac:dyDescent="0.25">
      <c r="A12" s="10">
        <v>9</v>
      </c>
      <c r="B12" s="18">
        <f t="shared" si="1"/>
        <v>3950</v>
      </c>
      <c r="C12" s="18">
        <f t="shared" si="0"/>
        <v>4450</v>
      </c>
      <c r="D12" s="10">
        <v>500</v>
      </c>
      <c r="E12" s="45"/>
      <c r="F12" s="45"/>
      <c r="G12" s="45"/>
      <c r="H12" s="45"/>
    </row>
    <row r="13" spans="1:8" x14ac:dyDescent="0.25">
      <c r="A13" s="10">
        <v>10</v>
      </c>
      <c r="B13" s="18">
        <f t="shared" si="1"/>
        <v>4450</v>
      </c>
      <c r="C13" s="18">
        <f t="shared" si="0"/>
        <v>4950</v>
      </c>
      <c r="D13" s="10">
        <v>500</v>
      </c>
      <c r="E13" s="45"/>
      <c r="F13" s="45"/>
      <c r="G13" s="45"/>
      <c r="H13" s="45"/>
    </row>
    <row r="14" spans="1:8" x14ac:dyDescent="0.25">
      <c r="A14" s="10">
        <v>11</v>
      </c>
      <c r="B14" s="18">
        <f t="shared" si="1"/>
        <v>4950</v>
      </c>
      <c r="C14" s="18">
        <f t="shared" si="0"/>
        <v>5050</v>
      </c>
      <c r="D14" s="10">
        <v>100</v>
      </c>
      <c r="E14" s="45"/>
      <c r="F14" s="45"/>
      <c r="G14" s="45"/>
      <c r="H14" s="45"/>
    </row>
    <row r="15" spans="1:8" x14ac:dyDescent="0.25">
      <c r="A15" s="10">
        <v>12</v>
      </c>
      <c r="B15" s="18">
        <f t="shared" si="1"/>
        <v>5050</v>
      </c>
      <c r="C15" s="18">
        <f t="shared" si="0"/>
        <v>5700</v>
      </c>
      <c r="D15" s="10">
        <v>650</v>
      </c>
      <c r="E15" s="45"/>
      <c r="F15" s="45"/>
      <c r="G15" s="45"/>
      <c r="H15" s="45"/>
    </row>
    <row r="16" spans="1:8" x14ac:dyDescent="0.25">
      <c r="A16" s="10">
        <v>13</v>
      </c>
      <c r="B16" s="18">
        <f t="shared" si="1"/>
        <v>5700</v>
      </c>
      <c r="C16" s="18">
        <f t="shared" si="0"/>
        <v>6200</v>
      </c>
      <c r="D16" s="10">
        <v>500</v>
      </c>
      <c r="E16" s="45"/>
      <c r="F16" s="45"/>
      <c r="G16" s="45"/>
      <c r="H16" s="45"/>
    </row>
    <row r="17" spans="1:8" x14ac:dyDescent="0.25">
      <c r="A17" s="10">
        <v>14</v>
      </c>
      <c r="B17" s="18">
        <f t="shared" si="1"/>
        <v>6200</v>
      </c>
      <c r="C17" s="18">
        <f t="shared" si="0"/>
        <v>6700</v>
      </c>
      <c r="D17" s="10">
        <v>500</v>
      </c>
      <c r="E17" s="45"/>
      <c r="F17" s="45"/>
      <c r="G17" s="45"/>
      <c r="H17" s="45"/>
    </row>
    <row r="18" spans="1:8" x14ac:dyDescent="0.25">
      <c r="A18" s="10">
        <v>15</v>
      </c>
      <c r="B18" s="18">
        <f t="shared" si="1"/>
        <v>6700</v>
      </c>
      <c r="C18" s="18">
        <f t="shared" si="0"/>
        <v>6890</v>
      </c>
      <c r="D18" s="10">
        <v>190</v>
      </c>
      <c r="E18" s="45"/>
      <c r="F18" s="45"/>
      <c r="G18" s="45"/>
      <c r="H18" s="45"/>
    </row>
    <row r="19" spans="1:8" x14ac:dyDescent="0.25">
      <c r="A19" s="10">
        <v>16</v>
      </c>
      <c r="B19" s="18">
        <f t="shared" si="1"/>
        <v>6890</v>
      </c>
      <c r="C19" s="18">
        <f t="shared" si="0"/>
        <v>7290</v>
      </c>
      <c r="D19" s="10">
        <v>400</v>
      </c>
      <c r="E19" s="45"/>
      <c r="F19" s="45"/>
      <c r="G19" s="45"/>
      <c r="H19" s="45"/>
    </row>
    <row r="20" spans="1:8" x14ac:dyDescent="0.25">
      <c r="A20" s="10">
        <v>17</v>
      </c>
      <c r="B20" s="18">
        <f t="shared" si="1"/>
        <v>7290</v>
      </c>
      <c r="C20" s="18">
        <f t="shared" si="0"/>
        <v>7790</v>
      </c>
      <c r="D20" s="10">
        <v>500</v>
      </c>
      <c r="E20" s="45"/>
      <c r="F20" s="45"/>
      <c r="G20" s="45"/>
      <c r="H20" s="45"/>
    </row>
    <row r="21" spans="1:8" x14ac:dyDescent="0.25">
      <c r="A21" s="10">
        <v>18</v>
      </c>
      <c r="B21" s="18">
        <f t="shared" si="1"/>
        <v>7790</v>
      </c>
      <c r="C21" s="18">
        <f t="shared" si="0"/>
        <v>8290</v>
      </c>
      <c r="D21" s="10">
        <v>500</v>
      </c>
      <c r="E21" s="45"/>
      <c r="F21" s="45"/>
      <c r="G21" s="45"/>
      <c r="H21" s="45"/>
    </row>
    <row r="22" spans="1:8" x14ac:dyDescent="0.25">
      <c r="A22" s="10">
        <v>19</v>
      </c>
      <c r="B22" s="18">
        <f t="shared" si="1"/>
        <v>8290</v>
      </c>
      <c r="C22" s="18">
        <f t="shared" si="0"/>
        <v>8790</v>
      </c>
      <c r="D22" s="10">
        <v>500</v>
      </c>
      <c r="E22" s="45"/>
      <c r="F22" s="45"/>
      <c r="G22" s="45"/>
      <c r="H22" s="45"/>
    </row>
    <row r="23" spans="1:8" x14ac:dyDescent="0.25">
      <c r="A23" s="10">
        <v>20</v>
      </c>
      <c r="B23" s="18">
        <f t="shared" si="1"/>
        <v>8790</v>
      </c>
      <c r="C23" s="18">
        <f t="shared" si="0"/>
        <v>9290</v>
      </c>
      <c r="D23" s="10">
        <v>500</v>
      </c>
      <c r="E23" s="45"/>
      <c r="F23" s="45"/>
      <c r="G23" s="45"/>
      <c r="H23" s="45"/>
    </row>
    <row r="24" spans="1:8" x14ac:dyDescent="0.25">
      <c r="A24" s="10">
        <v>21</v>
      </c>
      <c r="B24" s="18">
        <f t="shared" si="1"/>
        <v>9290</v>
      </c>
      <c r="C24" s="18">
        <f t="shared" si="0"/>
        <v>9790</v>
      </c>
      <c r="D24" s="10">
        <v>500</v>
      </c>
      <c r="E24" s="45"/>
      <c r="F24" s="45"/>
      <c r="G24" s="45"/>
      <c r="H24" s="45"/>
    </row>
    <row r="25" spans="1:8" x14ac:dyDescent="0.25">
      <c r="A25" s="10">
        <v>22</v>
      </c>
      <c r="B25" s="18">
        <f t="shared" si="1"/>
        <v>9790</v>
      </c>
      <c r="C25" s="18">
        <f t="shared" si="0"/>
        <v>10290</v>
      </c>
      <c r="D25" s="10">
        <v>500</v>
      </c>
      <c r="E25" s="45"/>
      <c r="F25" s="45"/>
      <c r="G25" s="45"/>
      <c r="H25" s="45"/>
    </row>
    <row r="26" spans="1:8" x14ac:dyDescent="0.25">
      <c r="A26" s="10">
        <v>23</v>
      </c>
      <c r="B26" s="18">
        <f t="shared" si="1"/>
        <v>10290</v>
      </c>
      <c r="C26" s="18">
        <f t="shared" si="0"/>
        <v>10790</v>
      </c>
      <c r="D26" s="10">
        <v>500</v>
      </c>
      <c r="E26" s="45"/>
      <c r="F26" s="45"/>
      <c r="G26" s="45"/>
      <c r="H26" s="45"/>
    </row>
    <row r="27" spans="1:8" x14ac:dyDescent="0.25">
      <c r="A27" s="10">
        <v>24</v>
      </c>
      <c r="B27" s="18">
        <f t="shared" si="1"/>
        <v>10790</v>
      </c>
      <c r="C27" s="18">
        <f t="shared" si="0"/>
        <v>11290</v>
      </c>
      <c r="D27" s="10">
        <v>500</v>
      </c>
      <c r="E27" s="45"/>
      <c r="F27" s="45"/>
      <c r="G27" s="45"/>
      <c r="H27" s="45"/>
    </row>
    <row r="28" spans="1:8" x14ac:dyDescent="0.25">
      <c r="A28" s="10">
        <v>25</v>
      </c>
      <c r="B28" s="18">
        <f t="shared" si="1"/>
        <v>11290</v>
      </c>
      <c r="C28" s="18">
        <f t="shared" si="0"/>
        <v>11840</v>
      </c>
      <c r="D28" s="10">
        <v>550</v>
      </c>
      <c r="E28" s="45"/>
      <c r="F28" s="45"/>
      <c r="G28" s="45"/>
      <c r="H28" s="45"/>
    </row>
    <row r="29" spans="1:8" x14ac:dyDescent="0.25">
      <c r="A29" s="10">
        <v>26</v>
      </c>
      <c r="B29" s="18">
        <f t="shared" si="1"/>
        <v>11840</v>
      </c>
      <c r="C29" s="18">
        <f t="shared" si="0"/>
        <v>12340</v>
      </c>
      <c r="D29" s="10">
        <v>500</v>
      </c>
      <c r="E29" s="45"/>
      <c r="F29" s="45"/>
      <c r="G29" s="45"/>
      <c r="H29" s="45"/>
    </row>
    <row r="30" spans="1:8" x14ac:dyDescent="0.25">
      <c r="A30" s="10">
        <v>27</v>
      </c>
      <c r="B30" s="18">
        <f t="shared" si="1"/>
        <v>12340</v>
      </c>
      <c r="C30" s="18">
        <f t="shared" si="0"/>
        <v>12840</v>
      </c>
      <c r="D30" s="7">
        <v>500</v>
      </c>
      <c r="E30" s="45"/>
      <c r="F30" s="45"/>
      <c r="G30" s="45"/>
      <c r="H30" s="45"/>
    </row>
    <row r="31" spans="1:8" x14ac:dyDescent="0.25">
      <c r="A31" s="10">
        <v>28</v>
      </c>
      <c r="B31" s="18">
        <f t="shared" si="1"/>
        <v>12840</v>
      </c>
      <c r="C31" s="18">
        <f t="shared" si="0"/>
        <v>13340</v>
      </c>
      <c r="D31" s="7">
        <v>500</v>
      </c>
      <c r="E31" s="45"/>
      <c r="F31" s="45"/>
      <c r="G31" s="45"/>
      <c r="H31" s="45"/>
    </row>
    <row r="32" spans="1:8" x14ac:dyDescent="0.25">
      <c r="A32" s="10">
        <v>29</v>
      </c>
      <c r="B32" s="18">
        <f t="shared" si="1"/>
        <v>13340</v>
      </c>
      <c r="C32" s="18">
        <f t="shared" si="0"/>
        <v>13840</v>
      </c>
      <c r="D32" s="7">
        <v>500</v>
      </c>
      <c r="E32" s="45"/>
      <c r="F32" s="45"/>
      <c r="G32" s="45"/>
      <c r="H32" s="45"/>
    </row>
    <row r="33" spans="1:8" x14ac:dyDescent="0.25">
      <c r="A33" s="10">
        <v>30</v>
      </c>
      <c r="B33" s="18">
        <f t="shared" si="1"/>
        <v>13840</v>
      </c>
      <c r="C33" s="18">
        <f t="shared" si="0"/>
        <v>14340</v>
      </c>
      <c r="D33" s="7">
        <v>500</v>
      </c>
      <c r="E33" s="45"/>
      <c r="F33" s="45"/>
      <c r="G33" s="45"/>
      <c r="H33" s="45"/>
    </row>
    <row r="34" spans="1:8" x14ac:dyDescent="0.25">
      <c r="A34" s="10">
        <v>31</v>
      </c>
      <c r="B34" s="18">
        <f t="shared" si="1"/>
        <v>14340</v>
      </c>
      <c r="C34" s="18">
        <f t="shared" si="0"/>
        <v>14840</v>
      </c>
      <c r="D34" s="7">
        <v>500</v>
      </c>
      <c r="E34" s="45"/>
      <c r="F34" s="45"/>
      <c r="G34" s="45"/>
      <c r="H34" s="45"/>
    </row>
    <row r="35" spans="1:8" x14ac:dyDescent="0.25">
      <c r="A35" s="10">
        <v>32</v>
      </c>
      <c r="B35" s="18">
        <f t="shared" si="1"/>
        <v>14840</v>
      </c>
      <c r="C35" s="18">
        <f t="shared" si="0"/>
        <v>15340</v>
      </c>
      <c r="D35" s="7">
        <v>500</v>
      </c>
      <c r="E35" s="45"/>
      <c r="F35" s="45"/>
      <c r="G35" s="45"/>
      <c r="H35" s="45"/>
    </row>
    <row r="36" spans="1:8" x14ac:dyDescent="0.25">
      <c r="A36" s="10">
        <v>33</v>
      </c>
      <c r="B36" s="18">
        <f t="shared" si="1"/>
        <v>15340</v>
      </c>
      <c r="C36" s="18">
        <f t="shared" si="0"/>
        <v>15840</v>
      </c>
      <c r="D36" s="7">
        <v>500</v>
      </c>
      <c r="E36" s="45"/>
      <c r="F36" s="45"/>
      <c r="G36" s="45"/>
      <c r="H36" s="45"/>
    </row>
    <row r="37" spans="1:8" x14ac:dyDescent="0.25">
      <c r="A37" s="10">
        <v>34</v>
      </c>
      <c r="B37" s="18">
        <f t="shared" si="1"/>
        <v>15840</v>
      </c>
      <c r="C37" s="18">
        <f t="shared" si="0"/>
        <v>16070</v>
      </c>
      <c r="D37" s="7">
        <v>230</v>
      </c>
      <c r="E37" s="45"/>
      <c r="F37" s="45"/>
      <c r="G37" s="45"/>
      <c r="H37" s="45"/>
    </row>
    <row r="38" spans="1:8" x14ac:dyDescent="0.25">
      <c r="A38" s="10">
        <v>35</v>
      </c>
      <c r="B38" s="18">
        <f t="shared" si="1"/>
        <v>16070</v>
      </c>
      <c r="C38" s="18">
        <f t="shared" si="0"/>
        <v>16230</v>
      </c>
      <c r="D38" s="7">
        <v>160</v>
      </c>
      <c r="E38" s="45"/>
      <c r="F38" s="45"/>
      <c r="G38" s="45"/>
      <c r="H38" s="45"/>
    </row>
    <row r="39" spans="1:8" x14ac:dyDescent="0.25">
      <c r="A39" s="10">
        <v>36</v>
      </c>
      <c r="B39" s="18">
        <f t="shared" si="1"/>
        <v>16230</v>
      </c>
      <c r="C39" s="18">
        <f t="shared" si="0"/>
        <v>16580</v>
      </c>
      <c r="D39" s="7">
        <v>350</v>
      </c>
      <c r="E39" s="45"/>
      <c r="F39" s="45"/>
      <c r="G39" s="45"/>
      <c r="H39" s="45"/>
    </row>
    <row r="40" spans="1:8" x14ac:dyDescent="0.25">
      <c r="A40" s="10">
        <v>37</v>
      </c>
      <c r="B40" s="18">
        <f t="shared" si="1"/>
        <v>16580</v>
      </c>
      <c r="C40" s="18">
        <f t="shared" si="0"/>
        <v>16680</v>
      </c>
      <c r="D40" s="7">
        <v>100</v>
      </c>
      <c r="E40" s="45"/>
      <c r="F40" s="45"/>
      <c r="G40" s="45"/>
      <c r="H40" s="45"/>
    </row>
    <row r="41" spans="1:8" x14ac:dyDescent="0.25">
      <c r="A41" s="10">
        <v>38</v>
      </c>
      <c r="B41" s="18">
        <f t="shared" si="1"/>
        <v>16680</v>
      </c>
      <c r="C41" s="18">
        <f t="shared" si="0"/>
        <v>16980</v>
      </c>
      <c r="D41" s="7">
        <v>300</v>
      </c>
      <c r="E41" s="45"/>
      <c r="F41" s="45"/>
      <c r="G41" s="45"/>
      <c r="H41" s="45"/>
    </row>
    <row r="42" spans="1:8" x14ac:dyDescent="0.25">
      <c r="A42" s="10">
        <v>39</v>
      </c>
      <c r="B42" s="18">
        <f t="shared" si="1"/>
        <v>16980</v>
      </c>
      <c r="C42" s="18">
        <f t="shared" si="0"/>
        <v>17480</v>
      </c>
      <c r="D42" s="7">
        <v>500</v>
      </c>
      <c r="E42" s="45"/>
      <c r="F42" s="45"/>
      <c r="G42" s="45"/>
      <c r="H42" s="45"/>
    </row>
    <row r="43" spans="1:8" x14ac:dyDescent="0.25">
      <c r="A43" s="10">
        <v>40</v>
      </c>
      <c r="B43" s="18">
        <f t="shared" si="1"/>
        <v>17480</v>
      </c>
      <c r="C43" s="18">
        <f t="shared" si="0"/>
        <v>17980</v>
      </c>
      <c r="D43" s="7">
        <v>500</v>
      </c>
      <c r="E43" s="45"/>
      <c r="F43" s="45"/>
      <c r="G43" s="45"/>
      <c r="H43" s="45"/>
    </row>
    <row r="44" spans="1:8" x14ac:dyDescent="0.25">
      <c r="A44" s="10">
        <v>41</v>
      </c>
      <c r="B44" s="18">
        <f t="shared" si="1"/>
        <v>17980</v>
      </c>
      <c r="C44" s="18">
        <f t="shared" si="0"/>
        <v>18480</v>
      </c>
      <c r="D44" s="7">
        <v>500</v>
      </c>
      <c r="E44" s="45"/>
      <c r="F44" s="45"/>
      <c r="G44" s="45"/>
      <c r="H44" s="45"/>
    </row>
    <row r="45" spans="1:8" x14ac:dyDescent="0.25">
      <c r="A45" s="10">
        <v>42</v>
      </c>
      <c r="B45" s="18">
        <f t="shared" si="1"/>
        <v>18480</v>
      </c>
      <c r="C45" s="18">
        <f t="shared" si="0"/>
        <v>18980</v>
      </c>
      <c r="D45" s="7">
        <v>500</v>
      </c>
      <c r="E45" s="45"/>
      <c r="F45" s="45"/>
      <c r="G45" s="45"/>
      <c r="H45" s="45"/>
    </row>
    <row r="46" spans="1:8" x14ac:dyDescent="0.25">
      <c r="A46" s="10">
        <v>43</v>
      </c>
      <c r="B46" s="18">
        <f t="shared" si="1"/>
        <v>18980</v>
      </c>
      <c r="C46" s="18">
        <f t="shared" si="0"/>
        <v>19480</v>
      </c>
      <c r="D46" s="7">
        <v>500</v>
      </c>
      <c r="E46" s="45"/>
      <c r="F46" s="45"/>
      <c r="G46" s="45"/>
      <c r="H46" s="45"/>
    </row>
    <row r="47" spans="1:8" x14ac:dyDescent="0.25">
      <c r="A47" s="10">
        <v>44</v>
      </c>
      <c r="B47" s="18">
        <f t="shared" si="1"/>
        <v>19480</v>
      </c>
      <c r="C47" s="18">
        <f t="shared" si="0"/>
        <v>19980</v>
      </c>
      <c r="D47" s="7">
        <v>500</v>
      </c>
      <c r="E47" s="45"/>
      <c r="F47" s="45"/>
      <c r="G47" s="45"/>
      <c r="H47" s="45"/>
    </row>
    <row r="48" spans="1:8" x14ac:dyDescent="0.25">
      <c r="A48" s="10">
        <v>45</v>
      </c>
      <c r="B48" s="18">
        <f t="shared" si="1"/>
        <v>19980</v>
      </c>
      <c r="C48" s="18">
        <f t="shared" si="0"/>
        <v>20480</v>
      </c>
      <c r="D48" s="7">
        <v>500</v>
      </c>
      <c r="E48" s="45"/>
      <c r="F48" s="45"/>
      <c r="G48" s="45"/>
      <c r="H48" s="45"/>
    </row>
    <row r="49" spans="1:8" x14ac:dyDescent="0.25">
      <c r="A49" s="10">
        <v>46</v>
      </c>
      <c r="B49" s="18">
        <f t="shared" si="1"/>
        <v>20480</v>
      </c>
      <c r="C49" s="18">
        <f t="shared" si="0"/>
        <v>20980</v>
      </c>
      <c r="D49" s="7">
        <v>500</v>
      </c>
      <c r="E49" s="45"/>
      <c r="F49" s="45"/>
      <c r="G49" s="45"/>
      <c r="H49" s="45"/>
    </row>
    <row r="50" spans="1:8" x14ac:dyDescent="0.25">
      <c r="A50" s="10">
        <v>47</v>
      </c>
      <c r="B50" s="18">
        <f t="shared" si="1"/>
        <v>20980</v>
      </c>
      <c r="C50" s="18">
        <f t="shared" si="0"/>
        <v>21480</v>
      </c>
      <c r="D50" s="7">
        <v>500</v>
      </c>
      <c r="E50" s="46"/>
      <c r="F50" s="46"/>
      <c r="G50" s="46"/>
      <c r="H50" s="46"/>
    </row>
    <row r="51" spans="1:8" x14ac:dyDescent="0.25">
      <c r="A51" s="54" t="s">
        <v>19</v>
      </c>
      <c r="B51" s="40"/>
      <c r="C51" s="40"/>
      <c r="D51" s="40"/>
      <c r="E51" s="40"/>
      <c r="F51" s="40"/>
      <c r="G51" s="41"/>
      <c r="H51" s="6">
        <f>H4</f>
        <v>965.0729921235494</v>
      </c>
    </row>
  </sheetData>
  <mergeCells count="7">
    <mergeCell ref="F4:F50"/>
    <mergeCell ref="A51:G51"/>
    <mergeCell ref="A1:H1"/>
    <mergeCell ref="A2:G2"/>
    <mergeCell ref="E4:E50"/>
    <mergeCell ref="G4:G50"/>
    <mergeCell ref="H4:H50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0"/>
  <sheetViews>
    <sheetView workbookViewId="0">
      <selection activeCell="E15" sqref="E15"/>
    </sheetView>
  </sheetViews>
  <sheetFormatPr defaultRowHeight="15" x14ac:dyDescent="0.25"/>
  <cols>
    <col min="5" max="5" width="11.28515625" bestFit="1" customWidth="1"/>
    <col min="6" max="6" width="31.28515625" bestFit="1" customWidth="1"/>
    <col min="8" max="8" width="12.85546875" bestFit="1" customWidth="1"/>
  </cols>
  <sheetData>
    <row r="1" spans="1:8" x14ac:dyDescent="0.25">
      <c r="A1" s="56" t="s">
        <v>141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142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 t="shared" ref="C4:C9" si="0">B4+D4</f>
        <v>93</v>
      </c>
      <c r="D4" s="7">
        <v>93</v>
      </c>
      <c r="E4" s="48">
        <f>SUM(D4:D8)/1000</f>
        <v>1.593</v>
      </c>
      <c r="F4" s="48" t="s">
        <v>12</v>
      </c>
      <c r="G4" s="44">
        <v>31.54925057283749</v>
      </c>
      <c r="H4" s="47">
        <f>G4*E4</f>
        <v>50.257956162530121</v>
      </c>
    </row>
    <row r="5" spans="1:8" x14ac:dyDescent="0.25">
      <c r="A5" s="7">
        <v>2</v>
      </c>
      <c r="B5" s="18">
        <f>C4</f>
        <v>93</v>
      </c>
      <c r="C5" s="18">
        <f t="shared" si="0"/>
        <v>593</v>
      </c>
      <c r="D5" s="7">
        <v>500</v>
      </c>
      <c r="E5" s="45"/>
      <c r="F5" s="45"/>
      <c r="G5" s="45"/>
      <c r="H5" s="45"/>
    </row>
    <row r="6" spans="1:8" x14ac:dyDescent="0.25">
      <c r="A6" s="7">
        <v>3</v>
      </c>
      <c r="B6" s="18">
        <f>C5</f>
        <v>593</v>
      </c>
      <c r="C6" s="18">
        <f t="shared" si="0"/>
        <v>1093</v>
      </c>
      <c r="D6" s="7">
        <v>500</v>
      </c>
      <c r="E6" s="45"/>
      <c r="F6" s="45"/>
      <c r="G6" s="45"/>
      <c r="H6" s="45"/>
    </row>
    <row r="7" spans="1:8" x14ac:dyDescent="0.25">
      <c r="A7" s="7">
        <v>4</v>
      </c>
      <c r="B7" s="18">
        <f>C6</f>
        <v>1093</v>
      </c>
      <c r="C7" s="18">
        <f t="shared" si="0"/>
        <v>1493</v>
      </c>
      <c r="D7" s="7">
        <v>400</v>
      </c>
      <c r="E7" s="45"/>
      <c r="F7" s="45"/>
      <c r="G7" s="45"/>
      <c r="H7" s="45"/>
    </row>
    <row r="8" spans="1:8" x14ac:dyDescent="0.25">
      <c r="A8" s="7">
        <v>4</v>
      </c>
      <c r="B8" s="18">
        <f>C7</f>
        <v>1493</v>
      </c>
      <c r="C8" s="18">
        <f t="shared" si="0"/>
        <v>1593</v>
      </c>
      <c r="D8" s="7">
        <v>100</v>
      </c>
      <c r="E8" s="46"/>
      <c r="F8" s="46"/>
      <c r="G8" s="46"/>
      <c r="H8" s="46"/>
    </row>
    <row r="9" spans="1:8" x14ac:dyDescent="0.25">
      <c r="A9" s="7">
        <v>5</v>
      </c>
      <c r="B9" s="18">
        <f>C8</f>
        <v>1593</v>
      </c>
      <c r="C9" s="18">
        <f t="shared" si="0"/>
        <v>1993</v>
      </c>
      <c r="D9" s="7">
        <v>400</v>
      </c>
      <c r="E9" s="7">
        <v>0.4</v>
      </c>
      <c r="F9" s="7" t="s">
        <v>143</v>
      </c>
      <c r="G9" s="8">
        <v>12.839809778399999</v>
      </c>
      <c r="H9" s="6">
        <f>G9*E9</f>
        <v>5.1359239113599999</v>
      </c>
    </row>
    <row r="10" spans="1:8" x14ac:dyDescent="0.25">
      <c r="A10" s="54" t="s">
        <v>19</v>
      </c>
      <c r="B10" s="40"/>
      <c r="C10" s="40"/>
      <c r="D10" s="40"/>
      <c r="E10" s="40"/>
      <c r="F10" s="40"/>
      <c r="G10" s="41"/>
      <c r="H10" s="6">
        <f>SUM(H4:H9)</f>
        <v>55.393880073890124</v>
      </c>
    </row>
  </sheetData>
  <mergeCells count="7">
    <mergeCell ref="H4:H8"/>
    <mergeCell ref="A1:H1"/>
    <mergeCell ref="E4:E8"/>
    <mergeCell ref="F4:F8"/>
    <mergeCell ref="A10:G10"/>
    <mergeCell ref="A2:G2"/>
    <mergeCell ref="G4:G8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7"/>
  <sheetViews>
    <sheetView workbookViewId="0">
      <selection activeCell="O19" sqref="O19"/>
    </sheetView>
  </sheetViews>
  <sheetFormatPr defaultRowHeight="15" x14ac:dyDescent="0.25"/>
  <cols>
    <col min="5" max="5" width="11.28515625" bestFit="1" customWidth="1"/>
    <col min="6" max="6" width="31.28515625" bestFit="1" customWidth="1"/>
    <col min="8" max="8" width="12.85546875" bestFit="1" customWidth="1"/>
  </cols>
  <sheetData>
    <row r="1" spans="1:16" x14ac:dyDescent="0.25">
      <c r="A1" s="56" t="s">
        <v>144</v>
      </c>
      <c r="B1" s="40"/>
      <c r="C1" s="40"/>
      <c r="D1" s="40"/>
      <c r="E1" s="40"/>
      <c r="F1" s="40"/>
      <c r="G1" s="40"/>
      <c r="H1" s="41"/>
    </row>
    <row r="2" spans="1:16" x14ac:dyDescent="0.25">
      <c r="A2" s="56" t="s">
        <v>1</v>
      </c>
      <c r="B2" s="40"/>
      <c r="C2" s="40"/>
      <c r="D2" s="40"/>
      <c r="E2" s="40"/>
      <c r="F2" s="40"/>
      <c r="G2" s="41"/>
      <c r="H2" s="16" t="s">
        <v>21</v>
      </c>
    </row>
    <row r="3" spans="1:16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145</v>
      </c>
      <c r="G3" s="2" t="s">
        <v>8</v>
      </c>
      <c r="H3" s="2" t="s">
        <v>9</v>
      </c>
    </row>
    <row r="4" spans="1:16" x14ac:dyDescent="0.25">
      <c r="A4" s="7">
        <v>1</v>
      </c>
      <c r="B4" s="18">
        <v>0</v>
      </c>
      <c r="C4" s="18">
        <f t="shared" ref="C4:C16" si="0">B4+D4</f>
        <v>500</v>
      </c>
      <c r="D4" s="7">
        <v>500</v>
      </c>
      <c r="E4" s="48">
        <f>SUM(D4:D12)/1000</f>
        <v>4.1150000000000002</v>
      </c>
      <c r="F4" s="48" t="s">
        <v>35</v>
      </c>
      <c r="G4" s="44">
        <v>0.405840088175</v>
      </c>
      <c r="H4" s="47">
        <f>G4*E4</f>
        <v>1.670031962840125</v>
      </c>
    </row>
    <row r="5" spans="1:16" x14ac:dyDescent="0.25">
      <c r="A5" s="7">
        <v>2</v>
      </c>
      <c r="B5" s="18">
        <f t="shared" ref="B5:B16" si="1">C4</f>
        <v>500</v>
      </c>
      <c r="C5" s="18">
        <f t="shared" si="0"/>
        <v>565</v>
      </c>
      <c r="D5" s="7">
        <v>65</v>
      </c>
      <c r="E5" s="45"/>
      <c r="F5" s="45"/>
      <c r="G5" s="45"/>
      <c r="H5" s="45"/>
    </row>
    <row r="6" spans="1:16" x14ac:dyDescent="0.25">
      <c r="A6" s="7">
        <v>3</v>
      </c>
      <c r="B6" s="18">
        <f t="shared" si="1"/>
        <v>565</v>
      </c>
      <c r="C6" s="18">
        <f t="shared" si="0"/>
        <v>1065</v>
      </c>
      <c r="D6" s="7">
        <v>500</v>
      </c>
      <c r="E6" s="45"/>
      <c r="F6" s="45"/>
      <c r="G6" s="45"/>
      <c r="H6" s="45"/>
    </row>
    <row r="7" spans="1:16" x14ac:dyDescent="0.25">
      <c r="A7" s="7">
        <v>4</v>
      </c>
      <c r="B7" s="18">
        <f t="shared" si="1"/>
        <v>1065</v>
      </c>
      <c r="C7" s="18">
        <f t="shared" si="0"/>
        <v>1565</v>
      </c>
      <c r="D7" s="7">
        <v>500</v>
      </c>
      <c r="E7" s="45"/>
      <c r="F7" s="45"/>
      <c r="G7" s="45"/>
      <c r="H7" s="45"/>
    </row>
    <row r="8" spans="1:16" x14ac:dyDescent="0.25">
      <c r="A8" s="7">
        <v>5</v>
      </c>
      <c r="B8" s="18">
        <f t="shared" si="1"/>
        <v>1565</v>
      </c>
      <c r="C8" s="18">
        <f t="shared" si="0"/>
        <v>2065</v>
      </c>
      <c r="D8" s="7">
        <v>500</v>
      </c>
      <c r="E8" s="45"/>
      <c r="F8" s="45"/>
      <c r="G8" s="45"/>
      <c r="H8" s="45"/>
    </row>
    <row r="9" spans="1:16" x14ac:dyDescent="0.25">
      <c r="A9" s="7">
        <v>6</v>
      </c>
      <c r="B9" s="18">
        <f t="shared" si="1"/>
        <v>2065</v>
      </c>
      <c r="C9" s="18">
        <f t="shared" si="0"/>
        <v>2565</v>
      </c>
      <c r="D9" s="7">
        <v>500</v>
      </c>
      <c r="E9" s="45"/>
      <c r="F9" s="45"/>
      <c r="G9" s="45"/>
      <c r="H9" s="45"/>
    </row>
    <row r="10" spans="1:16" x14ac:dyDescent="0.25">
      <c r="A10" s="7">
        <v>7</v>
      </c>
      <c r="B10" s="18">
        <f t="shared" si="1"/>
        <v>2565</v>
      </c>
      <c r="C10" s="18">
        <f t="shared" si="0"/>
        <v>3065</v>
      </c>
      <c r="D10" s="7">
        <v>500</v>
      </c>
      <c r="E10" s="45"/>
      <c r="F10" s="45"/>
      <c r="G10" s="45"/>
      <c r="H10" s="45"/>
    </row>
    <row r="11" spans="1:16" x14ac:dyDescent="0.25">
      <c r="A11" s="7">
        <v>8</v>
      </c>
      <c r="B11" s="18">
        <f t="shared" si="1"/>
        <v>3065</v>
      </c>
      <c r="C11" s="18">
        <f t="shared" si="0"/>
        <v>3615</v>
      </c>
      <c r="D11" s="7">
        <v>550</v>
      </c>
      <c r="E11" s="45"/>
      <c r="F11" s="45"/>
      <c r="G11" s="45"/>
      <c r="H11" s="45"/>
    </row>
    <row r="12" spans="1:16" x14ac:dyDescent="0.25">
      <c r="A12" s="7">
        <v>9</v>
      </c>
      <c r="B12" s="18">
        <f t="shared" si="1"/>
        <v>3615</v>
      </c>
      <c r="C12" s="18">
        <f t="shared" si="0"/>
        <v>4115</v>
      </c>
      <c r="D12" s="7">
        <v>500</v>
      </c>
      <c r="E12" s="46"/>
      <c r="F12" s="46"/>
      <c r="G12" s="46"/>
      <c r="H12" s="46"/>
    </row>
    <row r="13" spans="1:16" x14ac:dyDescent="0.25">
      <c r="A13" s="7">
        <v>10</v>
      </c>
      <c r="B13" s="18">
        <f t="shared" si="1"/>
        <v>4115</v>
      </c>
      <c r="C13" s="18">
        <f t="shared" si="0"/>
        <v>4245</v>
      </c>
      <c r="D13" s="7">
        <v>130</v>
      </c>
      <c r="E13" s="49">
        <f>SUM(D13:D16)/1000</f>
        <v>0.58099999999999996</v>
      </c>
      <c r="F13" s="49" t="s">
        <v>12</v>
      </c>
      <c r="G13" s="50">
        <v>34.397823277837482</v>
      </c>
      <c r="H13" s="47">
        <f>G13*E13</f>
        <v>19.985135324423574</v>
      </c>
      <c r="I13" s="20"/>
      <c r="J13" s="20"/>
      <c r="K13" s="20"/>
      <c r="L13" s="20"/>
      <c r="M13" s="20"/>
      <c r="N13" s="20"/>
      <c r="O13" s="20"/>
      <c r="P13" s="20"/>
    </row>
    <row r="14" spans="1:16" x14ac:dyDescent="0.25">
      <c r="A14" s="7">
        <v>11</v>
      </c>
      <c r="B14" s="18">
        <f t="shared" si="1"/>
        <v>4245</v>
      </c>
      <c r="C14" s="18">
        <f t="shared" si="0"/>
        <v>4475</v>
      </c>
      <c r="D14" s="7">
        <v>230</v>
      </c>
      <c r="E14" s="45"/>
      <c r="F14" s="45"/>
      <c r="G14" s="45"/>
      <c r="H14" s="45"/>
      <c r="I14" s="20"/>
      <c r="J14" s="20"/>
      <c r="K14" s="20"/>
      <c r="L14" s="20"/>
      <c r="M14" s="20"/>
      <c r="N14" s="20"/>
      <c r="O14" s="20"/>
      <c r="P14" s="20"/>
    </row>
    <row r="15" spans="1:16" x14ac:dyDescent="0.25">
      <c r="A15" s="7">
        <v>12</v>
      </c>
      <c r="B15" s="18">
        <f t="shared" si="1"/>
        <v>4475</v>
      </c>
      <c r="C15" s="18">
        <f t="shared" si="0"/>
        <v>4546</v>
      </c>
      <c r="D15" s="7">
        <v>71</v>
      </c>
      <c r="E15" s="45"/>
      <c r="F15" s="45"/>
      <c r="G15" s="45"/>
      <c r="H15" s="45"/>
      <c r="I15" s="20"/>
      <c r="J15" s="20"/>
      <c r="K15" s="20"/>
      <c r="L15" s="20"/>
      <c r="M15" s="20"/>
      <c r="N15" s="20"/>
      <c r="O15" s="20"/>
      <c r="P15" s="20"/>
    </row>
    <row r="16" spans="1:16" x14ac:dyDescent="0.25">
      <c r="A16" s="7">
        <v>13</v>
      </c>
      <c r="B16" s="18">
        <f t="shared" si="1"/>
        <v>4546</v>
      </c>
      <c r="C16" s="18">
        <f t="shared" si="0"/>
        <v>4696</v>
      </c>
      <c r="D16" s="7">
        <v>150</v>
      </c>
      <c r="E16" s="46"/>
      <c r="F16" s="46"/>
      <c r="G16" s="46"/>
      <c r="H16" s="46"/>
      <c r="I16" s="20"/>
      <c r="J16" s="20"/>
      <c r="K16" s="20"/>
      <c r="L16" s="20"/>
      <c r="M16" s="20"/>
      <c r="N16" s="20"/>
      <c r="O16" s="20"/>
      <c r="P16" s="20"/>
    </row>
    <row r="17" spans="1:8" x14ac:dyDescent="0.25">
      <c r="A17" s="54" t="s">
        <v>19</v>
      </c>
      <c r="B17" s="40"/>
      <c r="C17" s="40"/>
      <c r="D17" s="40"/>
      <c r="E17" s="40"/>
      <c r="F17" s="40"/>
      <c r="G17" s="41"/>
      <c r="H17" s="6">
        <f>SUM(H4:H16)</f>
        <v>21.655167287263698</v>
      </c>
    </row>
  </sheetData>
  <mergeCells count="11">
    <mergeCell ref="F4:F12"/>
    <mergeCell ref="F13:F16"/>
    <mergeCell ref="A17:G17"/>
    <mergeCell ref="A1:H1"/>
    <mergeCell ref="A2:G2"/>
    <mergeCell ref="E4:E12"/>
    <mergeCell ref="E13:E16"/>
    <mergeCell ref="G4:G12"/>
    <mergeCell ref="H4:H12"/>
    <mergeCell ref="G13:G16"/>
    <mergeCell ref="H13:H16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233E-C86B-44E9-81F5-86B036E256FC}">
  <dimension ref="A1:H9"/>
  <sheetViews>
    <sheetView workbookViewId="0">
      <selection activeCell="D3" sqref="D3"/>
    </sheetView>
  </sheetViews>
  <sheetFormatPr defaultRowHeight="15" x14ac:dyDescent="0.25"/>
  <cols>
    <col min="4" max="4" width="7" bestFit="1" customWidth="1"/>
    <col min="5" max="5" width="11.28515625" bestFit="1" customWidth="1"/>
    <col min="6" max="6" width="20.5703125" bestFit="1" customWidth="1"/>
  </cols>
  <sheetData>
    <row r="1" spans="1:8" x14ac:dyDescent="0.25">
      <c r="A1" s="67" t="s">
        <v>297</v>
      </c>
      <c r="B1" s="67"/>
      <c r="C1" s="67"/>
      <c r="D1" s="67"/>
      <c r="E1" s="67"/>
      <c r="F1" s="67"/>
      <c r="G1" s="67"/>
      <c r="H1" s="67"/>
    </row>
    <row r="2" spans="1:8" x14ac:dyDescent="0.25">
      <c r="A2" s="74" t="s">
        <v>1</v>
      </c>
      <c r="B2" s="75"/>
      <c r="C2" s="75"/>
      <c r="D2" s="75"/>
      <c r="E2" s="75"/>
      <c r="F2" s="75"/>
      <c r="G2" s="76"/>
      <c r="H2" s="28" t="s">
        <v>21</v>
      </c>
    </row>
    <row r="3" spans="1:8" x14ac:dyDescent="0.25">
      <c r="A3" s="29" t="s">
        <v>3</v>
      </c>
      <c r="B3" s="29" t="s">
        <v>4</v>
      </c>
      <c r="C3" s="29" t="s">
        <v>5</v>
      </c>
      <c r="D3" s="34" t="s">
        <v>42</v>
      </c>
      <c r="E3" s="29" t="s">
        <v>6</v>
      </c>
      <c r="F3" s="29" t="s">
        <v>7</v>
      </c>
      <c r="G3" s="29" t="s">
        <v>8</v>
      </c>
      <c r="H3" s="38" t="s">
        <v>9</v>
      </c>
    </row>
    <row r="4" spans="1:8" x14ac:dyDescent="0.25">
      <c r="A4" s="7">
        <v>1</v>
      </c>
      <c r="B4" s="7" t="s">
        <v>22</v>
      </c>
      <c r="C4" s="7" t="s">
        <v>298</v>
      </c>
      <c r="D4" s="32">
        <v>200</v>
      </c>
      <c r="E4" s="51">
        <v>1.9</v>
      </c>
      <c r="F4" s="48" t="s">
        <v>43</v>
      </c>
      <c r="G4" s="44">
        <v>1.6721088135999997</v>
      </c>
      <c r="H4" s="65">
        <f>E4*G4</f>
        <v>3.1770067458399995</v>
      </c>
    </row>
    <row r="5" spans="1:8" x14ac:dyDescent="0.25">
      <c r="A5" s="7">
        <v>2</v>
      </c>
      <c r="B5" s="7" t="str">
        <f>C4</f>
        <v>0+200</v>
      </c>
      <c r="C5" s="7" t="s">
        <v>299</v>
      </c>
      <c r="D5" s="32">
        <v>500</v>
      </c>
      <c r="E5" s="52"/>
      <c r="F5" s="48"/>
      <c r="G5" s="44"/>
      <c r="H5" s="65"/>
    </row>
    <row r="6" spans="1:8" x14ac:dyDescent="0.25">
      <c r="A6" s="7">
        <v>3</v>
      </c>
      <c r="B6" s="7" t="str">
        <f t="shared" ref="B6:B8" si="0">C5</f>
        <v>0+700</v>
      </c>
      <c r="C6" s="7" t="s">
        <v>270</v>
      </c>
      <c r="D6" s="32">
        <v>500</v>
      </c>
      <c r="E6" s="52"/>
      <c r="F6" s="48"/>
      <c r="G6" s="44"/>
      <c r="H6" s="65"/>
    </row>
    <row r="7" spans="1:8" x14ac:dyDescent="0.25">
      <c r="A7" s="7">
        <v>4</v>
      </c>
      <c r="B7" s="7" t="str">
        <f t="shared" si="0"/>
        <v>1+200</v>
      </c>
      <c r="C7" s="7" t="s">
        <v>300</v>
      </c>
      <c r="D7" s="32">
        <v>450</v>
      </c>
      <c r="E7" s="52"/>
      <c r="F7" s="48"/>
      <c r="G7" s="44"/>
      <c r="H7" s="65"/>
    </row>
    <row r="8" spans="1:8" x14ac:dyDescent="0.25">
      <c r="A8" s="7">
        <v>5</v>
      </c>
      <c r="B8" s="7" t="str">
        <f t="shared" si="0"/>
        <v>1+650</v>
      </c>
      <c r="C8" s="7" t="s">
        <v>272</v>
      </c>
      <c r="D8" s="32">
        <v>300</v>
      </c>
      <c r="E8" s="53"/>
      <c r="F8" s="48"/>
      <c r="G8" s="44"/>
      <c r="H8" s="65"/>
    </row>
    <row r="9" spans="1:8" x14ac:dyDescent="0.25">
      <c r="A9" s="66" t="s">
        <v>19</v>
      </c>
      <c r="B9" s="66"/>
      <c r="C9" s="66"/>
      <c r="D9" s="66"/>
      <c r="E9" s="66"/>
      <c r="F9" s="66"/>
      <c r="G9" s="66"/>
      <c r="H9" s="30">
        <f>H4</f>
        <v>3.1770067458399995</v>
      </c>
    </row>
  </sheetData>
  <mergeCells count="7">
    <mergeCell ref="A9:G9"/>
    <mergeCell ref="A1:H1"/>
    <mergeCell ref="A2:G2"/>
    <mergeCell ref="E4:E8"/>
    <mergeCell ref="F4:F8"/>
    <mergeCell ref="G4:G8"/>
    <mergeCell ref="H4:H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5"/>
  <sheetViews>
    <sheetView workbookViewId="0">
      <selection activeCell="I1" sqref="I1"/>
    </sheetView>
  </sheetViews>
  <sheetFormatPr defaultRowHeight="15" x14ac:dyDescent="0.25"/>
  <cols>
    <col min="5" max="5" width="11.28515625" bestFit="1" customWidth="1"/>
    <col min="6" max="6" width="28.140625" bestFit="1" customWidth="1"/>
    <col min="8" max="8" width="12.85546875" bestFit="1" customWidth="1"/>
  </cols>
  <sheetData>
    <row r="1" spans="1:8" x14ac:dyDescent="0.25">
      <c r="A1" s="56" t="s">
        <v>146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21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 t="shared" ref="C4:C14" si="0">B4+D4</f>
        <v>500</v>
      </c>
      <c r="D4" s="7">
        <v>500</v>
      </c>
      <c r="E4" s="48">
        <f>SUM(D4:D7)/1000</f>
        <v>2</v>
      </c>
      <c r="F4" s="48" t="s">
        <v>16</v>
      </c>
      <c r="G4" s="44">
        <v>2.8440870775199998</v>
      </c>
      <c r="H4" s="47">
        <f>G4*E4</f>
        <v>5.6881741550399996</v>
      </c>
    </row>
    <row r="5" spans="1:8" x14ac:dyDescent="0.25">
      <c r="A5" s="7">
        <v>2</v>
      </c>
      <c r="B5" s="18">
        <f t="shared" ref="B5:B14" si="1">C4</f>
        <v>500</v>
      </c>
      <c r="C5" s="18">
        <f t="shared" si="0"/>
        <v>1000</v>
      </c>
      <c r="D5" s="7">
        <v>500</v>
      </c>
      <c r="E5" s="45"/>
      <c r="F5" s="45"/>
      <c r="G5" s="45"/>
      <c r="H5" s="45"/>
    </row>
    <row r="6" spans="1:8" x14ac:dyDescent="0.25">
      <c r="A6" s="7">
        <v>3</v>
      </c>
      <c r="B6" s="18">
        <f t="shared" si="1"/>
        <v>1000</v>
      </c>
      <c r="C6" s="18">
        <f t="shared" si="0"/>
        <v>1500</v>
      </c>
      <c r="D6" s="7">
        <v>500</v>
      </c>
      <c r="E6" s="45"/>
      <c r="F6" s="45"/>
      <c r="G6" s="45"/>
      <c r="H6" s="45"/>
    </row>
    <row r="7" spans="1:8" x14ac:dyDescent="0.25">
      <c r="A7" s="7">
        <v>4</v>
      </c>
      <c r="B7" s="18">
        <f t="shared" si="1"/>
        <v>1500</v>
      </c>
      <c r="C7" s="18">
        <f t="shared" si="0"/>
        <v>2000</v>
      </c>
      <c r="D7" s="7">
        <v>500</v>
      </c>
      <c r="E7" s="46"/>
      <c r="F7" s="46"/>
      <c r="G7" s="46"/>
      <c r="H7" s="46"/>
    </row>
    <row r="8" spans="1:8" x14ac:dyDescent="0.25">
      <c r="A8" s="7">
        <v>5</v>
      </c>
      <c r="B8" s="18">
        <f t="shared" si="1"/>
        <v>2000</v>
      </c>
      <c r="C8" s="18">
        <f t="shared" si="0"/>
        <v>2500</v>
      </c>
      <c r="D8" s="7">
        <v>500</v>
      </c>
      <c r="E8" s="48">
        <f>SUM(D8:D11)/1000</f>
        <v>1.63</v>
      </c>
      <c r="F8" s="48" t="s">
        <v>43</v>
      </c>
      <c r="G8" s="44">
        <v>1.6721088136</v>
      </c>
      <c r="H8" s="47">
        <f>G8*E8</f>
        <v>2.7255373661679996</v>
      </c>
    </row>
    <row r="9" spans="1:8" x14ac:dyDescent="0.25">
      <c r="A9" s="7">
        <v>6</v>
      </c>
      <c r="B9" s="18">
        <f t="shared" si="1"/>
        <v>2500</v>
      </c>
      <c r="C9" s="18">
        <f t="shared" si="0"/>
        <v>3000</v>
      </c>
      <c r="D9" s="7">
        <v>500</v>
      </c>
      <c r="E9" s="45"/>
      <c r="F9" s="45"/>
      <c r="G9" s="45"/>
      <c r="H9" s="45"/>
    </row>
    <row r="10" spans="1:8" x14ac:dyDescent="0.25">
      <c r="A10" s="7">
        <v>7</v>
      </c>
      <c r="B10" s="18">
        <f t="shared" si="1"/>
        <v>3000</v>
      </c>
      <c r="C10" s="18">
        <f t="shared" si="0"/>
        <v>3130</v>
      </c>
      <c r="D10" s="7">
        <v>130</v>
      </c>
      <c r="E10" s="45"/>
      <c r="F10" s="45"/>
      <c r="G10" s="45"/>
      <c r="H10" s="45"/>
    </row>
    <row r="11" spans="1:8" x14ac:dyDescent="0.25">
      <c r="A11" s="7">
        <v>8</v>
      </c>
      <c r="B11" s="18">
        <f t="shared" si="1"/>
        <v>3130</v>
      </c>
      <c r="C11" s="18">
        <f t="shared" si="0"/>
        <v>3630</v>
      </c>
      <c r="D11" s="7">
        <v>500</v>
      </c>
      <c r="E11" s="46"/>
      <c r="F11" s="46"/>
      <c r="G11" s="46"/>
      <c r="H11" s="46"/>
    </row>
    <row r="12" spans="1:8" x14ac:dyDescent="0.25">
      <c r="A12" s="7">
        <v>9</v>
      </c>
      <c r="B12" s="18">
        <f t="shared" si="1"/>
        <v>3630</v>
      </c>
      <c r="C12" s="18">
        <f t="shared" si="0"/>
        <v>4130</v>
      </c>
      <c r="D12" s="7">
        <v>500</v>
      </c>
      <c r="E12" s="48">
        <f>SUM(D12:D14)/1000</f>
        <v>1.57</v>
      </c>
      <c r="F12" s="48" t="s">
        <v>45</v>
      </c>
      <c r="G12" s="44">
        <v>10.33925687352</v>
      </c>
      <c r="H12" s="47">
        <f>G12*E12</f>
        <v>16.232633291426399</v>
      </c>
    </row>
    <row r="13" spans="1:8" x14ac:dyDescent="0.25">
      <c r="A13" s="7">
        <v>10</v>
      </c>
      <c r="B13" s="18">
        <f t="shared" si="1"/>
        <v>4130</v>
      </c>
      <c r="C13" s="18">
        <f t="shared" si="0"/>
        <v>4630</v>
      </c>
      <c r="D13" s="7">
        <v>500</v>
      </c>
      <c r="E13" s="45"/>
      <c r="F13" s="45"/>
      <c r="G13" s="45"/>
      <c r="H13" s="45"/>
    </row>
    <row r="14" spans="1:8" x14ac:dyDescent="0.25">
      <c r="A14" s="7">
        <v>11</v>
      </c>
      <c r="B14" s="18">
        <f t="shared" si="1"/>
        <v>4630</v>
      </c>
      <c r="C14" s="18">
        <f t="shared" si="0"/>
        <v>5200</v>
      </c>
      <c r="D14" s="7">
        <v>570</v>
      </c>
      <c r="E14" s="46"/>
      <c r="F14" s="46"/>
      <c r="G14" s="46"/>
      <c r="H14" s="46"/>
    </row>
    <row r="15" spans="1:8" x14ac:dyDescent="0.25">
      <c r="A15" s="54" t="s">
        <v>19</v>
      </c>
      <c r="B15" s="40"/>
      <c r="C15" s="40"/>
      <c r="D15" s="40"/>
      <c r="E15" s="40"/>
      <c r="F15" s="40"/>
      <c r="G15" s="41"/>
      <c r="H15" s="6">
        <f>SUM(H4:H14)</f>
        <v>24.646344812634396</v>
      </c>
    </row>
  </sheetData>
  <mergeCells count="15">
    <mergeCell ref="A15:G15"/>
    <mergeCell ref="A1:H1"/>
    <mergeCell ref="A2:G2"/>
    <mergeCell ref="E4:E7"/>
    <mergeCell ref="E8:E11"/>
    <mergeCell ref="E12:E14"/>
    <mergeCell ref="G4:G7"/>
    <mergeCell ref="H4:H7"/>
    <mergeCell ref="G8:G11"/>
    <mergeCell ref="H8:H11"/>
    <mergeCell ref="G12:G14"/>
    <mergeCell ref="H12:H14"/>
    <mergeCell ref="F12:F14"/>
    <mergeCell ref="F4:F7"/>
    <mergeCell ref="F8:F1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6"/>
  <sheetViews>
    <sheetView workbookViewId="0">
      <selection activeCell="K20" sqref="K20"/>
    </sheetView>
  </sheetViews>
  <sheetFormatPr defaultRowHeight="15" x14ac:dyDescent="0.25"/>
  <cols>
    <col min="5" max="5" width="11.28515625" bestFit="1" customWidth="1"/>
    <col min="6" max="6" width="31.28515625" bestFit="1" customWidth="1"/>
    <col min="8" max="8" width="12.85546875" bestFit="1" customWidth="1"/>
  </cols>
  <sheetData>
    <row r="1" spans="1:8" x14ac:dyDescent="0.25">
      <c r="A1" s="56" t="s">
        <v>147</v>
      </c>
      <c r="B1" s="40"/>
      <c r="C1" s="40"/>
      <c r="D1" s="40"/>
      <c r="E1" s="40"/>
      <c r="F1" s="40"/>
      <c r="G1" s="40"/>
      <c r="H1" s="41"/>
    </row>
    <row r="2" spans="1:8" x14ac:dyDescent="0.25">
      <c r="A2" s="56" t="s">
        <v>1</v>
      </c>
      <c r="B2" s="40"/>
      <c r="C2" s="40"/>
      <c r="D2" s="40"/>
      <c r="E2" s="40"/>
      <c r="F2" s="40"/>
      <c r="G2" s="41"/>
      <c r="H2" s="16" t="s">
        <v>2</v>
      </c>
    </row>
    <row r="3" spans="1:8" x14ac:dyDescent="0.25">
      <c r="A3" s="2" t="s">
        <v>3</v>
      </c>
      <c r="B3" s="2" t="s">
        <v>4</v>
      </c>
      <c r="C3" s="2" t="s">
        <v>5</v>
      </c>
      <c r="D3" s="2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18">
        <v>0</v>
      </c>
      <c r="C4" s="18">
        <f t="shared" ref="C4:C45" si="0">B4+D4</f>
        <v>550</v>
      </c>
      <c r="D4" s="7">
        <v>550</v>
      </c>
      <c r="E4" s="48">
        <f>SUM(D4:D31)/1000</f>
        <v>12.56</v>
      </c>
      <c r="F4" s="48" t="s">
        <v>12</v>
      </c>
      <c r="G4" s="44">
        <v>35.692629052837482</v>
      </c>
      <c r="H4" s="47">
        <f>G4*E4</f>
        <v>448.2994209036388</v>
      </c>
    </row>
    <row r="5" spans="1:8" x14ac:dyDescent="0.25">
      <c r="A5" s="7">
        <v>2</v>
      </c>
      <c r="B5" s="18">
        <f t="shared" ref="B5:B45" si="1">C4</f>
        <v>550</v>
      </c>
      <c r="C5" s="18">
        <f t="shared" si="0"/>
        <v>950</v>
      </c>
      <c r="D5" s="7">
        <v>400</v>
      </c>
      <c r="E5" s="45"/>
      <c r="F5" s="45"/>
      <c r="G5" s="45"/>
      <c r="H5" s="45"/>
    </row>
    <row r="6" spans="1:8" x14ac:dyDescent="0.25">
      <c r="A6" s="7">
        <v>3</v>
      </c>
      <c r="B6" s="18">
        <f t="shared" si="1"/>
        <v>950</v>
      </c>
      <c r="C6" s="18">
        <f t="shared" si="0"/>
        <v>1450</v>
      </c>
      <c r="D6" s="7">
        <v>500</v>
      </c>
      <c r="E6" s="45"/>
      <c r="F6" s="45"/>
      <c r="G6" s="45"/>
      <c r="H6" s="45"/>
    </row>
    <row r="7" spans="1:8" x14ac:dyDescent="0.25">
      <c r="A7" s="7">
        <v>4</v>
      </c>
      <c r="B7" s="18">
        <f t="shared" si="1"/>
        <v>1450</v>
      </c>
      <c r="C7" s="18">
        <f t="shared" si="0"/>
        <v>1950</v>
      </c>
      <c r="D7" s="7">
        <v>500</v>
      </c>
      <c r="E7" s="45"/>
      <c r="F7" s="45"/>
      <c r="G7" s="45"/>
      <c r="H7" s="45"/>
    </row>
    <row r="8" spans="1:8" x14ac:dyDescent="0.25">
      <c r="A8" s="7">
        <v>5</v>
      </c>
      <c r="B8" s="18">
        <f t="shared" si="1"/>
        <v>1950</v>
      </c>
      <c r="C8" s="18">
        <f t="shared" si="0"/>
        <v>2450</v>
      </c>
      <c r="D8" s="7">
        <v>500</v>
      </c>
      <c r="E8" s="45"/>
      <c r="F8" s="45"/>
      <c r="G8" s="45"/>
      <c r="H8" s="45"/>
    </row>
    <row r="9" spans="1:8" x14ac:dyDescent="0.25">
      <c r="A9" s="7">
        <v>6</v>
      </c>
      <c r="B9" s="18">
        <f t="shared" si="1"/>
        <v>2450</v>
      </c>
      <c r="C9" s="18">
        <f t="shared" si="0"/>
        <v>2950</v>
      </c>
      <c r="D9" s="7">
        <v>500</v>
      </c>
      <c r="E9" s="45"/>
      <c r="F9" s="45"/>
      <c r="G9" s="45"/>
      <c r="H9" s="45"/>
    </row>
    <row r="10" spans="1:8" x14ac:dyDescent="0.25">
      <c r="A10" s="7">
        <v>7</v>
      </c>
      <c r="B10" s="18">
        <f t="shared" si="1"/>
        <v>2950</v>
      </c>
      <c r="C10" s="18">
        <f t="shared" si="0"/>
        <v>3450</v>
      </c>
      <c r="D10" s="7">
        <v>500</v>
      </c>
      <c r="E10" s="45"/>
      <c r="F10" s="45"/>
      <c r="G10" s="45"/>
      <c r="H10" s="45"/>
    </row>
    <row r="11" spans="1:8" x14ac:dyDescent="0.25">
      <c r="A11" s="7">
        <v>8</v>
      </c>
      <c r="B11" s="18">
        <f t="shared" si="1"/>
        <v>3450</v>
      </c>
      <c r="C11" s="18">
        <f t="shared" si="0"/>
        <v>3950</v>
      </c>
      <c r="D11" s="7">
        <v>500</v>
      </c>
      <c r="E11" s="45"/>
      <c r="F11" s="45"/>
      <c r="G11" s="45"/>
      <c r="H11" s="45"/>
    </row>
    <row r="12" spans="1:8" x14ac:dyDescent="0.25">
      <c r="A12" s="7">
        <v>9</v>
      </c>
      <c r="B12" s="18">
        <f t="shared" si="1"/>
        <v>3950</v>
      </c>
      <c r="C12" s="18">
        <f t="shared" si="0"/>
        <v>4450</v>
      </c>
      <c r="D12" s="7">
        <v>500</v>
      </c>
      <c r="E12" s="45"/>
      <c r="F12" s="45"/>
      <c r="G12" s="45"/>
      <c r="H12" s="45"/>
    </row>
    <row r="13" spans="1:8" x14ac:dyDescent="0.25">
      <c r="A13" s="7">
        <v>10</v>
      </c>
      <c r="B13" s="18">
        <f t="shared" si="1"/>
        <v>4450</v>
      </c>
      <c r="C13" s="18">
        <f t="shared" si="0"/>
        <v>4950</v>
      </c>
      <c r="D13" s="7">
        <v>500</v>
      </c>
      <c r="E13" s="45"/>
      <c r="F13" s="45"/>
      <c r="G13" s="45"/>
      <c r="H13" s="45"/>
    </row>
    <row r="14" spans="1:8" x14ac:dyDescent="0.25">
      <c r="A14" s="7">
        <v>11</v>
      </c>
      <c r="B14" s="18">
        <f t="shared" si="1"/>
        <v>4950</v>
      </c>
      <c r="C14" s="18">
        <f t="shared" si="0"/>
        <v>5450</v>
      </c>
      <c r="D14" s="7">
        <v>500</v>
      </c>
      <c r="E14" s="45"/>
      <c r="F14" s="45"/>
      <c r="G14" s="45"/>
      <c r="H14" s="45"/>
    </row>
    <row r="15" spans="1:8" x14ac:dyDescent="0.25">
      <c r="A15" s="7">
        <v>12</v>
      </c>
      <c r="B15" s="18">
        <f t="shared" si="1"/>
        <v>5450</v>
      </c>
      <c r="C15" s="18">
        <f t="shared" si="0"/>
        <v>5950</v>
      </c>
      <c r="D15" s="7">
        <v>500</v>
      </c>
      <c r="E15" s="45"/>
      <c r="F15" s="45"/>
      <c r="G15" s="45"/>
      <c r="H15" s="45"/>
    </row>
    <row r="16" spans="1:8" x14ac:dyDescent="0.25">
      <c r="A16" s="7">
        <v>13</v>
      </c>
      <c r="B16" s="18">
        <f t="shared" si="1"/>
        <v>5950</v>
      </c>
      <c r="C16" s="18">
        <f t="shared" si="0"/>
        <v>6450</v>
      </c>
      <c r="D16" s="7">
        <v>500</v>
      </c>
      <c r="E16" s="45"/>
      <c r="F16" s="45"/>
      <c r="G16" s="45"/>
      <c r="H16" s="45"/>
    </row>
    <row r="17" spans="1:8" x14ac:dyDescent="0.25">
      <c r="A17" s="7">
        <v>14</v>
      </c>
      <c r="B17" s="18">
        <f t="shared" si="1"/>
        <v>6450</v>
      </c>
      <c r="C17" s="18">
        <f t="shared" si="0"/>
        <v>6950</v>
      </c>
      <c r="D17" s="7">
        <v>500</v>
      </c>
      <c r="E17" s="45"/>
      <c r="F17" s="45"/>
      <c r="G17" s="45"/>
      <c r="H17" s="45"/>
    </row>
    <row r="18" spans="1:8" x14ac:dyDescent="0.25">
      <c r="A18" s="7">
        <v>15</v>
      </c>
      <c r="B18" s="18">
        <f t="shared" si="1"/>
        <v>6950</v>
      </c>
      <c r="C18" s="18">
        <f t="shared" si="0"/>
        <v>7350</v>
      </c>
      <c r="D18" s="7">
        <v>400</v>
      </c>
      <c r="E18" s="45"/>
      <c r="F18" s="45"/>
      <c r="G18" s="45"/>
      <c r="H18" s="45"/>
    </row>
    <row r="19" spans="1:8" x14ac:dyDescent="0.25">
      <c r="A19" s="7">
        <v>16</v>
      </c>
      <c r="B19" s="18">
        <f t="shared" si="1"/>
        <v>7350</v>
      </c>
      <c r="C19" s="18">
        <f t="shared" si="0"/>
        <v>7570</v>
      </c>
      <c r="D19" s="7">
        <v>220</v>
      </c>
      <c r="E19" s="45"/>
      <c r="F19" s="45"/>
      <c r="G19" s="45"/>
      <c r="H19" s="45"/>
    </row>
    <row r="20" spans="1:8" x14ac:dyDescent="0.25">
      <c r="A20" s="7">
        <v>17</v>
      </c>
      <c r="B20" s="18">
        <f t="shared" si="1"/>
        <v>7570</v>
      </c>
      <c r="C20" s="18">
        <f t="shared" si="0"/>
        <v>7680</v>
      </c>
      <c r="D20" s="7">
        <v>110</v>
      </c>
      <c r="E20" s="45"/>
      <c r="F20" s="45"/>
      <c r="G20" s="45"/>
      <c r="H20" s="45"/>
    </row>
    <row r="21" spans="1:8" x14ac:dyDescent="0.25">
      <c r="A21" s="7">
        <v>18</v>
      </c>
      <c r="B21" s="18">
        <f t="shared" si="1"/>
        <v>7680</v>
      </c>
      <c r="C21" s="18">
        <f t="shared" si="0"/>
        <v>7960</v>
      </c>
      <c r="D21" s="7">
        <v>280</v>
      </c>
      <c r="E21" s="45"/>
      <c r="F21" s="45"/>
      <c r="G21" s="45"/>
      <c r="H21" s="45"/>
    </row>
    <row r="22" spans="1:8" x14ac:dyDescent="0.25">
      <c r="A22" s="7">
        <v>19</v>
      </c>
      <c r="B22" s="18">
        <f t="shared" si="1"/>
        <v>7960</v>
      </c>
      <c r="C22" s="18">
        <f t="shared" si="0"/>
        <v>8360</v>
      </c>
      <c r="D22" s="7">
        <v>400</v>
      </c>
      <c r="E22" s="45"/>
      <c r="F22" s="45"/>
      <c r="G22" s="45"/>
      <c r="H22" s="45"/>
    </row>
    <row r="23" spans="1:8" x14ac:dyDescent="0.25">
      <c r="A23" s="7">
        <v>20</v>
      </c>
      <c r="B23" s="18">
        <f t="shared" si="1"/>
        <v>8360</v>
      </c>
      <c r="C23" s="18">
        <f t="shared" si="0"/>
        <v>8760</v>
      </c>
      <c r="D23" s="7">
        <v>400</v>
      </c>
      <c r="E23" s="45"/>
      <c r="F23" s="45"/>
      <c r="G23" s="45"/>
      <c r="H23" s="45"/>
    </row>
    <row r="24" spans="1:8" x14ac:dyDescent="0.25">
      <c r="A24" s="7">
        <v>21</v>
      </c>
      <c r="B24" s="18">
        <f t="shared" si="1"/>
        <v>8760</v>
      </c>
      <c r="C24" s="18">
        <f t="shared" si="0"/>
        <v>9160</v>
      </c>
      <c r="D24" s="7">
        <v>400</v>
      </c>
      <c r="E24" s="45"/>
      <c r="F24" s="45"/>
      <c r="G24" s="45"/>
      <c r="H24" s="45"/>
    </row>
    <row r="25" spans="1:8" x14ac:dyDescent="0.25">
      <c r="A25" s="7">
        <v>22</v>
      </c>
      <c r="B25" s="18">
        <f t="shared" si="1"/>
        <v>9160</v>
      </c>
      <c r="C25" s="18">
        <f t="shared" si="0"/>
        <v>9560</v>
      </c>
      <c r="D25" s="7">
        <v>400</v>
      </c>
      <c r="E25" s="45"/>
      <c r="F25" s="45"/>
      <c r="G25" s="45"/>
      <c r="H25" s="45"/>
    </row>
    <row r="26" spans="1:8" x14ac:dyDescent="0.25">
      <c r="A26" s="7">
        <v>23</v>
      </c>
      <c r="B26" s="18">
        <f t="shared" si="1"/>
        <v>9560</v>
      </c>
      <c r="C26" s="18">
        <f t="shared" si="0"/>
        <v>10060</v>
      </c>
      <c r="D26" s="7">
        <v>500</v>
      </c>
      <c r="E26" s="45"/>
      <c r="F26" s="45"/>
      <c r="G26" s="45"/>
      <c r="H26" s="45"/>
    </row>
    <row r="27" spans="1:8" x14ac:dyDescent="0.25">
      <c r="A27" s="7">
        <v>24</v>
      </c>
      <c r="B27" s="18">
        <f t="shared" si="1"/>
        <v>10060</v>
      </c>
      <c r="C27" s="18">
        <f t="shared" si="0"/>
        <v>10560</v>
      </c>
      <c r="D27" s="7">
        <v>500</v>
      </c>
      <c r="E27" s="45"/>
      <c r="F27" s="45"/>
      <c r="G27" s="45"/>
      <c r="H27" s="45"/>
    </row>
    <row r="28" spans="1:8" x14ac:dyDescent="0.25">
      <c r="A28" s="7">
        <v>25</v>
      </c>
      <c r="B28" s="18">
        <f t="shared" si="1"/>
        <v>10560</v>
      </c>
      <c r="C28" s="18">
        <f t="shared" si="0"/>
        <v>11060</v>
      </c>
      <c r="D28" s="7">
        <v>500</v>
      </c>
      <c r="E28" s="45"/>
      <c r="F28" s="45"/>
      <c r="G28" s="45"/>
      <c r="H28" s="45"/>
    </row>
    <row r="29" spans="1:8" x14ac:dyDescent="0.25">
      <c r="A29" s="7">
        <v>26</v>
      </c>
      <c r="B29" s="18">
        <f t="shared" si="1"/>
        <v>11060</v>
      </c>
      <c r="C29" s="18">
        <f t="shared" si="0"/>
        <v>11560</v>
      </c>
      <c r="D29" s="7">
        <v>500</v>
      </c>
      <c r="E29" s="45"/>
      <c r="F29" s="45"/>
      <c r="G29" s="45"/>
      <c r="H29" s="45"/>
    </row>
    <row r="30" spans="1:8" x14ac:dyDescent="0.25">
      <c r="A30" s="7">
        <v>27</v>
      </c>
      <c r="B30" s="18">
        <f t="shared" si="1"/>
        <v>11560</v>
      </c>
      <c r="C30" s="18">
        <f t="shared" si="0"/>
        <v>12060</v>
      </c>
      <c r="D30" s="7">
        <v>500</v>
      </c>
      <c r="E30" s="45"/>
      <c r="F30" s="45"/>
      <c r="G30" s="45"/>
      <c r="H30" s="45"/>
    </row>
    <row r="31" spans="1:8" x14ac:dyDescent="0.25">
      <c r="A31" s="7">
        <v>28</v>
      </c>
      <c r="B31" s="18">
        <f t="shared" si="1"/>
        <v>12060</v>
      </c>
      <c r="C31" s="18">
        <f t="shared" si="0"/>
        <v>12560</v>
      </c>
      <c r="D31" s="7">
        <v>500</v>
      </c>
      <c r="E31" s="46"/>
      <c r="F31" s="46"/>
      <c r="G31" s="46"/>
      <c r="H31" s="46"/>
    </row>
    <row r="32" spans="1:8" x14ac:dyDescent="0.25">
      <c r="A32" s="7">
        <v>29</v>
      </c>
      <c r="B32" s="18">
        <f t="shared" si="1"/>
        <v>12560</v>
      </c>
      <c r="C32" s="18">
        <f t="shared" si="0"/>
        <v>13060</v>
      </c>
      <c r="D32" s="7">
        <v>500</v>
      </c>
      <c r="E32" s="48">
        <f>SUM(D32:D41)/1000</f>
        <v>5</v>
      </c>
      <c r="F32" s="48" t="s">
        <v>35</v>
      </c>
      <c r="G32" s="44">
        <v>0.41376521254999987</v>
      </c>
      <c r="H32" s="47">
        <f>G32*E32</f>
        <v>2.0688260627499995</v>
      </c>
    </row>
    <row r="33" spans="1:8" x14ac:dyDescent="0.25">
      <c r="A33" s="7">
        <v>30</v>
      </c>
      <c r="B33" s="18">
        <f t="shared" si="1"/>
        <v>13060</v>
      </c>
      <c r="C33" s="18">
        <f t="shared" si="0"/>
        <v>13560</v>
      </c>
      <c r="D33" s="7">
        <v>500</v>
      </c>
      <c r="E33" s="45"/>
      <c r="F33" s="45"/>
      <c r="G33" s="45"/>
      <c r="H33" s="45"/>
    </row>
    <row r="34" spans="1:8" x14ac:dyDescent="0.25">
      <c r="A34" s="7">
        <v>31</v>
      </c>
      <c r="B34" s="18">
        <f t="shared" si="1"/>
        <v>13560</v>
      </c>
      <c r="C34" s="18">
        <f t="shared" si="0"/>
        <v>14060</v>
      </c>
      <c r="D34" s="7">
        <v>500</v>
      </c>
      <c r="E34" s="45"/>
      <c r="F34" s="45"/>
      <c r="G34" s="45"/>
      <c r="H34" s="45"/>
    </row>
    <row r="35" spans="1:8" x14ac:dyDescent="0.25">
      <c r="A35" s="7">
        <v>32</v>
      </c>
      <c r="B35" s="18">
        <f t="shared" si="1"/>
        <v>14060</v>
      </c>
      <c r="C35" s="18">
        <f t="shared" si="0"/>
        <v>14560</v>
      </c>
      <c r="D35" s="7">
        <v>500</v>
      </c>
      <c r="E35" s="45"/>
      <c r="F35" s="45"/>
      <c r="G35" s="45"/>
      <c r="H35" s="45"/>
    </row>
    <row r="36" spans="1:8" x14ac:dyDescent="0.25">
      <c r="A36" s="7">
        <v>33</v>
      </c>
      <c r="B36" s="18">
        <f t="shared" si="1"/>
        <v>14560</v>
      </c>
      <c r="C36" s="18">
        <f t="shared" si="0"/>
        <v>15060</v>
      </c>
      <c r="D36" s="7">
        <v>500</v>
      </c>
      <c r="E36" s="45"/>
      <c r="F36" s="45"/>
      <c r="G36" s="45"/>
      <c r="H36" s="45"/>
    </row>
    <row r="37" spans="1:8" x14ac:dyDescent="0.25">
      <c r="A37" s="7">
        <v>34</v>
      </c>
      <c r="B37" s="18">
        <f t="shared" si="1"/>
        <v>15060</v>
      </c>
      <c r="C37" s="18">
        <f t="shared" si="0"/>
        <v>15560</v>
      </c>
      <c r="D37" s="7">
        <v>500</v>
      </c>
      <c r="E37" s="45"/>
      <c r="F37" s="45"/>
      <c r="G37" s="45"/>
      <c r="H37" s="45"/>
    </row>
    <row r="38" spans="1:8" x14ac:dyDescent="0.25">
      <c r="A38" s="7">
        <v>35</v>
      </c>
      <c r="B38" s="18">
        <f t="shared" si="1"/>
        <v>15560</v>
      </c>
      <c r="C38" s="18">
        <f t="shared" si="0"/>
        <v>16060</v>
      </c>
      <c r="D38" s="7">
        <v>500</v>
      </c>
      <c r="E38" s="45"/>
      <c r="F38" s="45"/>
      <c r="G38" s="45"/>
      <c r="H38" s="45"/>
    </row>
    <row r="39" spans="1:8" x14ac:dyDescent="0.25">
      <c r="A39" s="7">
        <v>36</v>
      </c>
      <c r="B39" s="18">
        <f t="shared" si="1"/>
        <v>16060</v>
      </c>
      <c r="C39" s="18">
        <f t="shared" si="0"/>
        <v>16560</v>
      </c>
      <c r="D39" s="7">
        <v>500</v>
      </c>
      <c r="E39" s="45"/>
      <c r="F39" s="45"/>
      <c r="G39" s="45"/>
      <c r="H39" s="45"/>
    </row>
    <row r="40" spans="1:8" x14ac:dyDescent="0.25">
      <c r="A40" s="7">
        <v>37</v>
      </c>
      <c r="B40" s="18">
        <f t="shared" si="1"/>
        <v>16560</v>
      </c>
      <c r="C40" s="18">
        <f t="shared" si="0"/>
        <v>17060</v>
      </c>
      <c r="D40" s="7">
        <v>500</v>
      </c>
      <c r="E40" s="45"/>
      <c r="F40" s="45"/>
      <c r="G40" s="45"/>
      <c r="H40" s="45"/>
    </row>
    <row r="41" spans="1:8" x14ac:dyDescent="0.25">
      <c r="A41" s="7">
        <v>38</v>
      </c>
      <c r="B41" s="18">
        <f t="shared" si="1"/>
        <v>17060</v>
      </c>
      <c r="C41" s="18">
        <f t="shared" si="0"/>
        <v>17560</v>
      </c>
      <c r="D41" s="7">
        <v>500</v>
      </c>
      <c r="E41" s="46"/>
      <c r="F41" s="46"/>
      <c r="G41" s="46"/>
      <c r="H41" s="46"/>
    </row>
    <row r="42" spans="1:8" x14ac:dyDescent="0.25">
      <c r="A42" s="7">
        <v>39</v>
      </c>
      <c r="B42" s="18">
        <f t="shared" si="1"/>
        <v>17560</v>
      </c>
      <c r="C42" s="18">
        <f t="shared" si="0"/>
        <v>18060</v>
      </c>
      <c r="D42" s="7">
        <v>500</v>
      </c>
      <c r="E42" s="48">
        <f>SUM(D42:D45)/1000</f>
        <v>1.67</v>
      </c>
      <c r="F42" s="48" t="s">
        <v>45</v>
      </c>
      <c r="G42" s="44">
        <v>10.837783973520001</v>
      </c>
      <c r="H42" s="47">
        <f>G42*E42</f>
        <v>18.0990992357784</v>
      </c>
    </row>
    <row r="43" spans="1:8" x14ac:dyDescent="0.25">
      <c r="A43" s="7">
        <v>40</v>
      </c>
      <c r="B43" s="18">
        <f t="shared" si="1"/>
        <v>18060</v>
      </c>
      <c r="C43" s="18">
        <f t="shared" si="0"/>
        <v>18560</v>
      </c>
      <c r="D43" s="7">
        <v>500</v>
      </c>
      <c r="E43" s="45"/>
      <c r="F43" s="45"/>
      <c r="G43" s="45"/>
      <c r="H43" s="45"/>
    </row>
    <row r="44" spans="1:8" x14ac:dyDescent="0.25">
      <c r="A44" s="7">
        <v>41</v>
      </c>
      <c r="B44" s="18">
        <f t="shared" si="1"/>
        <v>18560</v>
      </c>
      <c r="C44" s="18">
        <f t="shared" si="0"/>
        <v>18730</v>
      </c>
      <c r="D44" s="7">
        <v>170</v>
      </c>
      <c r="E44" s="45"/>
      <c r="F44" s="45"/>
      <c r="G44" s="45"/>
      <c r="H44" s="45"/>
    </row>
    <row r="45" spans="1:8" x14ac:dyDescent="0.25">
      <c r="A45" s="7">
        <v>42</v>
      </c>
      <c r="B45" s="18">
        <f t="shared" si="1"/>
        <v>18730</v>
      </c>
      <c r="C45" s="18">
        <f t="shared" si="0"/>
        <v>19230</v>
      </c>
      <c r="D45" s="7">
        <v>500</v>
      </c>
      <c r="E45" s="46"/>
      <c r="F45" s="46"/>
      <c r="G45" s="46"/>
      <c r="H45" s="46"/>
    </row>
    <row r="46" spans="1:8" x14ac:dyDescent="0.25">
      <c r="A46" s="54" t="s">
        <v>19</v>
      </c>
      <c r="B46" s="40"/>
      <c r="C46" s="40"/>
      <c r="D46" s="40"/>
      <c r="E46" s="40"/>
      <c r="F46" s="40"/>
      <c r="G46" s="41"/>
      <c r="H46" s="6">
        <f>SUM(H4:H45)</f>
        <v>468.46734620216722</v>
      </c>
    </row>
  </sheetData>
  <mergeCells count="15">
    <mergeCell ref="A46:G46"/>
    <mergeCell ref="A1:H1"/>
    <mergeCell ref="A2:G2"/>
    <mergeCell ref="E4:E31"/>
    <mergeCell ref="E32:E41"/>
    <mergeCell ref="E42:E45"/>
    <mergeCell ref="G4:G31"/>
    <mergeCell ref="H4:H31"/>
    <mergeCell ref="G32:G41"/>
    <mergeCell ref="H32:H41"/>
    <mergeCell ref="G42:G45"/>
    <mergeCell ref="H42:H45"/>
    <mergeCell ref="F4:F31"/>
    <mergeCell ref="F32:F41"/>
    <mergeCell ref="F42:F4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D3" sqref="D3"/>
    </sheetView>
  </sheetViews>
  <sheetFormatPr defaultRowHeight="15" x14ac:dyDescent="0.25"/>
  <cols>
    <col min="1" max="1" width="5.42578125" bestFit="1" customWidth="1"/>
    <col min="2" max="2" width="8" bestFit="1" customWidth="1"/>
    <col min="3" max="3" width="7.140625" bestFit="1" customWidth="1"/>
    <col min="4" max="4" width="7.140625" customWidth="1"/>
    <col min="5" max="5" width="11.28515625" bestFit="1" customWidth="1"/>
    <col min="6" max="6" width="31" bestFit="1" customWidth="1"/>
    <col min="7" max="7" width="9" bestFit="1" customWidth="1"/>
    <col min="8" max="8" width="12.85546875" bestFit="1" customWidth="1"/>
  </cols>
  <sheetData>
    <row r="1" spans="1:8" x14ac:dyDescent="0.25">
      <c r="A1" s="39" t="s">
        <v>40</v>
      </c>
      <c r="B1" s="40"/>
      <c r="C1" s="40"/>
      <c r="D1" s="40"/>
      <c r="E1" s="40"/>
      <c r="F1" s="40"/>
      <c r="G1" s="40"/>
      <c r="H1" s="41"/>
    </row>
    <row r="2" spans="1:8" x14ac:dyDescent="0.25">
      <c r="A2" s="42" t="s">
        <v>1</v>
      </c>
      <c r="B2" s="40"/>
      <c r="C2" s="40"/>
      <c r="D2" s="40"/>
      <c r="E2" s="40"/>
      <c r="F2" s="40"/>
      <c r="G2" s="41"/>
      <c r="H2" s="1" t="s">
        <v>41</v>
      </c>
    </row>
    <row r="3" spans="1:8" x14ac:dyDescent="0.25">
      <c r="A3" s="3" t="s">
        <v>3</v>
      </c>
      <c r="B3" s="3" t="s">
        <v>4</v>
      </c>
      <c r="C3" s="3" t="s">
        <v>5</v>
      </c>
      <c r="D3" s="34" t="s">
        <v>42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 ht="15.75" x14ac:dyDescent="0.25">
      <c r="A4" s="4">
        <v>1</v>
      </c>
      <c r="B4" s="4" t="s">
        <v>10</v>
      </c>
      <c r="C4" s="4" t="s">
        <v>11</v>
      </c>
      <c r="D4" s="32">
        <v>500</v>
      </c>
      <c r="E4" s="4">
        <v>0.5</v>
      </c>
      <c r="F4" s="4" t="s">
        <v>43</v>
      </c>
      <c r="G4" s="13">
        <v>1.7290000000000001</v>
      </c>
      <c r="H4" s="6">
        <f>G4*E4</f>
        <v>0.86450000000000005</v>
      </c>
    </row>
    <row r="5" spans="1:8" x14ac:dyDescent="0.25">
      <c r="A5" s="4">
        <f>A4+1</f>
        <v>2</v>
      </c>
      <c r="B5" s="4" t="str">
        <f t="shared" ref="B5:B15" si="0">C4</f>
        <v>0+500</v>
      </c>
      <c r="C5" s="4" t="s">
        <v>44</v>
      </c>
      <c r="D5" s="32">
        <v>210</v>
      </c>
      <c r="E5" s="48">
        <v>4.7</v>
      </c>
      <c r="F5" s="48" t="s">
        <v>45</v>
      </c>
      <c r="G5" s="44">
        <v>13.44255218352</v>
      </c>
      <c r="H5" s="47">
        <f>G5*E5</f>
        <v>63.179995262544004</v>
      </c>
    </row>
    <row r="6" spans="1:8" x14ac:dyDescent="0.25">
      <c r="A6" s="4">
        <v>3</v>
      </c>
      <c r="B6" s="4" t="str">
        <f t="shared" si="0"/>
        <v>0+710</v>
      </c>
      <c r="C6" s="4" t="s">
        <v>46</v>
      </c>
      <c r="D6" s="32">
        <v>500</v>
      </c>
      <c r="E6" s="45"/>
      <c r="F6" s="45"/>
      <c r="G6" s="45"/>
      <c r="H6" s="45"/>
    </row>
    <row r="7" spans="1:8" x14ac:dyDescent="0.25">
      <c r="A7" s="4">
        <v>4</v>
      </c>
      <c r="B7" s="4" t="str">
        <f t="shared" si="0"/>
        <v>1+210</v>
      </c>
      <c r="C7" s="4" t="s">
        <v>47</v>
      </c>
      <c r="D7" s="32">
        <v>500</v>
      </c>
      <c r="E7" s="45"/>
      <c r="F7" s="45"/>
      <c r="G7" s="45"/>
      <c r="H7" s="45"/>
    </row>
    <row r="8" spans="1:8" x14ac:dyDescent="0.25">
      <c r="A8" s="4">
        <v>5</v>
      </c>
      <c r="B8" s="4" t="str">
        <f t="shared" si="0"/>
        <v>1+710</v>
      </c>
      <c r="C8" s="4" t="s">
        <v>48</v>
      </c>
      <c r="D8" s="32">
        <v>500</v>
      </c>
      <c r="E8" s="45"/>
      <c r="F8" s="45"/>
      <c r="G8" s="45"/>
      <c r="H8" s="45"/>
    </row>
    <row r="9" spans="1:8" x14ac:dyDescent="0.25">
      <c r="A9" s="4">
        <v>6</v>
      </c>
      <c r="B9" s="4" t="str">
        <f t="shared" si="0"/>
        <v>2+210</v>
      </c>
      <c r="C9" s="4" t="s">
        <v>49</v>
      </c>
      <c r="D9" s="32">
        <v>500</v>
      </c>
      <c r="E9" s="45"/>
      <c r="F9" s="45"/>
      <c r="G9" s="45"/>
      <c r="H9" s="45"/>
    </row>
    <row r="10" spans="1:8" x14ac:dyDescent="0.25">
      <c r="A10" s="4">
        <v>7</v>
      </c>
      <c r="B10" s="4" t="str">
        <f t="shared" si="0"/>
        <v>2+710</v>
      </c>
      <c r="C10" s="4" t="s">
        <v>50</v>
      </c>
      <c r="D10" s="32">
        <v>500</v>
      </c>
      <c r="E10" s="45"/>
      <c r="F10" s="45"/>
      <c r="G10" s="45"/>
      <c r="H10" s="45"/>
    </row>
    <row r="11" spans="1:8" x14ac:dyDescent="0.25">
      <c r="A11" s="4">
        <v>8</v>
      </c>
      <c r="B11" s="4" t="str">
        <f t="shared" si="0"/>
        <v>3+210</v>
      </c>
      <c r="C11" s="4" t="s">
        <v>51</v>
      </c>
      <c r="D11" s="32">
        <v>500</v>
      </c>
      <c r="E11" s="45"/>
      <c r="F11" s="45"/>
      <c r="G11" s="45"/>
      <c r="H11" s="45"/>
    </row>
    <row r="12" spans="1:8" x14ac:dyDescent="0.25">
      <c r="A12" s="4">
        <v>9</v>
      </c>
      <c r="B12" s="4" t="str">
        <f t="shared" si="0"/>
        <v>3+710</v>
      </c>
      <c r="C12" s="4" t="s">
        <v>52</v>
      </c>
      <c r="D12" s="32">
        <v>500</v>
      </c>
      <c r="E12" s="45"/>
      <c r="F12" s="45"/>
      <c r="G12" s="45"/>
      <c r="H12" s="45"/>
    </row>
    <row r="13" spans="1:8" x14ac:dyDescent="0.25">
      <c r="A13" s="4">
        <v>10</v>
      </c>
      <c r="B13" s="4" t="str">
        <f t="shared" si="0"/>
        <v>4+210</v>
      </c>
      <c r="C13" s="4" t="s">
        <v>53</v>
      </c>
      <c r="D13" s="32">
        <v>530</v>
      </c>
      <c r="E13" s="45"/>
      <c r="F13" s="45"/>
      <c r="G13" s="45"/>
      <c r="H13" s="45"/>
    </row>
    <row r="14" spans="1:8" x14ac:dyDescent="0.25">
      <c r="A14" s="4">
        <v>11</v>
      </c>
      <c r="B14" s="4" t="str">
        <f t="shared" si="0"/>
        <v>4+740</v>
      </c>
      <c r="C14" s="4" t="s">
        <v>54</v>
      </c>
      <c r="D14" s="32">
        <v>500</v>
      </c>
      <c r="E14" s="46"/>
      <c r="F14" s="46"/>
      <c r="G14" s="46"/>
      <c r="H14" s="46"/>
    </row>
    <row r="15" spans="1:8" x14ac:dyDescent="0.25">
      <c r="A15" s="4">
        <v>12</v>
      </c>
      <c r="B15" s="4" t="str">
        <f t="shared" si="0"/>
        <v>5+240</v>
      </c>
      <c r="C15" s="4" t="s">
        <v>55</v>
      </c>
      <c r="D15" s="32">
        <v>140</v>
      </c>
      <c r="E15" s="4">
        <v>0.15</v>
      </c>
      <c r="F15" s="4" t="s">
        <v>12</v>
      </c>
      <c r="G15" s="14">
        <v>47.36</v>
      </c>
      <c r="H15" s="6">
        <f>G15*E15</f>
        <v>7.1040000000000001</v>
      </c>
    </row>
    <row r="16" spans="1:8" x14ac:dyDescent="0.25">
      <c r="A16" s="43" t="s">
        <v>19</v>
      </c>
      <c r="B16" s="40"/>
      <c r="C16" s="40"/>
      <c r="D16" s="40"/>
      <c r="E16" s="40"/>
      <c r="F16" s="40"/>
      <c r="G16" s="41"/>
      <c r="H16" s="6">
        <f>SUM(H4:H15)</f>
        <v>71.148495262544003</v>
      </c>
    </row>
  </sheetData>
  <mergeCells count="7">
    <mergeCell ref="A16:G16"/>
    <mergeCell ref="E5:E14"/>
    <mergeCell ref="F5:F14"/>
    <mergeCell ref="A1:H1"/>
    <mergeCell ref="A2:G2"/>
    <mergeCell ref="G5:G14"/>
    <mergeCell ref="H5:H1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D3" sqref="D3"/>
    </sheetView>
  </sheetViews>
  <sheetFormatPr defaultRowHeight="15" x14ac:dyDescent="0.25"/>
  <cols>
    <col min="1" max="1" width="5.42578125" bestFit="1" customWidth="1"/>
    <col min="5" max="5" width="11.28515625" bestFit="1" customWidth="1"/>
    <col min="6" max="6" width="24.5703125" bestFit="1" customWidth="1"/>
    <col min="7" max="7" width="9" bestFit="1" customWidth="1"/>
    <col min="8" max="8" width="12.85546875" bestFit="1" customWidth="1"/>
  </cols>
  <sheetData>
    <row r="1" spans="1:8" x14ac:dyDescent="0.25">
      <c r="A1" s="39" t="s">
        <v>56</v>
      </c>
      <c r="B1" s="40"/>
      <c r="C1" s="40"/>
      <c r="D1" s="40"/>
      <c r="E1" s="40"/>
      <c r="F1" s="40"/>
      <c r="G1" s="40"/>
      <c r="H1" s="41"/>
    </row>
    <row r="2" spans="1:8" x14ac:dyDescent="0.25">
      <c r="A2" s="42" t="s">
        <v>1</v>
      </c>
      <c r="B2" s="40"/>
      <c r="C2" s="40"/>
      <c r="D2" s="40"/>
      <c r="E2" s="40"/>
      <c r="F2" s="40"/>
      <c r="G2" s="41"/>
      <c r="H2" s="1" t="s">
        <v>57</v>
      </c>
    </row>
    <row r="3" spans="1:8" x14ac:dyDescent="0.25">
      <c r="A3" s="2" t="s">
        <v>3</v>
      </c>
      <c r="B3" s="2" t="s">
        <v>4</v>
      </c>
      <c r="C3" s="2" t="s">
        <v>5</v>
      </c>
      <c r="D3" s="34" t="s">
        <v>42</v>
      </c>
      <c r="E3" s="2" t="s">
        <v>6</v>
      </c>
      <c r="F3" s="2" t="s">
        <v>7</v>
      </c>
      <c r="G3" s="15" t="s">
        <v>8</v>
      </c>
      <c r="H3" s="15" t="s">
        <v>9</v>
      </c>
    </row>
    <row r="4" spans="1:8" x14ac:dyDescent="0.25">
      <c r="A4" s="10">
        <v>1</v>
      </c>
      <c r="B4" s="10" t="s">
        <v>11</v>
      </c>
      <c r="C4" s="10" t="s">
        <v>13</v>
      </c>
      <c r="D4" s="33">
        <v>500</v>
      </c>
      <c r="E4" s="49">
        <v>1.9</v>
      </c>
      <c r="F4" s="49" t="s">
        <v>43</v>
      </c>
      <c r="G4" s="50">
        <v>1.7289289336</v>
      </c>
      <c r="H4" s="47">
        <f>G4*E4</f>
        <v>3.2849649738399997</v>
      </c>
    </row>
    <row r="5" spans="1:8" x14ac:dyDescent="0.25">
      <c r="A5" s="10">
        <f>A4+1</f>
        <v>2</v>
      </c>
      <c r="B5" s="10" t="str">
        <f>C4</f>
        <v>1+000</v>
      </c>
      <c r="C5" s="10" t="s">
        <v>14</v>
      </c>
      <c r="D5" s="33">
        <v>500</v>
      </c>
      <c r="E5" s="45"/>
      <c r="F5" s="45"/>
      <c r="G5" s="45"/>
      <c r="H5" s="45"/>
    </row>
    <row r="6" spans="1:8" x14ac:dyDescent="0.25">
      <c r="A6" s="10">
        <f>A5+1</f>
        <v>3</v>
      </c>
      <c r="B6" s="10" t="str">
        <f>C5</f>
        <v>1+500</v>
      </c>
      <c r="C6" s="10" t="s">
        <v>23</v>
      </c>
      <c r="D6" s="33">
        <v>500</v>
      </c>
      <c r="E6" s="45"/>
      <c r="F6" s="45"/>
      <c r="G6" s="45"/>
      <c r="H6" s="45"/>
    </row>
    <row r="7" spans="1:8" x14ac:dyDescent="0.25">
      <c r="A7" s="10">
        <f>A6+1</f>
        <v>4</v>
      </c>
      <c r="B7" s="10" t="str">
        <f>C6</f>
        <v>2+000</v>
      </c>
      <c r="C7" s="10" t="s">
        <v>58</v>
      </c>
      <c r="D7" s="33">
        <v>400</v>
      </c>
      <c r="E7" s="46"/>
      <c r="F7" s="46"/>
      <c r="G7" s="46"/>
      <c r="H7" s="46"/>
    </row>
    <row r="8" spans="1:8" x14ac:dyDescent="0.25">
      <c r="A8" s="10">
        <f>A7+1</f>
        <v>5</v>
      </c>
      <c r="B8" s="10" t="str">
        <f>C7</f>
        <v>2+400</v>
      </c>
      <c r="C8" s="10" t="s">
        <v>59</v>
      </c>
      <c r="D8" s="33">
        <v>500</v>
      </c>
      <c r="E8" s="49">
        <v>0.7</v>
      </c>
      <c r="F8" s="49" t="s">
        <v>35</v>
      </c>
      <c r="G8" s="50">
        <v>0.42195450773749987</v>
      </c>
      <c r="H8" s="47">
        <f>G8*E8</f>
        <v>0.29536815541624989</v>
      </c>
    </row>
    <row r="9" spans="1:8" x14ac:dyDescent="0.25">
      <c r="A9" s="10">
        <f>A8+1</f>
        <v>6</v>
      </c>
      <c r="B9" s="10" t="str">
        <f>C8</f>
        <v>2+900</v>
      </c>
      <c r="C9" s="10" t="s">
        <v>60</v>
      </c>
      <c r="D9" s="33">
        <v>170</v>
      </c>
      <c r="E9" s="46"/>
      <c r="F9" s="46"/>
      <c r="G9" s="46"/>
      <c r="H9" s="46"/>
    </row>
    <row r="10" spans="1:8" x14ac:dyDescent="0.25">
      <c r="A10" s="43" t="s">
        <v>19</v>
      </c>
      <c r="B10" s="40"/>
      <c r="C10" s="40"/>
      <c r="D10" s="40"/>
      <c r="E10" s="40"/>
      <c r="F10" s="40"/>
      <c r="G10" s="41"/>
      <c r="H10" s="6">
        <f>SUM(H4:H9)</f>
        <v>3.5803331292562497</v>
      </c>
    </row>
  </sheetData>
  <mergeCells count="11">
    <mergeCell ref="A1:H1"/>
    <mergeCell ref="A2:G2"/>
    <mergeCell ref="A10:G10"/>
    <mergeCell ref="G4:G7"/>
    <mergeCell ref="H4:H7"/>
    <mergeCell ref="G8:G9"/>
    <mergeCell ref="H8:H9"/>
    <mergeCell ref="E4:E7"/>
    <mergeCell ref="E8:E9"/>
    <mergeCell ref="F8:F9"/>
    <mergeCell ref="F4:F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selection activeCell="D3" sqref="D3"/>
    </sheetView>
  </sheetViews>
  <sheetFormatPr defaultRowHeight="15" x14ac:dyDescent="0.25"/>
  <cols>
    <col min="1" max="1" width="5.140625" bestFit="1" customWidth="1"/>
    <col min="2" max="2" width="8" bestFit="1" customWidth="1"/>
    <col min="3" max="3" width="7.140625" bestFit="1" customWidth="1"/>
    <col min="4" max="4" width="7.140625" customWidth="1"/>
    <col min="5" max="5" width="11.7109375" bestFit="1" customWidth="1"/>
    <col min="6" max="6" width="31.42578125" bestFit="1" customWidth="1"/>
    <col min="7" max="7" width="8.5703125" bestFit="1" customWidth="1"/>
    <col min="8" max="8" width="12.85546875" bestFit="1" customWidth="1"/>
  </cols>
  <sheetData>
    <row r="1" spans="1:8" x14ac:dyDescent="0.25">
      <c r="A1" s="39" t="s">
        <v>61</v>
      </c>
      <c r="B1" s="40"/>
      <c r="C1" s="40"/>
      <c r="D1" s="40"/>
      <c r="E1" s="40"/>
      <c r="F1" s="40"/>
      <c r="G1" s="40"/>
      <c r="H1" s="41"/>
    </row>
    <row r="2" spans="1:8" x14ac:dyDescent="0.25">
      <c r="A2" s="42" t="s">
        <v>1</v>
      </c>
      <c r="B2" s="40"/>
      <c r="C2" s="40"/>
      <c r="D2" s="40"/>
      <c r="E2" s="40"/>
      <c r="F2" s="40"/>
      <c r="G2" s="41"/>
      <c r="H2" s="15" t="s">
        <v>2</v>
      </c>
    </row>
    <row r="3" spans="1:8" x14ac:dyDescent="0.25">
      <c r="A3" s="2" t="s">
        <v>3</v>
      </c>
      <c r="B3" s="2" t="s">
        <v>4</v>
      </c>
      <c r="C3" s="2" t="s">
        <v>5</v>
      </c>
      <c r="D3" s="34" t="s">
        <v>42</v>
      </c>
      <c r="E3" s="2" t="s">
        <v>62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7" t="s">
        <v>10</v>
      </c>
      <c r="C4" s="7" t="s">
        <v>63</v>
      </c>
      <c r="D4" s="32">
        <v>90</v>
      </c>
      <c r="E4" s="48">
        <v>2.6</v>
      </c>
      <c r="F4" s="48" t="s">
        <v>128</v>
      </c>
      <c r="G4" s="44">
        <v>14.509489517940001</v>
      </c>
      <c r="H4" s="47">
        <f>G4*E4</f>
        <v>37.724672746644003</v>
      </c>
    </row>
    <row r="5" spans="1:8" x14ac:dyDescent="0.25">
      <c r="A5" s="7">
        <v>2</v>
      </c>
      <c r="B5" s="7" t="str">
        <f t="shared" ref="B5:B20" si="0">C4</f>
        <v>0+90</v>
      </c>
      <c r="C5" s="7" t="s">
        <v>64</v>
      </c>
      <c r="D5" s="32">
        <v>500</v>
      </c>
      <c r="E5" s="45"/>
      <c r="F5" s="45"/>
      <c r="G5" s="45"/>
      <c r="H5" s="45"/>
    </row>
    <row r="6" spans="1:8" x14ac:dyDescent="0.25">
      <c r="A6" s="7">
        <v>3</v>
      </c>
      <c r="B6" s="7" t="str">
        <f t="shared" si="0"/>
        <v>0+590</v>
      </c>
      <c r="C6" s="7" t="s">
        <v>65</v>
      </c>
      <c r="D6" s="32">
        <v>500</v>
      </c>
      <c r="E6" s="45"/>
      <c r="F6" s="45"/>
      <c r="G6" s="45"/>
      <c r="H6" s="45"/>
    </row>
    <row r="7" spans="1:8" x14ac:dyDescent="0.25">
      <c r="A7" s="7">
        <v>4</v>
      </c>
      <c r="B7" s="7" t="str">
        <f t="shared" si="0"/>
        <v>1+090</v>
      </c>
      <c r="C7" s="7" t="s">
        <v>66</v>
      </c>
      <c r="D7" s="32">
        <v>550</v>
      </c>
      <c r="E7" s="45"/>
      <c r="F7" s="45"/>
      <c r="G7" s="45"/>
      <c r="H7" s="45"/>
    </row>
    <row r="8" spans="1:8" x14ac:dyDescent="0.25">
      <c r="A8" s="7">
        <v>5</v>
      </c>
      <c r="B8" s="7" t="str">
        <f t="shared" si="0"/>
        <v>1+640</v>
      </c>
      <c r="C8" s="7" t="s">
        <v>67</v>
      </c>
      <c r="D8" s="32">
        <v>500</v>
      </c>
      <c r="E8" s="45"/>
      <c r="F8" s="45"/>
      <c r="G8" s="45"/>
      <c r="H8" s="45"/>
    </row>
    <row r="9" spans="1:8" x14ac:dyDescent="0.25">
      <c r="A9" s="7">
        <v>6</v>
      </c>
      <c r="B9" s="7" t="str">
        <f t="shared" si="0"/>
        <v>2+140</v>
      </c>
      <c r="C9" s="7" t="s">
        <v>68</v>
      </c>
      <c r="D9" s="32">
        <v>500</v>
      </c>
      <c r="E9" s="46"/>
      <c r="F9" s="46"/>
      <c r="G9" s="46"/>
      <c r="H9" s="46"/>
    </row>
    <row r="10" spans="1:8" x14ac:dyDescent="0.25">
      <c r="A10" s="7">
        <v>7</v>
      </c>
      <c r="B10" s="7" t="str">
        <f t="shared" si="0"/>
        <v>2+640</v>
      </c>
      <c r="C10" s="7" t="s">
        <v>69</v>
      </c>
      <c r="D10" s="32">
        <v>500</v>
      </c>
      <c r="E10" s="48">
        <v>1.5</v>
      </c>
      <c r="F10" s="48" t="s">
        <v>45</v>
      </c>
      <c r="G10" s="44">
        <v>10.908372758520001</v>
      </c>
      <c r="H10" s="47">
        <f>G10*E10</f>
        <v>16.36255913778</v>
      </c>
    </row>
    <row r="11" spans="1:8" x14ac:dyDescent="0.25">
      <c r="A11" s="7">
        <v>8</v>
      </c>
      <c r="B11" s="7" t="str">
        <f t="shared" si="0"/>
        <v>3+140</v>
      </c>
      <c r="C11" s="7" t="s">
        <v>70</v>
      </c>
      <c r="D11" s="32">
        <v>500</v>
      </c>
      <c r="E11" s="45"/>
      <c r="F11" s="45"/>
      <c r="G11" s="45"/>
      <c r="H11" s="45"/>
    </row>
    <row r="12" spans="1:8" x14ac:dyDescent="0.25">
      <c r="A12" s="7">
        <v>9</v>
      </c>
      <c r="B12" s="7" t="str">
        <f t="shared" si="0"/>
        <v>3+640</v>
      </c>
      <c r="C12" s="7" t="s">
        <v>71</v>
      </c>
      <c r="D12" s="32">
        <v>500</v>
      </c>
      <c r="E12" s="46"/>
      <c r="F12" s="46"/>
      <c r="G12" s="46"/>
      <c r="H12" s="46"/>
    </row>
    <row r="13" spans="1:8" x14ac:dyDescent="0.25">
      <c r="A13" s="7">
        <v>10</v>
      </c>
      <c r="B13" s="7" t="str">
        <f t="shared" si="0"/>
        <v>4+140</v>
      </c>
      <c r="C13" s="7" t="s">
        <v>72</v>
      </c>
      <c r="D13" s="32">
        <v>500</v>
      </c>
      <c r="E13" s="48">
        <v>3.9</v>
      </c>
      <c r="F13" s="48" t="s">
        <v>12</v>
      </c>
      <c r="G13" s="44">
        <v>40.774099149087483</v>
      </c>
      <c r="H13" s="47">
        <f>G13*E13</f>
        <v>159.01898668144119</v>
      </c>
    </row>
    <row r="14" spans="1:8" x14ac:dyDescent="0.25">
      <c r="A14" s="7">
        <v>11</v>
      </c>
      <c r="B14" s="7" t="str">
        <f t="shared" si="0"/>
        <v>4+640</v>
      </c>
      <c r="C14" s="7" t="s">
        <v>73</v>
      </c>
      <c r="D14" s="32">
        <v>500</v>
      </c>
      <c r="E14" s="45"/>
      <c r="F14" s="45"/>
      <c r="G14" s="45"/>
      <c r="H14" s="45"/>
    </row>
    <row r="15" spans="1:8" x14ac:dyDescent="0.25">
      <c r="A15" s="7">
        <v>12</v>
      </c>
      <c r="B15" s="7" t="str">
        <f t="shared" si="0"/>
        <v>5+140</v>
      </c>
      <c r="C15" s="7" t="s">
        <v>74</v>
      </c>
      <c r="D15" s="32">
        <v>500</v>
      </c>
      <c r="E15" s="45"/>
      <c r="F15" s="45"/>
      <c r="G15" s="45"/>
      <c r="H15" s="45"/>
    </row>
    <row r="16" spans="1:8" x14ac:dyDescent="0.25">
      <c r="A16" s="7">
        <v>13</v>
      </c>
      <c r="B16" s="7" t="str">
        <f t="shared" si="0"/>
        <v>5+640</v>
      </c>
      <c r="C16" s="7" t="s">
        <v>75</v>
      </c>
      <c r="D16" s="32">
        <v>550</v>
      </c>
      <c r="E16" s="45"/>
      <c r="F16" s="45"/>
      <c r="G16" s="45"/>
      <c r="H16" s="45"/>
    </row>
    <row r="17" spans="1:8" x14ac:dyDescent="0.25">
      <c r="A17" s="7">
        <v>14</v>
      </c>
      <c r="B17" s="7" t="str">
        <f t="shared" si="0"/>
        <v>6+190</v>
      </c>
      <c r="C17" s="7" t="s">
        <v>76</v>
      </c>
      <c r="D17" s="32">
        <v>400</v>
      </c>
      <c r="E17" s="45"/>
      <c r="F17" s="45"/>
      <c r="G17" s="45"/>
      <c r="H17" s="45"/>
    </row>
    <row r="18" spans="1:8" x14ac:dyDescent="0.25">
      <c r="A18" s="7">
        <v>15</v>
      </c>
      <c r="B18" s="7" t="str">
        <f t="shared" si="0"/>
        <v>6+590</v>
      </c>
      <c r="C18" s="7" t="s">
        <v>77</v>
      </c>
      <c r="D18" s="32">
        <v>500</v>
      </c>
      <c r="E18" s="45"/>
      <c r="F18" s="45"/>
      <c r="G18" s="45"/>
      <c r="H18" s="45"/>
    </row>
    <row r="19" spans="1:8" x14ac:dyDescent="0.25">
      <c r="A19" s="7">
        <v>16</v>
      </c>
      <c r="B19" s="7" t="str">
        <f t="shared" si="0"/>
        <v>7+090</v>
      </c>
      <c r="C19" s="7" t="s">
        <v>78</v>
      </c>
      <c r="D19" s="32">
        <v>500</v>
      </c>
      <c r="E19" s="45"/>
      <c r="F19" s="45"/>
      <c r="G19" s="45"/>
      <c r="H19" s="45"/>
    </row>
    <row r="20" spans="1:8" x14ac:dyDescent="0.25">
      <c r="A20" s="7">
        <v>17</v>
      </c>
      <c r="B20" s="7" t="str">
        <f t="shared" si="0"/>
        <v>7+590</v>
      </c>
      <c r="C20" s="7" t="s">
        <v>79</v>
      </c>
      <c r="D20" s="32">
        <v>500</v>
      </c>
      <c r="E20" s="46"/>
      <c r="F20" s="46"/>
      <c r="G20" s="46"/>
      <c r="H20" s="46"/>
    </row>
    <row r="21" spans="1:8" x14ac:dyDescent="0.25">
      <c r="A21" s="43" t="s">
        <v>19</v>
      </c>
      <c r="B21" s="40"/>
      <c r="C21" s="40"/>
      <c r="D21" s="40"/>
      <c r="E21" s="40"/>
      <c r="F21" s="40"/>
      <c r="G21" s="41"/>
      <c r="H21" s="11">
        <f>SUM(H4:H20)</f>
        <v>213.10621856586519</v>
      </c>
    </row>
  </sheetData>
  <mergeCells count="15">
    <mergeCell ref="A21:G21"/>
    <mergeCell ref="A2:G2"/>
    <mergeCell ref="A1:H1"/>
    <mergeCell ref="G4:G9"/>
    <mergeCell ref="G10:G12"/>
    <mergeCell ref="G13:G20"/>
    <mergeCell ref="H4:H9"/>
    <mergeCell ref="H10:H12"/>
    <mergeCell ref="H13:H20"/>
    <mergeCell ref="F13:F20"/>
    <mergeCell ref="F4:F9"/>
    <mergeCell ref="F10:F12"/>
    <mergeCell ref="E4:E9"/>
    <mergeCell ref="E10:E12"/>
    <mergeCell ref="E13:E2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orkbookViewId="0">
      <selection activeCell="D3" sqref="D3"/>
    </sheetView>
  </sheetViews>
  <sheetFormatPr defaultRowHeight="15" x14ac:dyDescent="0.25"/>
  <cols>
    <col min="5" max="5" width="11.28515625" bestFit="1" customWidth="1"/>
    <col min="6" max="6" width="31.42578125" bestFit="1" customWidth="1"/>
    <col min="8" max="8" width="12.85546875" bestFit="1" customWidth="1"/>
  </cols>
  <sheetData>
    <row r="1" spans="1:8" x14ac:dyDescent="0.25">
      <c r="A1" s="39" t="s">
        <v>80</v>
      </c>
      <c r="B1" s="40"/>
      <c r="C1" s="40"/>
      <c r="D1" s="40"/>
      <c r="E1" s="40"/>
      <c r="F1" s="40"/>
      <c r="G1" s="40"/>
      <c r="H1" s="41"/>
    </row>
    <row r="2" spans="1:8" x14ac:dyDescent="0.25">
      <c r="A2" s="42" t="s">
        <v>1</v>
      </c>
      <c r="B2" s="40"/>
      <c r="C2" s="40"/>
      <c r="D2" s="40"/>
      <c r="E2" s="40"/>
      <c r="F2" s="40"/>
      <c r="G2" s="41"/>
      <c r="H2" s="1" t="s">
        <v>81</v>
      </c>
    </row>
    <row r="3" spans="1:8" x14ac:dyDescent="0.25">
      <c r="A3" s="3" t="s">
        <v>3</v>
      </c>
      <c r="B3" s="3" t="s">
        <v>4</v>
      </c>
      <c r="C3" s="3" t="s">
        <v>5</v>
      </c>
      <c r="D3" s="35" t="s">
        <v>42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 x14ac:dyDescent="0.25">
      <c r="A4" s="4">
        <v>1</v>
      </c>
      <c r="B4" s="4" t="s">
        <v>10</v>
      </c>
      <c r="C4" s="4" t="s">
        <v>11</v>
      </c>
      <c r="D4">
        <v>500</v>
      </c>
      <c r="E4" s="48">
        <v>2</v>
      </c>
      <c r="F4" s="48" t="s">
        <v>128</v>
      </c>
      <c r="G4" s="44">
        <v>15.53285594532</v>
      </c>
      <c r="H4" s="47">
        <f>G4*E4</f>
        <v>31.065711890639999</v>
      </c>
    </row>
    <row r="5" spans="1:8" x14ac:dyDescent="0.25">
      <c r="A5" s="4">
        <f>A4+1</f>
        <v>2</v>
      </c>
      <c r="B5" s="4" t="str">
        <f t="shared" ref="B5:B10" si="0">C4</f>
        <v>0+500</v>
      </c>
      <c r="C5" s="4" t="s">
        <v>13</v>
      </c>
      <c r="D5">
        <v>500</v>
      </c>
      <c r="E5" s="45"/>
      <c r="F5" s="45"/>
      <c r="G5" s="45"/>
      <c r="H5" s="45"/>
    </row>
    <row r="6" spans="1:8" x14ac:dyDescent="0.25">
      <c r="A6" s="4">
        <v>3</v>
      </c>
      <c r="B6" s="4" t="str">
        <f t="shared" si="0"/>
        <v>1+000</v>
      </c>
      <c r="C6" s="4" t="s">
        <v>82</v>
      </c>
      <c r="D6">
        <v>550</v>
      </c>
      <c r="E6" s="45"/>
      <c r="F6" s="45"/>
      <c r="G6" s="45"/>
      <c r="H6" s="45"/>
    </row>
    <row r="7" spans="1:8" x14ac:dyDescent="0.25">
      <c r="A7" s="4">
        <v>4</v>
      </c>
      <c r="B7" s="4" t="str">
        <f t="shared" si="0"/>
        <v>1+550</v>
      </c>
      <c r="C7" s="4" t="s">
        <v>83</v>
      </c>
      <c r="D7">
        <v>500</v>
      </c>
      <c r="E7" s="46"/>
      <c r="F7" s="46"/>
      <c r="G7" s="46"/>
      <c r="H7" s="46"/>
    </row>
    <row r="8" spans="1:8" x14ac:dyDescent="0.25">
      <c r="A8" s="4">
        <v>5</v>
      </c>
      <c r="B8" s="4" t="str">
        <f t="shared" si="0"/>
        <v>2+050</v>
      </c>
      <c r="C8" s="4" t="s">
        <v>36</v>
      </c>
      <c r="D8">
        <v>500</v>
      </c>
      <c r="E8" s="48">
        <v>1</v>
      </c>
      <c r="F8" s="48" t="s">
        <v>12</v>
      </c>
      <c r="G8" s="48">
        <v>43.39</v>
      </c>
      <c r="H8" s="54">
        <f>G8*E8</f>
        <v>43.39</v>
      </c>
    </row>
    <row r="9" spans="1:8" x14ac:dyDescent="0.25">
      <c r="A9" s="4">
        <v>6</v>
      </c>
      <c r="B9" s="4" t="str">
        <f t="shared" si="0"/>
        <v>2+550</v>
      </c>
      <c r="C9" s="4" t="s">
        <v>59</v>
      </c>
      <c r="D9">
        <v>350</v>
      </c>
      <c r="E9" s="45"/>
      <c r="F9" s="45"/>
      <c r="G9" s="45"/>
      <c r="H9" s="45"/>
    </row>
    <row r="10" spans="1:8" x14ac:dyDescent="0.25">
      <c r="A10" s="4">
        <v>7</v>
      </c>
      <c r="B10" s="4" t="str">
        <f t="shared" si="0"/>
        <v>2+900</v>
      </c>
      <c r="C10" s="4" t="s">
        <v>84</v>
      </c>
      <c r="D10">
        <v>120</v>
      </c>
      <c r="E10" s="46"/>
      <c r="F10" s="46"/>
      <c r="G10" s="46"/>
      <c r="H10" s="46"/>
    </row>
    <row r="11" spans="1:8" x14ac:dyDescent="0.25">
      <c r="A11" s="43" t="s">
        <v>19</v>
      </c>
      <c r="B11" s="40"/>
      <c r="C11" s="40"/>
      <c r="D11" s="40"/>
      <c r="E11" s="40"/>
      <c r="F11" s="40"/>
      <c r="G11" s="41"/>
      <c r="H11" s="11">
        <f>SUM(H4:H10)</f>
        <v>74.455711890640004</v>
      </c>
    </row>
  </sheetData>
  <mergeCells count="11">
    <mergeCell ref="A1:H1"/>
    <mergeCell ref="A2:G2"/>
    <mergeCell ref="A11:G11"/>
    <mergeCell ref="F4:F7"/>
    <mergeCell ref="G4:G7"/>
    <mergeCell ref="H4:H7"/>
    <mergeCell ref="G8:G10"/>
    <mergeCell ref="H8:H10"/>
    <mergeCell ref="E4:E7"/>
    <mergeCell ref="E8:E10"/>
    <mergeCell ref="F8:F10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workbookViewId="0">
      <selection activeCell="D3" sqref="D3"/>
    </sheetView>
  </sheetViews>
  <sheetFormatPr defaultRowHeight="15" x14ac:dyDescent="0.25"/>
  <cols>
    <col min="5" max="5" width="11.28515625" bestFit="1" customWidth="1"/>
    <col min="6" max="6" width="31.42578125" bestFit="1" customWidth="1"/>
    <col min="8" max="8" width="12.85546875" bestFit="1" customWidth="1"/>
  </cols>
  <sheetData>
    <row r="1" spans="1:8" x14ac:dyDescent="0.25">
      <c r="A1" s="39" t="s">
        <v>85</v>
      </c>
      <c r="B1" s="40"/>
      <c r="C1" s="40"/>
      <c r="D1" s="40"/>
      <c r="E1" s="40"/>
      <c r="F1" s="40"/>
      <c r="G1" s="40"/>
      <c r="H1" s="41"/>
    </row>
    <row r="2" spans="1:8" x14ac:dyDescent="0.25">
      <c r="A2" s="42" t="s">
        <v>1</v>
      </c>
      <c r="B2" s="40"/>
      <c r="C2" s="40"/>
      <c r="D2" s="40"/>
      <c r="E2" s="40"/>
      <c r="F2" s="40"/>
      <c r="G2" s="41"/>
      <c r="H2" s="1" t="s">
        <v>41</v>
      </c>
    </row>
    <row r="3" spans="1:8" x14ac:dyDescent="0.25">
      <c r="A3" s="3" t="s">
        <v>3</v>
      </c>
      <c r="B3" s="3" t="s">
        <v>4</v>
      </c>
      <c r="C3" s="3" t="s">
        <v>5</v>
      </c>
      <c r="D3" s="34" t="s">
        <v>42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 x14ac:dyDescent="0.25">
      <c r="A4" s="4">
        <v>1</v>
      </c>
      <c r="B4" s="24" t="s">
        <v>10</v>
      </c>
      <c r="C4" s="24" t="s">
        <v>11</v>
      </c>
      <c r="D4" s="32">
        <v>500</v>
      </c>
      <c r="E4" s="48">
        <v>4</v>
      </c>
      <c r="F4" s="48" t="s">
        <v>128</v>
      </c>
      <c r="G4" s="44">
        <v>17.08904952084</v>
      </c>
      <c r="H4" s="47">
        <f>G4*E4</f>
        <v>68.356198083359999</v>
      </c>
    </row>
    <row r="5" spans="1:8" x14ac:dyDescent="0.25">
      <c r="A5" s="4">
        <f t="shared" ref="A5:A28" si="0">A4+1</f>
        <v>2</v>
      </c>
      <c r="B5" s="24" t="str">
        <f t="shared" ref="B5:B28" si="1">C4</f>
        <v>0+500</v>
      </c>
      <c r="C5" s="24" t="s">
        <v>13</v>
      </c>
      <c r="D5" s="32">
        <v>500</v>
      </c>
      <c r="E5" s="45"/>
      <c r="F5" s="45"/>
      <c r="G5" s="45"/>
      <c r="H5" s="45"/>
    </row>
    <row r="6" spans="1:8" x14ac:dyDescent="0.25">
      <c r="A6" s="4">
        <f t="shared" si="0"/>
        <v>3</v>
      </c>
      <c r="B6" s="24" t="str">
        <f t="shared" si="1"/>
        <v>1+000</v>
      </c>
      <c r="C6" s="24" t="s">
        <v>14</v>
      </c>
      <c r="D6" s="32">
        <v>500</v>
      </c>
      <c r="E6" s="45"/>
      <c r="F6" s="45"/>
      <c r="G6" s="45"/>
      <c r="H6" s="45"/>
    </row>
    <row r="7" spans="1:8" x14ac:dyDescent="0.25">
      <c r="A7" s="4">
        <f t="shared" si="0"/>
        <v>4</v>
      </c>
      <c r="B7" s="24" t="str">
        <f t="shared" si="1"/>
        <v>1+500</v>
      </c>
      <c r="C7" s="24" t="s">
        <v>23</v>
      </c>
      <c r="D7" s="32">
        <v>500</v>
      </c>
      <c r="E7" s="45"/>
      <c r="F7" s="45"/>
      <c r="G7" s="45"/>
      <c r="H7" s="45"/>
    </row>
    <row r="8" spans="1:8" x14ac:dyDescent="0.25">
      <c r="A8" s="4">
        <f t="shared" si="0"/>
        <v>5</v>
      </c>
      <c r="B8" s="24" t="str">
        <f t="shared" si="1"/>
        <v>2+000</v>
      </c>
      <c r="C8" s="24" t="s">
        <v>15</v>
      </c>
      <c r="D8" s="32">
        <v>500</v>
      </c>
      <c r="E8" s="45"/>
      <c r="F8" s="45"/>
      <c r="G8" s="45"/>
      <c r="H8" s="45"/>
    </row>
    <row r="9" spans="1:8" x14ac:dyDescent="0.25">
      <c r="A9" s="4">
        <f t="shared" si="0"/>
        <v>6</v>
      </c>
      <c r="B9" s="24" t="str">
        <f t="shared" si="1"/>
        <v>2+500</v>
      </c>
      <c r="C9" s="24" t="s">
        <v>24</v>
      </c>
      <c r="D9" s="32">
        <v>500</v>
      </c>
      <c r="E9" s="45"/>
      <c r="F9" s="45"/>
      <c r="G9" s="45"/>
      <c r="H9" s="45"/>
    </row>
    <row r="10" spans="1:8" x14ac:dyDescent="0.25">
      <c r="A10" s="4">
        <f t="shared" si="0"/>
        <v>7</v>
      </c>
      <c r="B10" s="24" t="str">
        <f t="shared" si="1"/>
        <v>3+000</v>
      </c>
      <c r="C10" s="24" t="s">
        <v>25</v>
      </c>
      <c r="D10" s="32">
        <v>500</v>
      </c>
      <c r="E10" s="45"/>
      <c r="F10" s="45"/>
      <c r="G10" s="45"/>
      <c r="H10" s="45"/>
    </row>
    <row r="11" spans="1:8" x14ac:dyDescent="0.25">
      <c r="A11" s="4">
        <f t="shared" si="0"/>
        <v>8</v>
      </c>
      <c r="B11" s="24" t="str">
        <f t="shared" si="1"/>
        <v>3+500</v>
      </c>
      <c r="C11" s="24" t="s">
        <v>26</v>
      </c>
      <c r="D11" s="32">
        <v>500</v>
      </c>
      <c r="E11" s="46"/>
      <c r="F11" s="46"/>
      <c r="G11" s="46"/>
      <c r="H11" s="46"/>
    </row>
    <row r="12" spans="1:8" x14ac:dyDescent="0.25">
      <c r="A12" s="4">
        <f t="shared" si="0"/>
        <v>9</v>
      </c>
      <c r="B12" s="24" t="str">
        <f t="shared" si="1"/>
        <v>4+000</v>
      </c>
      <c r="C12" s="24" t="s">
        <v>27</v>
      </c>
      <c r="D12" s="32">
        <v>500</v>
      </c>
      <c r="E12" s="48">
        <v>2</v>
      </c>
      <c r="F12" s="48" t="s">
        <v>16</v>
      </c>
      <c r="G12" s="44">
        <v>3.7873298095200001</v>
      </c>
      <c r="H12" s="47">
        <f>G12*E12</f>
        <v>7.5746596190400002</v>
      </c>
    </row>
    <row r="13" spans="1:8" x14ac:dyDescent="0.25">
      <c r="A13" s="4">
        <f t="shared" si="0"/>
        <v>10</v>
      </c>
      <c r="B13" s="24" t="str">
        <f t="shared" si="1"/>
        <v>4+500</v>
      </c>
      <c r="C13" s="24" t="s">
        <v>28</v>
      </c>
      <c r="D13" s="32">
        <v>500</v>
      </c>
      <c r="E13" s="45"/>
      <c r="F13" s="45"/>
      <c r="G13" s="45"/>
      <c r="H13" s="45"/>
    </row>
    <row r="14" spans="1:8" x14ac:dyDescent="0.25">
      <c r="A14" s="4">
        <f t="shared" si="0"/>
        <v>11</v>
      </c>
      <c r="B14" s="24" t="str">
        <f t="shared" si="1"/>
        <v>5+000</v>
      </c>
      <c r="C14" s="24" t="s">
        <v>29</v>
      </c>
      <c r="D14" s="32">
        <v>500</v>
      </c>
      <c r="E14" s="45"/>
      <c r="F14" s="45"/>
      <c r="G14" s="45"/>
      <c r="H14" s="45"/>
    </row>
    <row r="15" spans="1:8" x14ac:dyDescent="0.25">
      <c r="A15" s="4">
        <f t="shared" si="0"/>
        <v>12</v>
      </c>
      <c r="B15" s="24" t="str">
        <f t="shared" si="1"/>
        <v>5+500</v>
      </c>
      <c r="C15" s="24" t="s">
        <v>30</v>
      </c>
      <c r="D15" s="32">
        <v>500</v>
      </c>
      <c r="E15" s="46"/>
      <c r="F15" s="46"/>
      <c r="G15" s="46"/>
      <c r="H15" s="46"/>
    </row>
    <row r="16" spans="1:8" x14ac:dyDescent="0.25">
      <c r="A16" s="4">
        <f t="shared" si="0"/>
        <v>13</v>
      </c>
      <c r="B16" s="24" t="str">
        <f t="shared" si="1"/>
        <v>6+000</v>
      </c>
      <c r="C16" s="24" t="s">
        <v>31</v>
      </c>
      <c r="D16" s="32">
        <v>500</v>
      </c>
      <c r="E16" s="48">
        <v>2.5</v>
      </c>
      <c r="F16" s="48" t="s">
        <v>43</v>
      </c>
      <c r="G16" s="44">
        <v>1.7289289336</v>
      </c>
      <c r="H16" s="47">
        <f>G16*E16</f>
        <v>4.3223223339999999</v>
      </c>
    </row>
    <row r="17" spans="1:8" x14ac:dyDescent="0.25">
      <c r="A17" s="4">
        <f t="shared" si="0"/>
        <v>14</v>
      </c>
      <c r="B17" s="24" t="str">
        <f t="shared" si="1"/>
        <v>6+500</v>
      </c>
      <c r="C17" s="24" t="s">
        <v>86</v>
      </c>
      <c r="D17" s="32">
        <v>500</v>
      </c>
      <c r="E17" s="45"/>
      <c r="F17" s="45"/>
      <c r="G17" s="45"/>
      <c r="H17" s="45"/>
    </row>
    <row r="18" spans="1:8" x14ac:dyDescent="0.25">
      <c r="A18" s="4">
        <f t="shared" si="0"/>
        <v>15</v>
      </c>
      <c r="B18" s="24" t="str">
        <f t="shared" si="1"/>
        <v>7+000</v>
      </c>
      <c r="C18" s="24" t="s">
        <v>87</v>
      </c>
      <c r="D18" s="32">
        <v>500</v>
      </c>
      <c r="E18" s="45"/>
      <c r="F18" s="45"/>
      <c r="G18" s="45"/>
      <c r="H18" s="45"/>
    </row>
    <row r="19" spans="1:8" x14ac:dyDescent="0.25">
      <c r="A19" s="4">
        <f t="shared" si="0"/>
        <v>16</v>
      </c>
      <c r="B19" s="24" t="str">
        <f t="shared" si="1"/>
        <v>7+500</v>
      </c>
      <c r="C19" s="24" t="s">
        <v>88</v>
      </c>
      <c r="D19" s="32">
        <v>500</v>
      </c>
      <c r="E19" s="45"/>
      <c r="F19" s="45"/>
      <c r="G19" s="45"/>
      <c r="H19" s="45"/>
    </row>
    <row r="20" spans="1:8" x14ac:dyDescent="0.25">
      <c r="A20" s="4">
        <f t="shared" si="0"/>
        <v>17</v>
      </c>
      <c r="B20" s="24" t="str">
        <f t="shared" si="1"/>
        <v>8+000</v>
      </c>
      <c r="C20" s="24" t="s">
        <v>89</v>
      </c>
      <c r="D20" s="32">
        <v>500</v>
      </c>
      <c r="E20" s="46"/>
      <c r="F20" s="46"/>
      <c r="G20" s="46"/>
      <c r="H20" s="46"/>
    </row>
    <row r="21" spans="1:8" x14ac:dyDescent="0.25">
      <c r="A21" s="4">
        <f t="shared" si="0"/>
        <v>18</v>
      </c>
      <c r="B21" s="24" t="str">
        <f t="shared" si="1"/>
        <v>8+500</v>
      </c>
      <c r="C21" s="24" t="s">
        <v>90</v>
      </c>
      <c r="D21" s="32">
        <v>500</v>
      </c>
      <c r="E21" s="48">
        <v>1.3</v>
      </c>
      <c r="F21" s="48" t="s">
        <v>35</v>
      </c>
      <c r="G21" s="44">
        <v>0.45418334686249989</v>
      </c>
      <c r="H21" s="47">
        <f>G21*E21</f>
        <v>0.59043835092124985</v>
      </c>
    </row>
    <row r="22" spans="1:8" x14ac:dyDescent="0.25">
      <c r="A22" s="4">
        <f t="shared" si="0"/>
        <v>19</v>
      </c>
      <c r="B22" s="24" t="str">
        <f t="shared" si="1"/>
        <v>9+000</v>
      </c>
      <c r="C22" s="24" t="s">
        <v>91</v>
      </c>
      <c r="D22" s="33">
        <v>300</v>
      </c>
      <c r="E22" s="45"/>
      <c r="F22" s="45"/>
      <c r="G22" s="45"/>
      <c r="H22" s="45"/>
    </row>
    <row r="23" spans="1:8" x14ac:dyDescent="0.25">
      <c r="A23" s="4">
        <f t="shared" si="0"/>
        <v>20</v>
      </c>
      <c r="B23" s="24" t="str">
        <f t="shared" si="1"/>
        <v>9+300</v>
      </c>
      <c r="C23" s="24" t="s">
        <v>92</v>
      </c>
      <c r="D23" s="32">
        <v>500</v>
      </c>
      <c r="E23" s="46"/>
      <c r="F23" s="46"/>
      <c r="G23" s="46"/>
      <c r="H23" s="46"/>
    </row>
    <row r="24" spans="1:8" x14ac:dyDescent="0.25">
      <c r="A24" s="4">
        <f t="shared" si="0"/>
        <v>21</v>
      </c>
      <c r="B24" s="24" t="str">
        <f t="shared" si="1"/>
        <v>9+800</v>
      </c>
      <c r="C24" s="24" t="s">
        <v>93</v>
      </c>
      <c r="D24" s="32">
        <v>500</v>
      </c>
      <c r="E24" s="48">
        <v>2.2000000000000002</v>
      </c>
      <c r="F24" s="48" t="s">
        <v>43</v>
      </c>
      <c r="G24" s="44">
        <v>1.7289289336</v>
      </c>
      <c r="H24" s="47">
        <f>G24*E24</f>
        <v>3.8036436539200005</v>
      </c>
    </row>
    <row r="25" spans="1:8" x14ac:dyDescent="0.25">
      <c r="A25" s="4">
        <f t="shared" si="0"/>
        <v>22</v>
      </c>
      <c r="B25" s="24" t="str">
        <f t="shared" si="1"/>
        <v>10+300</v>
      </c>
      <c r="C25" s="24" t="s">
        <v>94</v>
      </c>
      <c r="D25" s="32">
        <v>500</v>
      </c>
      <c r="E25" s="45"/>
      <c r="F25" s="45"/>
      <c r="G25" s="45"/>
      <c r="H25" s="45"/>
    </row>
    <row r="26" spans="1:8" x14ac:dyDescent="0.25">
      <c r="A26" s="4">
        <f t="shared" si="0"/>
        <v>23</v>
      </c>
      <c r="B26" s="24" t="str">
        <f t="shared" si="1"/>
        <v>10+800</v>
      </c>
      <c r="C26" s="24" t="s">
        <v>95</v>
      </c>
      <c r="D26" s="32">
        <v>500</v>
      </c>
      <c r="E26" s="45"/>
      <c r="F26" s="45"/>
      <c r="G26" s="45"/>
      <c r="H26" s="45"/>
    </row>
    <row r="27" spans="1:8" x14ac:dyDescent="0.25">
      <c r="A27" s="4">
        <f t="shared" si="0"/>
        <v>24</v>
      </c>
      <c r="B27" s="24" t="str">
        <f t="shared" si="1"/>
        <v>11+300</v>
      </c>
      <c r="C27" s="24" t="s">
        <v>96</v>
      </c>
      <c r="D27" s="32">
        <v>400</v>
      </c>
      <c r="E27" s="45"/>
      <c r="F27" s="45"/>
      <c r="G27" s="45"/>
      <c r="H27" s="45"/>
    </row>
    <row r="28" spans="1:8" x14ac:dyDescent="0.25">
      <c r="A28" s="4">
        <f t="shared" si="0"/>
        <v>25</v>
      </c>
      <c r="B28" s="24" t="str">
        <f t="shared" si="1"/>
        <v>11+700</v>
      </c>
      <c r="C28" s="24" t="s">
        <v>97</v>
      </c>
      <c r="D28" s="32">
        <v>350</v>
      </c>
      <c r="E28" s="46"/>
      <c r="F28" s="46"/>
      <c r="G28" s="46"/>
      <c r="H28" s="46"/>
    </row>
    <row r="29" spans="1:8" x14ac:dyDescent="0.25">
      <c r="A29" s="43" t="s">
        <v>19</v>
      </c>
      <c r="B29" s="40"/>
      <c r="C29" s="40"/>
      <c r="D29" s="40"/>
      <c r="E29" s="40"/>
      <c r="F29" s="40"/>
      <c r="G29" s="41"/>
      <c r="H29" s="11">
        <f>SUM(H4:H28)</f>
        <v>84.647262041241262</v>
      </c>
    </row>
  </sheetData>
  <mergeCells count="23">
    <mergeCell ref="H16:H20"/>
    <mergeCell ref="G21:G23"/>
    <mergeCell ref="H21:H23"/>
    <mergeCell ref="G24:G28"/>
    <mergeCell ref="H24:H28"/>
    <mergeCell ref="A1:H1"/>
    <mergeCell ref="A2:G2"/>
    <mergeCell ref="G4:G11"/>
    <mergeCell ref="H4:H11"/>
    <mergeCell ref="G12:G15"/>
    <mergeCell ref="H12:H15"/>
    <mergeCell ref="F4:F11"/>
    <mergeCell ref="F12:F15"/>
    <mergeCell ref="A29:G29"/>
    <mergeCell ref="E4:E11"/>
    <mergeCell ref="E12:E15"/>
    <mergeCell ref="E16:E20"/>
    <mergeCell ref="E21:E23"/>
    <mergeCell ref="E24:E28"/>
    <mergeCell ref="F24:F28"/>
    <mergeCell ref="G16:G20"/>
    <mergeCell ref="F21:F23"/>
    <mergeCell ref="F16:F2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D3" sqref="D3"/>
    </sheetView>
  </sheetViews>
  <sheetFormatPr defaultRowHeight="15" x14ac:dyDescent="0.25"/>
  <cols>
    <col min="5" max="5" width="11.28515625" bestFit="1" customWidth="1"/>
    <col min="6" max="6" width="31" bestFit="1" customWidth="1"/>
    <col min="8" max="8" width="12.85546875" bestFit="1" customWidth="1"/>
  </cols>
  <sheetData>
    <row r="1" spans="1:8" x14ac:dyDescent="0.25">
      <c r="A1" s="39" t="s">
        <v>98</v>
      </c>
      <c r="B1" s="40"/>
      <c r="C1" s="40"/>
      <c r="D1" s="40"/>
      <c r="E1" s="40"/>
      <c r="F1" s="40"/>
      <c r="G1" s="40"/>
      <c r="H1" s="41"/>
    </row>
    <row r="2" spans="1:8" x14ac:dyDescent="0.25">
      <c r="A2" s="42" t="s">
        <v>1</v>
      </c>
      <c r="B2" s="40"/>
      <c r="C2" s="40"/>
      <c r="D2" s="40"/>
      <c r="E2" s="40"/>
      <c r="F2" s="40"/>
      <c r="G2" s="41"/>
      <c r="H2" s="1" t="s">
        <v>99</v>
      </c>
    </row>
    <row r="3" spans="1:8" x14ac:dyDescent="0.25">
      <c r="A3" s="2" t="s">
        <v>3</v>
      </c>
      <c r="B3" s="2" t="s">
        <v>4</v>
      </c>
      <c r="C3" s="2" t="s">
        <v>5</v>
      </c>
      <c r="D3" s="34" t="s">
        <v>42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7">
        <v>1</v>
      </c>
      <c r="B4" s="7" t="s">
        <v>10</v>
      </c>
      <c r="C4" s="7" t="s">
        <v>11</v>
      </c>
      <c r="D4" s="32">
        <v>500</v>
      </c>
      <c r="E4" s="48">
        <v>2</v>
      </c>
      <c r="F4" s="48" t="s">
        <v>12</v>
      </c>
      <c r="G4" s="44">
        <v>46.01806253783748</v>
      </c>
      <c r="H4" s="47">
        <f>G4*E4</f>
        <v>92.03612507567496</v>
      </c>
    </row>
    <row r="5" spans="1:8" x14ac:dyDescent="0.25">
      <c r="A5" s="7">
        <v>2</v>
      </c>
      <c r="B5" s="7" t="str">
        <f t="shared" ref="B5:B17" si="0">C4</f>
        <v>0+500</v>
      </c>
      <c r="C5" s="7" t="s">
        <v>13</v>
      </c>
      <c r="D5" s="32">
        <v>500</v>
      </c>
      <c r="E5" s="45"/>
      <c r="F5" s="45"/>
      <c r="G5" s="45"/>
      <c r="H5" s="45"/>
    </row>
    <row r="6" spans="1:8" x14ac:dyDescent="0.25">
      <c r="A6" s="7">
        <v>3</v>
      </c>
      <c r="B6" s="7" t="str">
        <f t="shared" si="0"/>
        <v>1+000</v>
      </c>
      <c r="C6" s="7" t="s">
        <v>14</v>
      </c>
      <c r="D6" s="32">
        <v>500</v>
      </c>
      <c r="E6" s="45"/>
      <c r="F6" s="45"/>
      <c r="G6" s="45"/>
      <c r="H6" s="45"/>
    </row>
    <row r="7" spans="1:8" x14ac:dyDescent="0.25">
      <c r="A7" s="7">
        <v>4</v>
      </c>
      <c r="B7" s="7" t="str">
        <f t="shared" si="0"/>
        <v>1+500</v>
      </c>
      <c r="C7" s="7" t="s">
        <v>23</v>
      </c>
      <c r="D7" s="32">
        <v>500</v>
      </c>
      <c r="E7" s="46"/>
      <c r="F7" s="46"/>
      <c r="G7" s="46"/>
      <c r="H7" s="46"/>
    </row>
    <row r="8" spans="1:8" x14ac:dyDescent="0.25">
      <c r="A8" s="7">
        <v>5</v>
      </c>
      <c r="B8" s="7" t="str">
        <f t="shared" si="0"/>
        <v>2+000</v>
      </c>
      <c r="C8" s="7" t="s">
        <v>15</v>
      </c>
      <c r="D8" s="32">
        <v>500</v>
      </c>
      <c r="E8" s="48">
        <v>1.5</v>
      </c>
      <c r="F8" s="48" t="s">
        <v>35</v>
      </c>
      <c r="G8" s="44">
        <v>0.44599405167499989</v>
      </c>
      <c r="H8" s="47">
        <f>G8*E8</f>
        <v>0.66899107751249987</v>
      </c>
    </row>
    <row r="9" spans="1:8" x14ac:dyDescent="0.25">
      <c r="A9" s="7">
        <v>6</v>
      </c>
      <c r="B9" s="7" t="str">
        <f t="shared" si="0"/>
        <v>2+500</v>
      </c>
      <c r="C9" s="7" t="s">
        <v>24</v>
      </c>
      <c r="D9" s="32">
        <v>500</v>
      </c>
      <c r="E9" s="45"/>
      <c r="F9" s="45"/>
      <c r="G9" s="45"/>
      <c r="H9" s="45"/>
    </row>
    <row r="10" spans="1:8" x14ac:dyDescent="0.25">
      <c r="A10" s="7">
        <v>7</v>
      </c>
      <c r="B10" s="7" t="str">
        <f t="shared" si="0"/>
        <v>3+000</v>
      </c>
      <c r="C10" s="7" t="s">
        <v>25</v>
      </c>
      <c r="D10" s="32">
        <v>500</v>
      </c>
      <c r="E10" s="46"/>
      <c r="F10" s="46"/>
      <c r="G10" s="46"/>
      <c r="H10" s="46"/>
    </row>
    <row r="11" spans="1:8" x14ac:dyDescent="0.25">
      <c r="A11" s="7">
        <v>8</v>
      </c>
      <c r="B11" s="7" t="str">
        <f t="shared" si="0"/>
        <v>3+500</v>
      </c>
      <c r="C11" s="7" t="s">
        <v>26</v>
      </c>
      <c r="D11" s="32">
        <v>500</v>
      </c>
      <c r="E11" s="48">
        <v>3</v>
      </c>
      <c r="F11" s="48" t="s">
        <v>12</v>
      </c>
      <c r="G11" s="44">
        <v>46.01806253783748</v>
      </c>
      <c r="H11" s="47">
        <f>G11*E11</f>
        <v>138.05418761351245</v>
      </c>
    </row>
    <row r="12" spans="1:8" x14ac:dyDescent="0.25">
      <c r="A12" s="7">
        <v>9</v>
      </c>
      <c r="B12" s="7" t="str">
        <f t="shared" si="0"/>
        <v>4+000</v>
      </c>
      <c r="C12" s="7" t="s">
        <v>27</v>
      </c>
      <c r="D12" s="32">
        <v>500</v>
      </c>
      <c r="E12" s="45"/>
      <c r="F12" s="45"/>
      <c r="G12" s="45"/>
      <c r="H12" s="45"/>
    </row>
    <row r="13" spans="1:8" x14ac:dyDescent="0.25">
      <c r="A13" s="7">
        <v>10</v>
      </c>
      <c r="B13" s="7" t="str">
        <f t="shared" si="0"/>
        <v>4+500</v>
      </c>
      <c r="C13" s="7" t="s">
        <v>28</v>
      </c>
      <c r="D13" s="32">
        <v>500</v>
      </c>
      <c r="E13" s="45"/>
      <c r="F13" s="45"/>
      <c r="G13" s="45"/>
      <c r="H13" s="45"/>
    </row>
    <row r="14" spans="1:8" x14ac:dyDescent="0.25">
      <c r="A14" s="7">
        <v>11</v>
      </c>
      <c r="B14" s="7" t="str">
        <f t="shared" si="0"/>
        <v>5+000</v>
      </c>
      <c r="C14" s="7" t="s">
        <v>17</v>
      </c>
      <c r="D14" s="32">
        <v>530</v>
      </c>
      <c r="E14" s="45"/>
      <c r="F14" s="45"/>
      <c r="G14" s="45"/>
      <c r="H14" s="45"/>
    </row>
    <row r="15" spans="1:8" x14ac:dyDescent="0.25">
      <c r="A15" s="7">
        <v>12</v>
      </c>
      <c r="B15" s="7" t="str">
        <f t="shared" si="0"/>
        <v>5+530</v>
      </c>
      <c r="C15" s="7" t="s">
        <v>18</v>
      </c>
      <c r="D15" s="32">
        <v>500</v>
      </c>
      <c r="E15" s="45"/>
      <c r="F15" s="45"/>
      <c r="G15" s="45"/>
      <c r="H15" s="45"/>
    </row>
    <row r="16" spans="1:8" x14ac:dyDescent="0.25">
      <c r="A16" s="7">
        <v>13</v>
      </c>
      <c r="B16" s="7" t="str">
        <f t="shared" si="0"/>
        <v>6+030</v>
      </c>
      <c r="C16" s="7" t="s">
        <v>100</v>
      </c>
      <c r="D16" s="32">
        <v>200</v>
      </c>
      <c r="E16" s="45"/>
      <c r="F16" s="45"/>
      <c r="G16" s="45"/>
      <c r="H16" s="45"/>
    </row>
    <row r="17" spans="1:8" x14ac:dyDescent="0.25">
      <c r="A17" s="7">
        <v>14</v>
      </c>
      <c r="B17" s="7" t="str">
        <f t="shared" si="0"/>
        <v>6+230</v>
      </c>
      <c r="C17" s="7" t="s">
        <v>101</v>
      </c>
      <c r="D17" s="32">
        <v>260</v>
      </c>
      <c r="E17" s="46"/>
      <c r="F17" s="46"/>
      <c r="G17" s="46"/>
      <c r="H17" s="46"/>
    </row>
    <row r="18" spans="1:8" x14ac:dyDescent="0.25">
      <c r="A18" s="54" t="s">
        <v>19</v>
      </c>
      <c r="B18" s="40"/>
      <c r="C18" s="40"/>
      <c r="D18" s="40"/>
      <c r="E18" s="40"/>
      <c r="F18" s="40"/>
      <c r="G18" s="41"/>
      <c r="H18" s="6">
        <f>SUM(H4:H17)</f>
        <v>230.75930376669993</v>
      </c>
    </row>
  </sheetData>
  <mergeCells count="15">
    <mergeCell ref="H11:H17"/>
    <mergeCell ref="A1:H1"/>
    <mergeCell ref="A2:G2"/>
    <mergeCell ref="G4:G7"/>
    <mergeCell ref="H4:H7"/>
    <mergeCell ref="G8:G10"/>
    <mergeCell ref="H8:H10"/>
    <mergeCell ref="A18:G18"/>
    <mergeCell ref="E4:E7"/>
    <mergeCell ref="E8:E10"/>
    <mergeCell ref="E11:E17"/>
    <mergeCell ref="F8:F10"/>
    <mergeCell ref="F4:F7"/>
    <mergeCell ref="F11:F17"/>
    <mergeCell ref="G11:G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Road 01</vt:lpstr>
      <vt:lpstr>Road 02</vt:lpstr>
      <vt:lpstr>Road 03</vt:lpstr>
      <vt:lpstr>Road 04</vt:lpstr>
      <vt:lpstr>Road 05</vt:lpstr>
      <vt:lpstr>Road 06</vt:lpstr>
      <vt:lpstr>Road 07</vt:lpstr>
      <vt:lpstr>Road 08</vt:lpstr>
      <vt:lpstr>Road 09</vt:lpstr>
      <vt:lpstr>Road 10</vt:lpstr>
      <vt:lpstr>Road 11</vt:lpstr>
      <vt:lpstr>Road 12</vt:lpstr>
      <vt:lpstr>Road 13</vt:lpstr>
      <vt:lpstr>Road 14</vt:lpstr>
      <vt:lpstr>Road 15</vt:lpstr>
      <vt:lpstr>Road 16</vt:lpstr>
      <vt:lpstr>Road 17</vt:lpstr>
      <vt:lpstr>Road 18</vt:lpstr>
      <vt:lpstr>Road 19</vt:lpstr>
      <vt:lpstr>Road 20</vt:lpstr>
      <vt:lpstr>Road 21</vt:lpstr>
      <vt:lpstr>Road 22</vt:lpstr>
      <vt:lpstr>Road 23</vt:lpstr>
      <vt:lpstr>Road 24</vt:lpstr>
      <vt:lpstr>Road 25</vt:lpstr>
      <vt:lpstr>Road 26</vt:lpstr>
      <vt:lpstr>Road 27</vt:lpstr>
      <vt:lpstr>Road 28</vt:lpstr>
      <vt:lpstr>Road 29</vt:lpstr>
      <vt:lpstr>Road 30</vt:lpstr>
      <vt:lpstr>Road 31</vt:lpstr>
      <vt:lpstr>Road 32</vt:lpstr>
      <vt:lpstr>Road 34</vt:lpstr>
      <vt:lpstr>Road 35</vt:lpstr>
      <vt:lpstr>Road 36</vt:lpstr>
      <vt:lpstr>Road 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Zahid Ullah Khan</cp:lastModifiedBy>
  <dcterms:created xsi:type="dcterms:W3CDTF">2024-07-31T06:59:05Z</dcterms:created>
  <dcterms:modified xsi:type="dcterms:W3CDTF">2024-08-09T06:44:16Z</dcterms:modified>
</cp:coreProperties>
</file>