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axhVCgjz1sxMa8ntzI7CqwwxT2A=="/>
    </ext>
  </extLst>
</workbook>
</file>

<file path=xl/calcChain.xml><?xml version="1.0" encoding="utf-8"?>
<calcChain xmlns="http://schemas.openxmlformats.org/spreadsheetml/2006/main">
  <c r="B11" i="4" l="1"/>
  <c r="G9" i="4"/>
  <c r="F9" i="4"/>
  <c r="C9" i="4"/>
  <c r="G54" i="3"/>
  <c r="D54" i="3"/>
  <c r="C54" i="3"/>
  <c r="D52" i="3"/>
  <c r="I50" i="3"/>
  <c r="I52" i="3" s="1"/>
  <c r="F50" i="3"/>
  <c r="F52" i="3" s="1"/>
  <c r="E50" i="3"/>
  <c r="E52" i="3" s="1"/>
  <c r="J48" i="3"/>
  <c r="J50" i="3" s="1"/>
  <c r="J52" i="3" s="1"/>
  <c r="I48" i="3"/>
  <c r="H48" i="3"/>
  <c r="G48" i="3"/>
  <c r="F48" i="3"/>
  <c r="E48" i="3"/>
  <c r="D48" i="3"/>
  <c r="C48" i="3"/>
  <c r="B48" i="3"/>
  <c r="B50" i="3" s="1"/>
  <c r="B52" i="3" s="1"/>
  <c r="J40" i="3"/>
  <c r="I40" i="3"/>
  <c r="H40" i="3"/>
  <c r="G40" i="3"/>
  <c r="G50" i="3" s="1"/>
  <c r="G52" i="3" s="1"/>
  <c r="F40" i="3"/>
  <c r="E40" i="3"/>
  <c r="D40" i="3"/>
  <c r="C40" i="3"/>
  <c r="C50" i="3" s="1"/>
  <c r="C52" i="3" s="1"/>
  <c r="B40" i="3"/>
  <c r="J21" i="3"/>
  <c r="J54" i="3" s="1"/>
  <c r="I21" i="3"/>
  <c r="I54" i="3" s="1"/>
  <c r="H21" i="3"/>
  <c r="H50" i="3" s="1"/>
  <c r="H52" i="3" s="1"/>
  <c r="G21" i="3"/>
  <c r="F21" i="3"/>
  <c r="F54" i="3" s="1"/>
  <c r="E21" i="3"/>
  <c r="E54" i="3" s="1"/>
  <c r="D21" i="3"/>
  <c r="D50" i="3" s="1"/>
  <c r="C21" i="3"/>
  <c r="B21" i="3"/>
  <c r="B54" i="3" s="1"/>
  <c r="J29" i="2"/>
  <c r="I29" i="2"/>
  <c r="H29" i="2"/>
  <c r="G29" i="2"/>
  <c r="F29" i="2"/>
  <c r="E29" i="2"/>
  <c r="D29" i="2"/>
  <c r="C29" i="2"/>
  <c r="B29" i="2"/>
  <c r="J22" i="2"/>
  <c r="J25" i="2" s="1"/>
  <c r="J30" i="2" s="1"/>
  <c r="J33" i="2" s="1"/>
  <c r="B22" i="2"/>
  <c r="B25" i="2" s="1"/>
  <c r="B30" i="2" s="1"/>
  <c r="J16" i="2"/>
  <c r="G16" i="2"/>
  <c r="F16" i="2"/>
  <c r="F22" i="2" s="1"/>
  <c r="F25" i="2" s="1"/>
  <c r="F30" i="2" s="1"/>
  <c r="C16" i="2"/>
  <c r="B16" i="2"/>
  <c r="J9" i="2"/>
  <c r="I9" i="2"/>
  <c r="I16" i="2" s="1"/>
  <c r="I11" i="4" s="1"/>
  <c r="H9" i="2"/>
  <c r="H16" i="2" s="1"/>
  <c r="G9" i="2"/>
  <c r="F9" i="2"/>
  <c r="E9" i="2"/>
  <c r="E16" i="2" s="1"/>
  <c r="E11" i="4" s="1"/>
  <c r="D9" i="2"/>
  <c r="D16" i="2" s="1"/>
  <c r="C9" i="2"/>
  <c r="B9" i="2"/>
  <c r="J70" i="1"/>
  <c r="I70" i="1"/>
  <c r="H70" i="1"/>
  <c r="G70" i="1"/>
  <c r="F70" i="1"/>
  <c r="E70" i="1"/>
  <c r="D70" i="1"/>
  <c r="C70" i="1"/>
  <c r="B70" i="1"/>
  <c r="J69" i="1"/>
  <c r="I69" i="1"/>
  <c r="F69" i="1"/>
  <c r="E69" i="1"/>
  <c r="B69" i="1"/>
  <c r="C67" i="1"/>
  <c r="J63" i="1"/>
  <c r="I63" i="1"/>
  <c r="H63" i="1"/>
  <c r="H69" i="1" s="1"/>
  <c r="G63" i="1"/>
  <c r="G69" i="1" s="1"/>
  <c r="F63" i="1"/>
  <c r="E63" i="1"/>
  <c r="D63" i="1"/>
  <c r="D69" i="1" s="1"/>
  <c r="C63" i="1"/>
  <c r="C69" i="1" s="1"/>
  <c r="B63" i="1"/>
  <c r="H54" i="1"/>
  <c r="D54" i="1"/>
  <c r="J53" i="1"/>
  <c r="I53" i="1"/>
  <c r="I54" i="1" s="1"/>
  <c r="H53" i="1"/>
  <c r="G53" i="1"/>
  <c r="F53" i="1"/>
  <c r="E53" i="1"/>
  <c r="E54" i="1" s="1"/>
  <c r="D53" i="1"/>
  <c r="C53" i="1"/>
  <c r="B53" i="1"/>
  <c r="B9" i="4" s="1"/>
  <c r="J40" i="1"/>
  <c r="J54" i="1" s="1"/>
  <c r="I40" i="1"/>
  <c r="H40" i="1"/>
  <c r="G40" i="1"/>
  <c r="G54" i="1" s="1"/>
  <c r="F40" i="1"/>
  <c r="F54" i="1" s="1"/>
  <c r="E40" i="1"/>
  <c r="D40" i="1"/>
  <c r="C40" i="1"/>
  <c r="C54" i="1" s="1"/>
  <c r="B40" i="1"/>
  <c r="B54" i="1" s="1"/>
  <c r="G30" i="1"/>
  <c r="C30" i="1"/>
  <c r="J29" i="1"/>
  <c r="I29" i="1"/>
  <c r="H29" i="1"/>
  <c r="H9" i="4" s="1"/>
  <c r="G29" i="1"/>
  <c r="F29" i="1"/>
  <c r="E29" i="1"/>
  <c r="D29" i="1"/>
  <c r="D9" i="4" s="1"/>
  <c r="C29" i="1"/>
  <c r="B29" i="1"/>
  <c r="J17" i="1"/>
  <c r="J30" i="1" s="1"/>
  <c r="I17" i="1"/>
  <c r="I30" i="1" s="1"/>
  <c r="H17" i="1"/>
  <c r="G17" i="1"/>
  <c r="F17" i="1"/>
  <c r="F30" i="1" s="1"/>
  <c r="E17" i="1"/>
  <c r="E30" i="1" s="1"/>
  <c r="D17" i="1"/>
  <c r="C17" i="1"/>
  <c r="B17" i="1"/>
  <c r="B30" i="1" s="1"/>
  <c r="F12" i="4" l="1"/>
  <c r="F10" i="4"/>
  <c r="F6" i="4"/>
  <c r="F7" i="4"/>
  <c r="F33" i="2"/>
  <c r="B33" i="2"/>
  <c r="B12" i="4"/>
  <c r="B10" i="4"/>
  <c r="B7" i="4"/>
  <c r="B6" i="4"/>
  <c r="D22" i="2"/>
  <c r="D25" i="2" s="1"/>
  <c r="D30" i="2" s="1"/>
  <c r="D11" i="4"/>
  <c r="C22" i="2"/>
  <c r="C25" i="2" s="1"/>
  <c r="C30" i="2" s="1"/>
  <c r="C11" i="4"/>
  <c r="F67" i="1"/>
  <c r="H22" i="2"/>
  <c r="H25" i="2" s="1"/>
  <c r="H30" i="2" s="1"/>
  <c r="H11" i="4"/>
  <c r="D30" i="1"/>
  <c r="E22" i="2"/>
  <c r="E25" i="2" s="1"/>
  <c r="E30" i="2" s="1"/>
  <c r="F11" i="4"/>
  <c r="E9" i="4"/>
  <c r="I9" i="4"/>
  <c r="D67" i="1"/>
  <c r="H67" i="1"/>
  <c r="G67" i="1"/>
  <c r="G22" i="2"/>
  <c r="G25" i="2" s="1"/>
  <c r="G30" i="2" s="1"/>
  <c r="G11" i="4"/>
  <c r="H30" i="1"/>
  <c r="E67" i="1"/>
  <c r="I67" i="1"/>
  <c r="B67" i="1"/>
  <c r="J67" i="1"/>
  <c r="I22" i="2"/>
  <c r="I25" i="2" s="1"/>
  <c r="I30" i="2" s="1"/>
  <c r="H54" i="3"/>
  <c r="H33" i="2" l="1"/>
  <c r="H12" i="4"/>
  <c r="H10" i="4"/>
  <c r="H7" i="4"/>
  <c r="H6" i="4"/>
  <c r="E12" i="4"/>
  <c r="E10" i="4"/>
  <c r="E7" i="4"/>
  <c r="E6" i="4"/>
  <c r="E33" i="2"/>
  <c r="D33" i="2"/>
  <c r="D12" i="4"/>
  <c r="D10" i="4"/>
  <c r="D7" i="4"/>
  <c r="D6" i="4"/>
  <c r="G33" i="2"/>
  <c r="G12" i="4"/>
  <c r="G10" i="4"/>
  <c r="G7" i="4"/>
  <c r="G6" i="4"/>
  <c r="I12" i="4"/>
  <c r="I10" i="4"/>
  <c r="I7" i="4"/>
  <c r="I6" i="4"/>
  <c r="I33" i="2"/>
  <c r="C33" i="2"/>
  <c r="C12" i="4"/>
  <c r="C10" i="4"/>
  <c r="C7" i="4"/>
  <c r="C6" i="4"/>
</calcChain>
</file>

<file path=xl/sharedStrings.xml><?xml version="1.0" encoding="utf-8"?>
<sst xmlns="http://schemas.openxmlformats.org/spreadsheetml/2006/main" count="171" uniqueCount="121">
  <si>
    <t>Titas Gas Transmission and Distribution Company Ltd.</t>
  </si>
  <si>
    <t>Cash Flow Statement</t>
  </si>
  <si>
    <t>As at quarter end</t>
  </si>
  <si>
    <t>Quarter 3</t>
  </si>
  <si>
    <t>Balance Sheet</t>
  </si>
  <si>
    <t>Income Statement</t>
  </si>
  <si>
    <t>Quarter 1</t>
  </si>
  <si>
    <t>Quarter 2</t>
  </si>
  <si>
    <t>Assets</t>
  </si>
  <si>
    <t>Net Cash Flows - Operating Activities</t>
  </si>
  <si>
    <t>Receipts from gas sales</t>
  </si>
  <si>
    <t>Net Revenues</t>
  </si>
  <si>
    <t>Non Current Assets</t>
  </si>
  <si>
    <t>Cost of goods sold</t>
  </si>
  <si>
    <t>Gross Profit</t>
  </si>
  <si>
    <t>Bank Interest received</t>
  </si>
  <si>
    <t xml:space="preserve">Property,Plant  and  Equipment </t>
  </si>
  <si>
    <t>Capital Work-in Progress</t>
  </si>
  <si>
    <t>Long-term bank deposits and Others</t>
  </si>
  <si>
    <t>Investments</t>
  </si>
  <si>
    <t>Other Income received</t>
  </si>
  <si>
    <t>Payment against gas purchase</t>
  </si>
  <si>
    <t>Intercompany loan</t>
  </si>
  <si>
    <t>Operating Income/(Expenses)</t>
  </si>
  <si>
    <t>Payment for salary &amp; other cost</t>
  </si>
  <si>
    <t>Loan to GTCL</t>
  </si>
  <si>
    <t>Administrative &amp; other expenses</t>
  </si>
  <si>
    <t>Transmission &amp; Distribution expenses</t>
  </si>
  <si>
    <t>Payment for WPPF</t>
  </si>
  <si>
    <t>Loan to BAPEX</t>
  </si>
  <si>
    <t>Add: Other Operating Income</t>
  </si>
  <si>
    <t>Acquisition of stores</t>
  </si>
  <si>
    <t>Inter-Company account</t>
  </si>
  <si>
    <t>Loan to employees</t>
  </si>
  <si>
    <t>Operating Profit</t>
  </si>
  <si>
    <t>Interest paid</t>
  </si>
  <si>
    <t>Income Tax Paid</t>
  </si>
  <si>
    <t>Advance, Deposits &amp; Prepayments</t>
  </si>
  <si>
    <t>Other Creditors</t>
  </si>
  <si>
    <t>Investment Income</t>
  </si>
  <si>
    <t>-</t>
  </si>
  <si>
    <t>Gain(Realised) on Disposal/Transfer of B.Baria &amp; Ashuganj area</t>
  </si>
  <si>
    <t>Current Assets</t>
  </si>
  <si>
    <t>Non-operating income</t>
  </si>
  <si>
    <t>Finance costs</t>
  </si>
  <si>
    <t>Short Term Investments</t>
  </si>
  <si>
    <t>Inventories</t>
  </si>
  <si>
    <t>Profit Before contribution to WPPF</t>
  </si>
  <si>
    <t xml:space="preserve">Accounts Receivables </t>
  </si>
  <si>
    <t xml:space="preserve">Trade Receivables </t>
  </si>
  <si>
    <t>Other current assets</t>
  </si>
  <si>
    <t>Net Cash Flows - Investment Activities</t>
  </si>
  <si>
    <t>Group current accounts</t>
  </si>
  <si>
    <t xml:space="preserve">Fixed deposit </t>
  </si>
  <si>
    <t>Cash and Cash equivalents</t>
  </si>
  <si>
    <t>Security received from customers</t>
  </si>
  <si>
    <t>Contribution to Workers' Profits Participation and Welfare Funds @ 5% of Net Profit</t>
  </si>
  <si>
    <t>Advances, Deposits &amp; Pre-Payments</t>
  </si>
  <si>
    <t>Deposit for energy security fund</t>
  </si>
  <si>
    <t>Total current assets</t>
  </si>
  <si>
    <t>Profit Before Taxation</t>
  </si>
  <si>
    <t>Disposal of assets (B.Baria &amp; Ashuganj)</t>
  </si>
  <si>
    <t>Provision for Taxation</t>
  </si>
  <si>
    <t>Loan repaid by GTCL</t>
  </si>
  <si>
    <t>Current year tax</t>
  </si>
  <si>
    <t>Loan to Petrobangla</t>
  </si>
  <si>
    <t>Deferred tax (income)/expense</t>
  </si>
  <si>
    <t xml:space="preserve">Other current liability
</t>
  </si>
  <si>
    <t>Acquisition of fixed assets</t>
  </si>
  <si>
    <t>Employees’ loan</t>
  </si>
  <si>
    <t>Net Profit</t>
  </si>
  <si>
    <t>Gratuity fund</t>
  </si>
  <si>
    <t>Leave pay</t>
  </si>
  <si>
    <t>Pension fund</t>
  </si>
  <si>
    <t>Provident fund</t>
  </si>
  <si>
    <t>Liabilities and Capital</t>
  </si>
  <si>
    <t>Liabilities</t>
  </si>
  <si>
    <t>Non Current Liabilities</t>
  </si>
  <si>
    <t>Loans and other Borrowings</t>
  </si>
  <si>
    <t>Deferred tax liability</t>
  </si>
  <si>
    <t>Retirement benefit obligations</t>
  </si>
  <si>
    <t>Net Cash Flows - Financing Activities</t>
  </si>
  <si>
    <t>Share money received</t>
  </si>
  <si>
    <t>Customers’ security deposits</t>
  </si>
  <si>
    <t>Share money refunded</t>
  </si>
  <si>
    <t>Earnings per share (par value Taka 10)</t>
  </si>
  <si>
    <t>Loan received</t>
  </si>
  <si>
    <t>Payment of long-term loan</t>
  </si>
  <si>
    <t>Dividend paid</t>
  </si>
  <si>
    <t>Deferred tax Liability (Accumulated)</t>
  </si>
  <si>
    <t>Net Change in Cash Flows</t>
  </si>
  <si>
    <t>Shares to Calculate EPS</t>
  </si>
  <si>
    <t>Current Liabilities</t>
  </si>
  <si>
    <t>Trade and other payable</t>
  </si>
  <si>
    <t>Liability for energy Security fund</t>
  </si>
  <si>
    <t>Accruals &amp; Provisions</t>
  </si>
  <si>
    <t>Workers’ Profit Participation Fund</t>
  </si>
  <si>
    <t>Current portion of long-term loans</t>
  </si>
  <si>
    <t>Provision for income tax</t>
  </si>
  <si>
    <t>Liabilities for expenses</t>
  </si>
  <si>
    <t>Cash and Cash Equivalents at Beginning Period</t>
  </si>
  <si>
    <t>Cash and Cash Equivalents at End of Period</t>
  </si>
  <si>
    <t>Shareholders’ Equity</t>
  </si>
  <si>
    <t>Share Capital</t>
  </si>
  <si>
    <t>Share money deposits</t>
  </si>
  <si>
    <t>Capital Reserve</t>
  </si>
  <si>
    <t>Reserve fund</t>
  </si>
  <si>
    <t>Revenue reserve</t>
  </si>
  <si>
    <t>Net Operating Cash Flow Per Share</t>
  </si>
  <si>
    <t>Reatined Earnings</t>
  </si>
  <si>
    <t>Shares to Calculate NOCFPS</t>
  </si>
  <si>
    <t>Net assets value per share</t>
  </si>
  <si>
    <t>Shares to calculate NAVPS</t>
  </si>
  <si>
    <t>Ratios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</si>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</sst>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b/>
      <u/>
      <sz val="11"/>
      <color theme="1"/>
      <name val="Calibri"/>
    </font>
    <font>
      <sz val="11"/>
      <name val="Arial"/>
    </font>
    <font>
      <sz val="12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i/>
      <sz val="11"/>
      <color theme="1"/>
      <name val="Calibri"/>
    </font>
    <font>
      <b/>
      <u/>
      <sz val="12"/>
      <color theme="1"/>
      <name val="Calibri"/>
    </font>
    <font>
      <i/>
      <sz val="11"/>
      <color theme="1"/>
      <name val="Calibri"/>
    </font>
    <font>
      <b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15" fontId="1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15" fontId="7" fillId="2" borderId="0" xfId="0" applyNumberFormat="1" applyFont="1" applyFill="1" applyAlignment="1">
      <alignment horizontal="right"/>
    </xf>
    <xf numFmtId="41" fontId="3" fillId="0" borderId="0" xfId="0" applyNumberFormat="1" applyFont="1"/>
    <xf numFmtId="0" fontId="4" fillId="0" borderId="1" xfId="0" applyFont="1" applyBorder="1"/>
    <xf numFmtId="41" fontId="1" fillId="0" borderId="0" xfId="0" applyNumberFormat="1" applyFont="1"/>
    <xf numFmtId="0" fontId="2" fillId="0" borderId="0" xfId="0" applyFont="1"/>
    <xf numFmtId="41" fontId="3" fillId="0" borderId="0" xfId="0" applyNumberFormat="1" applyFont="1" applyAlignment="1">
      <alignment horizontal="right"/>
    </xf>
    <xf numFmtId="3" fontId="2" fillId="0" borderId="0" xfId="0" applyNumberFormat="1" applyFont="1" applyAlignment="1"/>
    <xf numFmtId="0" fontId="4" fillId="0" borderId="1" xfId="0" applyFont="1" applyBorder="1" applyAlignment="1">
      <alignment horizontal="left"/>
    </xf>
    <xf numFmtId="3" fontId="8" fillId="0" borderId="0" xfId="0" applyNumberFormat="1" applyFont="1" applyAlignment="1"/>
    <xf numFmtId="0" fontId="9" fillId="0" borderId="0" xfId="0" applyFont="1"/>
    <xf numFmtId="3" fontId="10" fillId="2" borderId="0" xfId="0" applyNumberFormat="1" applyFont="1" applyFill="1" applyAlignment="1"/>
    <xf numFmtId="41" fontId="4" fillId="0" borderId="0" xfId="0" applyNumberFormat="1" applyFont="1"/>
    <xf numFmtId="0" fontId="11" fillId="0" borderId="0" xfId="0" applyFont="1"/>
    <xf numFmtId="41" fontId="4" fillId="0" borderId="0" xfId="0" applyNumberFormat="1" applyFont="1" applyAlignment="1">
      <alignment horizontal="right"/>
    </xf>
    <xf numFmtId="41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12" fillId="2" borderId="0" xfId="0" applyNumberFormat="1" applyFont="1" applyFill="1"/>
    <xf numFmtId="41" fontId="8" fillId="0" borderId="0" xfId="0" applyNumberFormat="1" applyFont="1" applyAlignment="1">
      <alignment horizontal="right"/>
    </xf>
    <xf numFmtId="164" fontId="8" fillId="0" borderId="0" xfId="0" applyNumberFormat="1" applyFont="1" applyAlignment="1"/>
    <xf numFmtId="0" fontId="4" fillId="0" borderId="0" xfId="0" applyFont="1"/>
    <xf numFmtId="164" fontId="13" fillId="2" borderId="0" xfId="0" applyNumberFormat="1" applyFont="1" applyFill="1" applyAlignment="1"/>
    <xf numFmtId="0" fontId="12" fillId="2" borderId="0" xfId="0" applyFont="1" applyFill="1"/>
    <xf numFmtId="0" fontId="14" fillId="0" borderId="0" xfId="0" applyFont="1"/>
    <xf numFmtId="3" fontId="8" fillId="2" borderId="0" xfId="0" applyNumberFormat="1" applyFont="1" applyFill="1" applyAlignment="1"/>
    <xf numFmtId="41" fontId="4" fillId="0" borderId="2" xfId="0" applyNumberFormat="1" applyFont="1" applyBorder="1"/>
    <xf numFmtId="41" fontId="3" fillId="0" borderId="0" xfId="0" applyNumberFormat="1" applyFont="1" applyAlignment="1">
      <alignment horizontal="center" vertical="center"/>
    </xf>
    <xf numFmtId="41" fontId="3" fillId="0" borderId="0" xfId="0" applyNumberFormat="1" applyFont="1" applyAlignment="1">
      <alignment horizontal="right" vertical="center"/>
    </xf>
    <xf numFmtId="41" fontId="4" fillId="2" borderId="2" xfId="0" applyNumberFormat="1" applyFont="1" applyFill="1" applyBorder="1"/>
    <xf numFmtId="0" fontId="2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41" fontId="4" fillId="2" borderId="0" xfId="0" applyNumberFormat="1" applyFont="1" applyFill="1" applyAlignment="1">
      <alignment horizontal="right"/>
    </xf>
    <xf numFmtId="41" fontId="4" fillId="0" borderId="2" xfId="0" applyNumberFormat="1" applyFont="1" applyBorder="1" applyAlignment="1">
      <alignment horizontal="right"/>
    </xf>
    <xf numFmtId="41" fontId="4" fillId="2" borderId="2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5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3" fontId="3" fillId="0" borderId="0" xfId="0" applyNumberFormat="1" applyFont="1"/>
    <xf numFmtId="43" fontId="4" fillId="0" borderId="0" xfId="0" applyNumberFormat="1" applyFont="1" applyAlignment="1">
      <alignment horizontal="right"/>
    </xf>
    <xf numFmtId="41" fontId="8" fillId="0" borderId="0" xfId="0" applyNumberFormat="1" applyFont="1" applyAlignment="1"/>
    <xf numFmtId="41" fontId="4" fillId="2" borderId="0" xfId="0" applyNumberFormat="1" applyFont="1" applyFill="1"/>
    <xf numFmtId="0" fontId="16" fillId="0" borderId="0" xfId="0" applyFont="1"/>
    <xf numFmtId="0" fontId="5" fillId="2" borderId="0" xfId="0" applyFont="1" applyFill="1"/>
    <xf numFmtId="0" fontId="4" fillId="0" borderId="2" xfId="0" applyFont="1" applyBorder="1"/>
    <xf numFmtId="41" fontId="4" fillId="0" borderId="3" xfId="0" applyNumberFormat="1" applyFont="1" applyBorder="1"/>
    <xf numFmtId="43" fontId="4" fillId="0" borderId="0" xfId="0" applyNumberFormat="1" applyFont="1" applyAlignment="1">
      <alignment horizontal="center"/>
    </xf>
    <xf numFmtId="41" fontId="4" fillId="2" borderId="3" xfId="0" applyNumberFormat="1" applyFont="1" applyFill="1" applyBorder="1"/>
    <xf numFmtId="41" fontId="4" fillId="0" borderId="4" xfId="0" applyNumberFormat="1" applyFont="1" applyBorder="1"/>
    <xf numFmtId="41" fontId="4" fillId="0" borderId="5" xfId="0" applyNumberFormat="1" applyFont="1" applyBorder="1"/>
    <xf numFmtId="41" fontId="4" fillId="0" borderId="0" xfId="0" applyNumberFormat="1" applyFont="1" applyAlignment="1">
      <alignment horizontal="right" vertical="center"/>
    </xf>
    <xf numFmtId="41" fontId="4" fillId="0" borderId="6" xfId="0" applyNumberFormat="1" applyFont="1" applyBorder="1"/>
    <xf numFmtId="41" fontId="4" fillId="2" borderId="0" xfId="0" applyNumberFormat="1" applyFont="1" applyFill="1" applyAlignment="1">
      <alignment horizontal="right" vertical="center"/>
    </xf>
    <xf numFmtId="41" fontId="4" fillId="3" borderId="6" xfId="0" applyNumberFormat="1" applyFont="1" applyFill="1" applyBorder="1"/>
    <xf numFmtId="41" fontId="4" fillId="2" borderId="6" xfId="0" applyNumberFormat="1" applyFont="1" applyFill="1" applyBorder="1"/>
    <xf numFmtId="43" fontId="4" fillId="0" borderId="0" xfId="0" applyNumberFormat="1" applyFont="1"/>
    <xf numFmtId="43" fontId="4" fillId="2" borderId="0" xfId="0" applyNumberFormat="1" applyFont="1" applyFill="1"/>
    <xf numFmtId="0" fontId="10" fillId="2" borderId="0" xfId="0" applyFont="1" applyFill="1"/>
    <xf numFmtId="3" fontId="4" fillId="0" borderId="0" xfId="0" applyNumberFormat="1" applyFont="1"/>
    <xf numFmtId="41" fontId="4" fillId="0" borderId="2" xfId="0" applyNumberFormat="1" applyFont="1" applyBorder="1" applyAlignment="1">
      <alignment horizontal="right" vertical="center"/>
    </xf>
    <xf numFmtId="41" fontId="4" fillId="2" borderId="2" xfId="0" applyNumberFormat="1" applyFont="1" applyFill="1" applyBorder="1" applyAlignment="1">
      <alignment horizontal="right" vertical="center"/>
    </xf>
    <xf numFmtId="2" fontId="3" fillId="0" borderId="0" xfId="0" applyNumberFormat="1" applyFont="1"/>
    <xf numFmtId="43" fontId="3" fillId="0" borderId="0" xfId="0" applyNumberFormat="1" applyFont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41" fontId="3" fillId="2" borderId="0" xfId="0" applyNumberFormat="1" applyFont="1" applyFill="1"/>
    <xf numFmtId="0" fontId="5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5" fontId="17" fillId="0" borderId="0" xfId="0" applyNumberFormat="1" applyFont="1" applyAlignment="1">
      <alignment horizontal="right"/>
    </xf>
    <xf numFmtId="10" fontId="3" fillId="0" borderId="0" xfId="0" applyNumberFormat="1" applyFont="1"/>
    <xf numFmtId="0" fontId="3" fillId="3" borderId="0" xfId="0" applyFont="1" applyFill="1"/>
    <xf numFmtId="9" fontId="12" fillId="3" borderId="0" xfId="0" applyNumberFormat="1" applyFont="1" applyFill="1"/>
    <xf numFmtId="9" fontId="3" fillId="3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.625" customWidth="1"/>
    <col min="2" max="2" width="16" customWidth="1"/>
    <col min="3" max="3" width="14" customWidth="1"/>
    <col min="4" max="4" width="15.25" customWidth="1"/>
    <col min="5" max="5" width="15.75" customWidth="1"/>
    <col min="6" max="6" width="14.25" customWidth="1"/>
    <col min="7" max="8" width="14.625" customWidth="1"/>
    <col min="9" max="9" width="14.5" customWidth="1"/>
    <col min="10" max="10" width="13.625" customWidth="1"/>
    <col min="11" max="27" width="7.625" customWidth="1"/>
  </cols>
  <sheetData>
    <row r="1" spans="1:27" ht="15.75" x14ac:dyDescent="0.25">
      <c r="A1" s="1" t="s">
        <v>0</v>
      </c>
      <c r="B1" s="3"/>
      <c r="F1" s="3"/>
    </row>
    <row r="2" spans="1:27" ht="15.75" x14ac:dyDescent="0.25">
      <c r="A2" s="1" t="s">
        <v>4</v>
      </c>
      <c r="B2" s="3"/>
      <c r="F2" s="3"/>
    </row>
    <row r="3" spans="1:27" ht="15.75" x14ac:dyDescent="0.25">
      <c r="A3" s="1" t="s">
        <v>2</v>
      </c>
      <c r="B3" s="3"/>
      <c r="F3" s="3"/>
    </row>
    <row r="4" spans="1:27" x14ac:dyDescent="0.25">
      <c r="A4" s="3"/>
      <c r="B4" s="4" t="s">
        <v>3</v>
      </c>
      <c r="C4" s="4" t="s">
        <v>6</v>
      </c>
      <c r="D4" s="4" t="s">
        <v>7</v>
      </c>
      <c r="E4" s="4" t="s">
        <v>3</v>
      </c>
      <c r="F4" s="4" t="s">
        <v>6</v>
      </c>
      <c r="G4" s="4" t="s">
        <v>7</v>
      </c>
      <c r="H4" s="4" t="s">
        <v>3</v>
      </c>
      <c r="I4" s="4" t="s">
        <v>6</v>
      </c>
      <c r="J4" s="4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x14ac:dyDescent="0.25">
      <c r="A5" s="3"/>
      <c r="B5" s="6">
        <v>42825</v>
      </c>
      <c r="C5" s="7">
        <v>43008</v>
      </c>
      <c r="D5" s="6">
        <v>43100</v>
      </c>
      <c r="E5" s="6">
        <v>43190</v>
      </c>
      <c r="F5" s="6">
        <v>43373</v>
      </c>
      <c r="G5" s="6">
        <v>43465</v>
      </c>
      <c r="H5" s="6">
        <v>43555</v>
      </c>
      <c r="I5" s="7">
        <v>43738</v>
      </c>
      <c r="J5" s="7">
        <v>43830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15" t="s">
        <v>8</v>
      </c>
      <c r="B6" s="9"/>
      <c r="D6" s="9"/>
      <c r="E6" s="9"/>
      <c r="F6" s="9"/>
      <c r="G6" s="9"/>
    </row>
    <row r="7" spans="1:27" x14ac:dyDescent="0.25">
      <c r="A7" s="17" t="s">
        <v>12</v>
      </c>
      <c r="B7" s="19"/>
      <c r="D7" s="19"/>
      <c r="E7" s="9"/>
      <c r="F7" s="19"/>
      <c r="G7" s="19"/>
    </row>
    <row r="8" spans="1:27" x14ac:dyDescent="0.25">
      <c r="A8" s="12" t="s">
        <v>16</v>
      </c>
      <c r="B8" s="9">
        <v>8995613781</v>
      </c>
      <c r="C8" s="14">
        <v>8969585364</v>
      </c>
      <c r="D8" s="9">
        <v>8384196123</v>
      </c>
      <c r="E8" s="9">
        <v>8608116807</v>
      </c>
      <c r="F8" s="9">
        <v>8607665232</v>
      </c>
      <c r="G8" s="9">
        <v>8384196123</v>
      </c>
      <c r="H8" s="9">
        <v>10550191959</v>
      </c>
      <c r="I8" s="14">
        <v>10666040250</v>
      </c>
      <c r="J8" s="14">
        <v>10442969268</v>
      </c>
    </row>
    <row r="9" spans="1:27" x14ac:dyDescent="0.25">
      <c r="A9" s="12" t="s">
        <v>17</v>
      </c>
      <c r="B9" s="9">
        <v>2332359557</v>
      </c>
      <c r="C9" s="14">
        <v>2793938617</v>
      </c>
      <c r="D9" s="9">
        <v>5104241910</v>
      </c>
      <c r="E9" s="9">
        <v>3010557505</v>
      </c>
      <c r="F9" s="9">
        <v>5055386809</v>
      </c>
      <c r="G9" s="9">
        <v>5104241910</v>
      </c>
      <c r="H9" s="9">
        <v>2769621310</v>
      </c>
      <c r="I9" s="14">
        <v>3811539315</v>
      </c>
      <c r="J9" s="14">
        <v>4348240633</v>
      </c>
    </row>
    <row r="10" spans="1:27" x14ac:dyDescent="0.25">
      <c r="A10" s="12" t="s">
        <v>18</v>
      </c>
      <c r="B10" s="9">
        <v>45080809658</v>
      </c>
      <c r="C10" s="14">
        <v>44628701807</v>
      </c>
      <c r="D10" s="9"/>
      <c r="E10" s="9">
        <v>46393569207</v>
      </c>
      <c r="F10" s="9"/>
      <c r="G10" s="9"/>
    </row>
    <row r="11" spans="1:27" x14ac:dyDescent="0.25">
      <c r="A11" s="12" t="s">
        <v>19</v>
      </c>
      <c r="B11" s="9"/>
      <c r="D11" s="9">
        <v>48599996653</v>
      </c>
      <c r="F11" s="9">
        <v>48379791953</v>
      </c>
      <c r="G11" s="9">
        <v>48599996653</v>
      </c>
      <c r="H11" s="9">
        <v>48560904653</v>
      </c>
      <c r="I11" s="14">
        <v>44277877875</v>
      </c>
      <c r="J11" s="14">
        <v>42941570375</v>
      </c>
    </row>
    <row r="12" spans="1:27" x14ac:dyDescent="0.25">
      <c r="A12" s="12" t="s">
        <v>22</v>
      </c>
      <c r="B12" s="9"/>
      <c r="D12" s="9">
        <v>8350180141</v>
      </c>
      <c r="E12" s="9"/>
      <c r="F12" s="9">
        <v>8541375625</v>
      </c>
      <c r="G12" s="9">
        <v>8350180141</v>
      </c>
      <c r="H12" s="9">
        <v>8158984657</v>
      </c>
      <c r="I12" s="14">
        <v>10489984125</v>
      </c>
      <c r="J12" s="14">
        <v>11055184125</v>
      </c>
    </row>
    <row r="13" spans="1:27" x14ac:dyDescent="0.25">
      <c r="A13" s="12" t="s">
        <v>25</v>
      </c>
      <c r="B13" s="9">
        <v>3513915000</v>
      </c>
      <c r="C13" s="14">
        <v>3426067125</v>
      </c>
      <c r="D13" s="9"/>
      <c r="E13" s="9">
        <v>6805271375</v>
      </c>
      <c r="F13" s="9"/>
      <c r="G13" s="9"/>
    </row>
    <row r="14" spans="1:27" x14ac:dyDescent="0.25">
      <c r="A14" s="12" t="s">
        <v>29</v>
      </c>
      <c r="B14" s="9">
        <v>1300000000</v>
      </c>
      <c r="C14" s="14">
        <v>1300000000</v>
      </c>
      <c r="D14" s="9"/>
      <c r="E14" s="9">
        <v>1300000000</v>
      </c>
      <c r="F14" s="9"/>
      <c r="G14" s="9"/>
    </row>
    <row r="15" spans="1:27" x14ac:dyDescent="0.25">
      <c r="A15" s="12" t="s">
        <v>33</v>
      </c>
      <c r="B15" s="9">
        <v>1969357697</v>
      </c>
      <c r="C15" s="14">
        <v>2413311453</v>
      </c>
      <c r="D15" s="9">
        <v>2685770304</v>
      </c>
      <c r="E15" s="9">
        <v>2658930633</v>
      </c>
      <c r="F15" s="9">
        <v>2755578151</v>
      </c>
      <c r="G15" s="9">
        <v>2685770304</v>
      </c>
      <c r="H15" s="9">
        <v>2613642186</v>
      </c>
      <c r="I15" s="14">
        <v>3033403276</v>
      </c>
      <c r="J15" s="14">
        <v>2971849256</v>
      </c>
    </row>
    <row r="16" spans="1:27" x14ac:dyDescent="0.25">
      <c r="B16" s="9"/>
      <c r="D16" s="9"/>
      <c r="E16" s="9"/>
      <c r="F16" s="9"/>
      <c r="G16" s="9"/>
    </row>
    <row r="17" spans="1:27" x14ac:dyDescent="0.25">
      <c r="A17" s="27"/>
      <c r="B17" s="19">
        <f t="shared" ref="B17:J17" si="0">SUM(B8:B16)</f>
        <v>63192055693</v>
      </c>
      <c r="C17" s="19">
        <f t="shared" si="0"/>
        <v>63531604366</v>
      </c>
      <c r="D17" s="19">
        <f t="shared" si="0"/>
        <v>73124385131</v>
      </c>
      <c r="E17" s="19">
        <f t="shared" si="0"/>
        <v>68776445527</v>
      </c>
      <c r="F17" s="19">
        <f t="shared" si="0"/>
        <v>73339797770</v>
      </c>
      <c r="G17" s="19">
        <f t="shared" si="0"/>
        <v>73124385131</v>
      </c>
      <c r="H17" s="19">
        <f t="shared" si="0"/>
        <v>72653344765</v>
      </c>
      <c r="I17" s="19">
        <f t="shared" si="0"/>
        <v>72278844841</v>
      </c>
      <c r="J17" s="19">
        <f t="shared" si="0"/>
        <v>71759813657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1:27" x14ac:dyDescent="0.25">
      <c r="A18" s="27"/>
      <c r="B18" s="19"/>
      <c r="D18" s="19"/>
      <c r="E18" s="19"/>
      <c r="F18" s="19"/>
      <c r="G18" s="19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1:27" x14ac:dyDescent="0.25">
      <c r="A19" s="17" t="s">
        <v>42</v>
      </c>
      <c r="B19" s="33"/>
      <c r="D19" s="33"/>
      <c r="E19" s="9"/>
      <c r="F19" s="33"/>
      <c r="G19" s="33"/>
    </row>
    <row r="20" spans="1:27" x14ac:dyDescent="0.25">
      <c r="A20" s="3" t="s">
        <v>45</v>
      </c>
      <c r="B20" s="34"/>
      <c r="D20" s="9"/>
      <c r="E20" s="9"/>
      <c r="F20" s="33"/>
      <c r="G20" s="33"/>
    </row>
    <row r="21" spans="1:27" ht="15.75" customHeight="1" x14ac:dyDescent="0.25">
      <c r="A21" s="3" t="s">
        <v>46</v>
      </c>
      <c r="B21" s="9">
        <v>1178597777</v>
      </c>
      <c r="C21" s="14">
        <v>1459979154</v>
      </c>
      <c r="D21" s="33">
        <v>1799771909</v>
      </c>
      <c r="E21" s="9">
        <v>1277161929</v>
      </c>
      <c r="F21" s="9">
        <v>1548909660</v>
      </c>
      <c r="G21" s="9">
        <v>1799771909</v>
      </c>
      <c r="H21" s="9">
        <v>1797502492</v>
      </c>
      <c r="I21" s="14">
        <v>1896948204</v>
      </c>
      <c r="J21" s="14">
        <v>2091782275</v>
      </c>
    </row>
    <row r="22" spans="1:27" ht="15.75" customHeight="1" x14ac:dyDescent="0.25">
      <c r="A22" s="12" t="s">
        <v>48</v>
      </c>
      <c r="B22" s="9"/>
      <c r="D22" s="9"/>
      <c r="E22" s="9"/>
      <c r="F22" s="9"/>
      <c r="G22" s="9"/>
    </row>
    <row r="23" spans="1:27" ht="15.75" customHeight="1" x14ac:dyDescent="0.25">
      <c r="A23" s="12" t="s">
        <v>49</v>
      </c>
      <c r="B23" s="9">
        <v>36536037649</v>
      </c>
      <c r="C23" s="14">
        <v>42585064615</v>
      </c>
      <c r="D23" s="9">
        <v>43677607935</v>
      </c>
      <c r="E23" s="23">
        <v>42795269100</v>
      </c>
      <c r="F23" s="9">
        <v>40626403345</v>
      </c>
      <c r="G23" s="9">
        <v>43677607935</v>
      </c>
      <c r="H23" s="9">
        <v>44149476772</v>
      </c>
      <c r="I23" s="14">
        <v>46250727809</v>
      </c>
      <c r="J23" s="14">
        <v>52859971148</v>
      </c>
    </row>
    <row r="24" spans="1:27" ht="15.75" customHeight="1" x14ac:dyDescent="0.25">
      <c r="A24" s="12" t="s">
        <v>50</v>
      </c>
      <c r="B24" s="9">
        <v>2661511615</v>
      </c>
      <c r="C24" s="14">
        <v>1774506737</v>
      </c>
      <c r="D24" s="9">
        <v>1648070546</v>
      </c>
      <c r="E24" s="9">
        <v>3809512745</v>
      </c>
      <c r="F24" s="9">
        <v>2591887774</v>
      </c>
      <c r="G24" s="9">
        <v>1648070546</v>
      </c>
      <c r="H24" s="9">
        <v>1281900137</v>
      </c>
      <c r="I24" s="14">
        <v>2019717437</v>
      </c>
      <c r="J24" s="14">
        <v>2140477629</v>
      </c>
    </row>
    <row r="25" spans="1:27" ht="15.75" customHeight="1" x14ac:dyDescent="0.25">
      <c r="A25" s="12" t="s">
        <v>52</v>
      </c>
      <c r="B25" s="9">
        <v>718347852</v>
      </c>
      <c r="C25" s="14">
        <v>546397742</v>
      </c>
      <c r="D25" s="9">
        <v>110288572</v>
      </c>
      <c r="E25" s="9">
        <v>415514543</v>
      </c>
      <c r="F25" s="9">
        <v>96515455</v>
      </c>
      <c r="G25" s="9">
        <v>110288572</v>
      </c>
      <c r="H25" s="9">
        <v>181751777</v>
      </c>
      <c r="I25" s="14">
        <v>160879536</v>
      </c>
      <c r="J25" s="14">
        <v>169264235</v>
      </c>
    </row>
    <row r="26" spans="1:27" ht="15.75" customHeight="1" x14ac:dyDescent="0.25">
      <c r="A26" s="36" t="s">
        <v>54</v>
      </c>
      <c r="B26" s="9">
        <v>10016003771</v>
      </c>
      <c r="C26" s="14">
        <v>12157851242</v>
      </c>
      <c r="D26" s="9">
        <v>16572825612</v>
      </c>
      <c r="E26" s="9">
        <v>2674281441</v>
      </c>
      <c r="F26" s="9">
        <v>6075995820</v>
      </c>
      <c r="G26" s="9">
        <v>16572825612</v>
      </c>
      <c r="H26" s="9">
        <v>8703251282</v>
      </c>
      <c r="I26" s="14">
        <v>12331220820</v>
      </c>
      <c r="J26" s="14">
        <v>13208384855</v>
      </c>
    </row>
    <row r="27" spans="1:27" ht="15.75" customHeight="1" x14ac:dyDescent="0.25">
      <c r="A27" s="12" t="s">
        <v>57</v>
      </c>
      <c r="B27" s="9">
        <v>257012600</v>
      </c>
      <c r="C27" s="14">
        <v>508661564</v>
      </c>
      <c r="D27" s="9">
        <v>32762656659</v>
      </c>
      <c r="E27" s="9">
        <v>355557094</v>
      </c>
      <c r="F27" s="9">
        <v>31836553250</v>
      </c>
      <c r="G27" s="9">
        <v>32762656659</v>
      </c>
      <c r="H27" s="9">
        <v>33765089203</v>
      </c>
      <c r="I27" s="14">
        <v>35517747358</v>
      </c>
      <c r="J27" s="14">
        <v>36555727421</v>
      </c>
    </row>
    <row r="28" spans="1:27" ht="15.75" customHeight="1" x14ac:dyDescent="0.25">
      <c r="A28" s="12" t="s">
        <v>58</v>
      </c>
      <c r="B28" s="9"/>
      <c r="D28" s="9"/>
      <c r="E28" s="9"/>
      <c r="F28" s="9"/>
      <c r="G28" s="9"/>
    </row>
    <row r="29" spans="1:27" ht="15.75" customHeight="1" x14ac:dyDescent="0.25">
      <c r="A29" s="12" t="s">
        <v>59</v>
      </c>
      <c r="B29" s="21">
        <f>SUM(B20:B27)</f>
        <v>51367511264</v>
      </c>
      <c r="C29" s="39">
        <f>SUM(C20:C27)-1</f>
        <v>59032461053</v>
      </c>
      <c r="D29" s="21">
        <f>SUM(D21:D27)</f>
        <v>96571221233</v>
      </c>
      <c r="E29" s="21">
        <f>SUM(E20:E27)</f>
        <v>51327296852</v>
      </c>
      <c r="F29" s="21">
        <f>SUM(F20:F28)</f>
        <v>82776265304</v>
      </c>
      <c r="G29" s="21">
        <f t="shared" ref="G29:J29" si="1">SUM(G20:G27)</f>
        <v>96571221233</v>
      </c>
      <c r="H29" s="21">
        <f t="shared" si="1"/>
        <v>89878971663</v>
      </c>
      <c r="I29" s="21">
        <f t="shared" si="1"/>
        <v>98177241164</v>
      </c>
      <c r="J29" s="21">
        <f t="shared" si="1"/>
        <v>107025607563</v>
      </c>
    </row>
    <row r="30" spans="1:27" ht="15.75" customHeight="1" x14ac:dyDescent="0.25">
      <c r="A30" s="27"/>
      <c r="B30" s="40">
        <f t="shared" ref="B30:C30" si="2">B17+B29</f>
        <v>114559566957</v>
      </c>
      <c r="C30" s="41">
        <f t="shared" si="2"/>
        <v>122564065419</v>
      </c>
      <c r="D30" s="40">
        <f>D17+D29+3</f>
        <v>169695606367</v>
      </c>
      <c r="E30" s="40">
        <f t="shared" ref="E30:J30" si="3">E17+E29</f>
        <v>120103742379</v>
      </c>
      <c r="F30" s="40">
        <f t="shared" si="3"/>
        <v>156116063074</v>
      </c>
      <c r="G30" s="40">
        <f t="shared" si="3"/>
        <v>169695606364</v>
      </c>
      <c r="H30" s="40">
        <f t="shared" si="3"/>
        <v>162532316428</v>
      </c>
      <c r="I30" s="40">
        <f t="shared" si="3"/>
        <v>170456086005</v>
      </c>
      <c r="J30" s="40">
        <f t="shared" si="3"/>
        <v>178785421220</v>
      </c>
    </row>
    <row r="31" spans="1:27" ht="15.75" customHeight="1" x14ac:dyDescent="0.25">
      <c r="B31" s="9"/>
      <c r="D31" s="9"/>
      <c r="E31" s="9"/>
      <c r="F31" s="9"/>
      <c r="G31" s="9"/>
    </row>
    <row r="32" spans="1:27" ht="15.75" customHeight="1" x14ac:dyDescent="0.25">
      <c r="A32" s="42" t="s">
        <v>75</v>
      </c>
      <c r="B32" s="9"/>
      <c r="D32" s="9"/>
      <c r="E32" s="9"/>
      <c r="F32" s="9"/>
      <c r="G32" s="9"/>
    </row>
    <row r="33" spans="1:27" ht="15.75" customHeight="1" x14ac:dyDescent="0.25">
      <c r="A33" s="43" t="s">
        <v>76</v>
      </c>
      <c r="B33" s="9"/>
      <c r="D33" s="9"/>
      <c r="E33" s="9"/>
      <c r="F33" s="9"/>
      <c r="G33" s="9"/>
    </row>
    <row r="34" spans="1:27" ht="15.75" customHeight="1" x14ac:dyDescent="0.25">
      <c r="A34" s="17" t="s">
        <v>77</v>
      </c>
      <c r="B34" s="9"/>
      <c r="D34" s="9"/>
      <c r="E34" s="9"/>
      <c r="F34" s="9"/>
      <c r="G34" s="9"/>
    </row>
    <row r="35" spans="1:27" ht="15.75" customHeight="1" x14ac:dyDescent="0.25">
      <c r="A35" s="3" t="s">
        <v>78</v>
      </c>
      <c r="B35" s="9">
        <v>1009038733</v>
      </c>
      <c r="C35" s="14">
        <v>1225168168</v>
      </c>
      <c r="D35" s="9">
        <v>1773573946</v>
      </c>
      <c r="E35" s="9">
        <v>1260575964</v>
      </c>
      <c r="F35" s="9">
        <v>1773573946</v>
      </c>
      <c r="G35" s="9">
        <v>1773573946</v>
      </c>
      <c r="H35" s="9">
        <v>1777833919</v>
      </c>
      <c r="I35" s="14">
        <v>2580059187</v>
      </c>
      <c r="J35" s="14">
        <v>2836097696</v>
      </c>
    </row>
    <row r="36" spans="1:27" ht="15.75" customHeight="1" x14ac:dyDescent="0.25">
      <c r="A36" s="3" t="s">
        <v>79</v>
      </c>
      <c r="B36" s="9"/>
      <c r="D36" s="9">
        <v>1143395404</v>
      </c>
      <c r="E36" s="9"/>
      <c r="F36" s="9">
        <v>1143395404</v>
      </c>
      <c r="G36" s="9">
        <v>1143395404</v>
      </c>
      <c r="H36" s="9">
        <v>1143395404</v>
      </c>
      <c r="I36" s="14">
        <v>1165654113</v>
      </c>
      <c r="J36" s="14">
        <v>1153454142</v>
      </c>
    </row>
    <row r="37" spans="1:27" ht="15.75" customHeight="1" x14ac:dyDescent="0.25">
      <c r="A37" s="3" t="s">
        <v>80</v>
      </c>
      <c r="B37" s="9">
        <v>1413747762</v>
      </c>
      <c r="C37" s="14">
        <v>1203627816</v>
      </c>
      <c r="D37" s="9">
        <v>1233910918</v>
      </c>
      <c r="E37" s="9">
        <v>1307654138</v>
      </c>
      <c r="F37" s="9">
        <v>1066715577</v>
      </c>
      <c r="G37" s="13">
        <v>1233910918</v>
      </c>
      <c r="H37" s="9">
        <v>1535320128</v>
      </c>
      <c r="I37" s="14">
        <v>1756628094</v>
      </c>
      <c r="J37" s="14">
        <v>1793898042</v>
      </c>
    </row>
    <row r="38" spans="1:27" ht="15.75" customHeight="1" x14ac:dyDescent="0.25">
      <c r="A38" s="3" t="s">
        <v>72</v>
      </c>
      <c r="B38" s="9">
        <v>256769749</v>
      </c>
      <c r="C38" s="14">
        <v>229742028</v>
      </c>
      <c r="D38" s="9">
        <v>203232762</v>
      </c>
      <c r="E38" s="9">
        <v>245851631</v>
      </c>
      <c r="F38" s="9">
        <v>204740027</v>
      </c>
      <c r="G38" s="9">
        <v>203232762</v>
      </c>
      <c r="H38" s="9">
        <v>190205699</v>
      </c>
      <c r="I38" s="14">
        <v>193160065</v>
      </c>
      <c r="J38" s="14">
        <v>196477659</v>
      </c>
    </row>
    <row r="39" spans="1:27" ht="15.75" customHeight="1" x14ac:dyDescent="0.25">
      <c r="A39" s="3" t="s">
        <v>83</v>
      </c>
      <c r="B39" s="9">
        <v>11026225886</v>
      </c>
      <c r="C39" s="14">
        <v>11725366215</v>
      </c>
      <c r="D39" s="9">
        <v>16524503822</v>
      </c>
      <c r="E39" s="9">
        <v>12098372105</v>
      </c>
      <c r="F39" s="9">
        <v>15623709301</v>
      </c>
      <c r="G39" s="9">
        <v>16524503822</v>
      </c>
      <c r="H39" s="9">
        <v>17736122953</v>
      </c>
      <c r="I39" s="14">
        <v>18978485680</v>
      </c>
      <c r="J39" s="14">
        <v>19691171709</v>
      </c>
    </row>
    <row r="40" spans="1:27" ht="15.75" customHeight="1" x14ac:dyDescent="0.25">
      <c r="A40" s="27"/>
      <c r="B40" s="19">
        <f t="shared" ref="B40:J40" si="4">SUM(B35:B39)</f>
        <v>13705782130</v>
      </c>
      <c r="C40" s="19">
        <f t="shared" si="4"/>
        <v>14383904227</v>
      </c>
      <c r="D40" s="19">
        <f t="shared" si="4"/>
        <v>20878616852</v>
      </c>
      <c r="E40" s="19">
        <f t="shared" si="4"/>
        <v>14912453838</v>
      </c>
      <c r="F40" s="19">
        <f t="shared" si="4"/>
        <v>19812134255</v>
      </c>
      <c r="G40" s="19">
        <f t="shared" si="4"/>
        <v>20878616852</v>
      </c>
      <c r="H40" s="19">
        <f t="shared" si="4"/>
        <v>22382878103</v>
      </c>
      <c r="I40" s="19">
        <f t="shared" si="4"/>
        <v>24673987139</v>
      </c>
      <c r="J40" s="50">
        <f t="shared" si="4"/>
        <v>25671099248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spans="1:27" ht="15.75" customHeight="1" x14ac:dyDescent="0.25">
      <c r="A41" s="27"/>
      <c r="B41" s="19"/>
      <c r="D41" s="19"/>
      <c r="E41" s="19"/>
      <c r="F41" s="19"/>
      <c r="G41" s="19"/>
      <c r="H41" s="27"/>
      <c r="I41" s="27"/>
      <c r="J41" s="52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spans="1:27" ht="15.75" customHeight="1" x14ac:dyDescent="0.25">
      <c r="A42" s="17" t="s">
        <v>89</v>
      </c>
      <c r="B42" s="19"/>
      <c r="C42" s="14">
        <v>1311127239</v>
      </c>
      <c r="D42" s="19"/>
      <c r="E42" s="19"/>
      <c r="F42" s="19"/>
      <c r="G42" s="19"/>
      <c r="H42" s="27"/>
      <c r="I42" s="27"/>
      <c r="J42" s="52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spans="1:27" ht="15.75" customHeight="1" x14ac:dyDescent="0.25">
      <c r="A43" s="27"/>
      <c r="B43" s="19"/>
      <c r="D43" s="19"/>
      <c r="E43" s="19"/>
      <c r="F43" s="19"/>
      <c r="G43" s="19"/>
      <c r="H43" s="27"/>
      <c r="I43" s="27"/>
      <c r="J43" s="52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spans="1:27" ht="15.75" customHeight="1" x14ac:dyDescent="0.25">
      <c r="A44" s="17" t="s">
        <v>92</v>
      </c>
      <c r="B44" s="9"/>
      <c r="D44" s="9"/>
      <c r="E44" s="9"/>
      <c r="F44" s="9"/>
      <c r="G44" s="9"/>
      <c r="J44" s="2"/>
    </row>
    <row r="45" spans="1:27" ht="15.75" customHeight="1" x14ac:dyDescent="0.25">
      <c r="A45" s="12" t="s">
        <v>93</v>
      </c>
      <c r="B45" s="9">
        <v>21532736332</v>
      </c>
      <c r="C45" s="14">
        <v>25966699318</v>
      </c>
      <c r="D45" s="9">
        <v>50598251181</v>
      </c>
      <c r="E45" s="9">
        <v>26553808275</v>
      </c>
      <c r="F45" s="13">
        <v>38091510404</v>
      </c>
      <c r="G45" s="9">
        <v>50598251181</v>
      </c>
      <c r="H45" s="9">
        <v>43660721679</v>
      </c>
      <c r="I45" s="14">
        <v>44059856275</v>
      </c>
      <c r="J45" s="18">
        <v>49641504800</v>
      </c>
    </row>
    <row r="46" spans="1:27" ht="15.75" customHeight="1" x14ac:dyDescent="0.25">
      <c r="A46" s="12" t="s">
        <v>94</v>
      </c>
      <c r="B46" s="9">
        <v>7658465231</v>
      </c>
      <c r="C46" s="14">
        <v>7284194981</v>
      </c>
      <c r="D46" s="9"/>
      <c r="E46" s="9">
        <v>5656879107</v>
      </c>
      <c r="F46" s="13"/>
      <c r="G46" s="9"/>
      <c r="J46" s="2"/>
    </row>
    <row r="47" spans="1:27" ht="15.75" customHeight="1" x14ac:dyDescent="0.25">
      <c r="A47" s="12" t="s">
        <v>52</v>
      </c>
      <c r="B47" s="9">
        <v>770040829</v>
      </c>
      <c r="C47" s="14">
        <v>335200162</v>
      </c>
      <c r="D47" s="9">
        <v>670761244</v>
      </c>
      <c r="E47" s="9">
        <v>459742736</v>
      </c>
      <c r="F47" s="13">
        <v>670091216</v>
      </c>
      <c r="G47" s="9">
        <v>670761244</v>
      </c>
      <c r="H47" s="9">
        <v>509296298</v>
      </c>
      <c r="I47" s="14">
        <v>836613642</v>
      </c>
      <c r="J47" s="18">
        <v>812059213</v>
      </c>
    </row>
    <row r="48" spans="1:27" ht="15.75" customHeight="1" x14ac:dyDescent="0.25">
      <c r="A48" s="3" t="s">
        <v>95</v>
      </c>
      <c r="B48" s="13">
        <v>7164850795</v>
      </c>
      <c r="C48" s="14">
        <v>6889171417</v>
      </c>
      <c r="D48" s="22">
        <v>27783696166</v>
      </c>
      <c r="E48" s="9">
        <v>7172808022</v>
      </c>
      <c r="F48" s="13">
        <v>27491125411</v>
      </c>
      <c r="G48" s="9">
        <v>27783696166</v>
      </c>
      <c r="H48" s="23"/>
      <c r="J48" s="2"/>
    </row>
    <row r="49" spans="1:27" ht="15.75" customHeight="1" x14ac:dyDescent="0.25">
      <c r="A49" s="3" t="s">
        <v>96</v>
      </c>
      <c r="B49" s="13">
        <v>375356473</v>
      </c>
      <c r="C49" s="14">
        <v>187595933</v>
      </c>
      <c r="D49" s="22">
        <v>165467810</v>
      </c>
      <c r="E49" s="9">
        <v>177825791</v>
      </c>
      <c r="F49" s="13">
        <v>182385865</v>
      </c>
      <c r="G49" s="9">
        <v>165467810</v>
      </c>
      <c r="H49" s="23">
        <v>215486392</v>
      </c>
      <c r="I49" s="14">
        <v>283589347</v>
      </c>
      <c r="J49" s="18">
        <v>237913087</v>
      </c>
    </row>
    <row r="50" spans="1:27" ht="15.75" customHeight="1" x14ac:dyDescent="0.25">
      <c r="A50" s="3" t="s">
        <v>97</v>
      </c>
      <c r="B50" s="13">
        <v>51066743</v>
      </c>
      <c r="C50" s="14">
        <v>158339221</v>
      </c>
      <c r="D50" s="22">
        <v>116425386</v>
      </c>
      <c r="E50" s="9">
        <v>52779740</v>
      </c>
      <c r="F50" s="13">
        <v>174638079</v>
      </c>
      <c r="G50" s="9">
        <v>116425386</v>
      </c>
      <c r="H50" s="23">
        <v>58212693</v>
      </c>
      <c r="I50" s="14">
        <v>64800736</v>
      </c>
      <c r="J50" s="18">
        <v>43200491</v>
      </c>
    </row>
    <row r="51" spans="1:27" ht="15.75" customHeight="1" x14ac:dyDescent="0.25">
      <c r="A51" s="3" t="s">
        <v>98</v>
      </c>
      <c r="B51" s="13"/>
      <c r="D51" s="22"/>
      <c r="E51" s="9"/>
      <c r="F51" s="13"/>
      <c r="G51" s="9"/>
      <c r="H51" s="23">
        <v>28025043648</v>
      </c>
      <c r="I51" s="14">
        <v>28904968143</v>
      </c>
      <c r="J51" s="18">
        <v>29296916200</v>
      </c>
    </row>
    <row r="52" spans="1:27" ht="15.75" customHeight="1" x14ac:dyDescent="0.25">
      <c r="A52" s="3" t="s">
        <v>99</v>
      </c>
      <c r="B52" s="13"/>
      <c r="D52" s="22">
        <v>3275855326</v>
      </c>
      <c r="E52" s="9"/>
      <c r="F52" s="13">
        <v>1892583974</v>
      </c>
      <c r="G52" s="9">
        <v>3275855326</v>
      </c>
      <c r="H52" s="23">
        <v>748602240</v>
      </c>
      <c r="I52" s="14">
        <v>1594870848</v>
      </c>
      <c r="J52" s="18">
        <v>4556299370</v>
      </c>
    </row>
    <row r="53" spans="1:27" ht="15.75" customHeight="1" x14ac:dyDescent="0.25">
      <c r="A53" s="27"/>
      <c r="B53" s="19">
        <f t="shared" ref="B53:C53" si="5">SUM(B45:B50)</f>
        <v>37552516403</v>
      </c>
      <c r="C53" s="19">
        <f t="shared" si="5"/>
        <v>40821201032</v>
      </c>
      <c r="D53" s="19">
        <f t="shared" ref="D53:J53" si="6">SUM(D45:D52)</f>
        <v>82610457113</v>
      </c>
      <c r="E53" s="19">
        <f t="shared" si="6"/>
        <v>40073843671</v>
      </c>
      <c r="F53" s="19">
        <f t="shared" si="6"/>
        <v>68502334949</v>
      </c>
      <c r="G53" s="19">
        <f t="shared" si="6"/>
        <v>82610457113</v>
      </c>
      <c r="H53" s="19">
        <f t="shared" si="6"/>
        <v>73217362950</v>
      </c>
      <c r="I53" s="19">
        <f t="shared" si="6"/>
        <v>75744698991</v>
      </c>
      <c r="J53" s="50">
        <f t="shared" si="6"/>
        <v>84587893161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spans="1:27" ht="15.75" customHeight="1" x14ac:dyDescent="0.25">
      <c r="A54" s="27"/>
      <c r="B54" s="59">
        <f t="shared" ref="B54:J54" si="7">B40+B53</f>
        <v>51258298533</v>
      </c>
      <c r="C54" s="59">
        <f t="shared" si="7"/>
        <v>55205105259</v>
      </c>
      <c r="D54" s="59">
        <f t="shared" si="7"/>
        <v>103489073965</v>
      </c>
      <c r="E54" s="59">
        <f t="shared" si="7"/>
        <v>54986297509</v>
      </c>
      <c r="F54" s="59">
        <f t="shared" si="7"/>
        <v>88314469204</v>
      </c>
      <c r="G54" s="59">
        <f t="shared" si="7"/>
        <v>103489073965</v>
      </c>
      <c r="H54" s="59">
        <f t="shared" si="7"/>
        <v>95600241053</v>
      </c>
      <c r="I54" s="59">
        <f t="shared" si="7"/>
        <v>100418686130</v>
      </c>
      <c r="J54" s="61">
        <f t="shared" si="7"/>
        <v>110258992409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25">
      <c r="A55" s="27"/>
      <c r="B55" s="59"/>
      <c r="D55" s="59"/>
      <c r="E55" s="59"/>
      <c r="F55" s="59"/>
      <c r="G55" s="59"/>
      <c r="H55" s="27"/>
      <c r="I55" s="27"/>
      <c r="J55" s="52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spans="1:27" ht="15.75" customHeight="1" x14ac:dyDescent="0.25">
      <c r="A56" s="17" t="s">
        <v>102</v>
      </c>
      <c r="B56" s="9"/>
      <c r="D56" s="9"/>
      <c r="E56" s="9"/>
      <c r="F56" s="9"/>
      <c r="G56" s="9"/>
      <c r="J56" s="2"/>
    </row>
    <row r="57" spans="1:27" ht="15.75" customHeight="1" x14ac:dyDescent="0.25">
      <c r="A57" s="12" t="s">
        <v>103</v>
      </c>
      <c r="B57" s="9">
        <v>9892218310</v>
      </c>
      <c r="C57" s="9">
        <v>9892218310</v>
      </c>
      <c r="D57" s="9">
        <v>9892218310</v>
      </c>
      <c r="E57" s="9">
        <v>9892218310</v>
      </c>
      <c r="F57" s="13">
        <v>9892218310</v>
      </c>
      <c r="G57" s="9">
        <v>9892218310</v>
      </c>
      <c r="H57" s="9">
        <v>9892218310</v>
      </c>
      <c r="I57" s="14">
        <v>9892218310</v>
      </c>
      <c r="J57" s="18">
        <v>9892218310</v>
      </c>
    </row>
    <row r="58" spans="1:27" ht="15.75" customHeight="1" x14ac:dyDescent="0.25">
      <c r="A58" s="3" t="s">
        <v>104</v>
      </c>
      <c r="B58" s="13">
        <v>62944264</v>
      </c>
      <c r="C58" s="14">
        <v>96960664</v>
      </c>
      <c r="D58" s="22">
        <v>919443816</v>
      </c>
      <c r="E58" s="9">
        <v>118328664</v>
      </c>
      <c r="F58" s="13">
        <v>919443816</v>
      </c>
      <c r="G58" s="9">
        <v>919443816</v>
      </c>
      <c r="H58" s="12">
        <v>921043816</v>
      </c>
      <c r="I58" s="14">
        <v>1512137270</v>
      </c>
      <c r="J58" s="18">
        <v>1682829610</v>
      </c>
    </row>
    <row r="59" spans="1:27" ht="15.75" customHeight="1" x14ac:dyDescent="0.25">
      <c r="A59" s="12" t="s">
        <v>105</v>
      </c>
      <c r="B59" s="9">
        <v>1434577716</v>
      </c>
      <c r="C59" s="14">
        <v>1206607716</v>
      </c>
      <c r="D59" s="9"/>
      <c r="E59" s="9">
        <v>1206607716</v>
      </c>
      <c r="F59" s="13"/>
      <c r="G59" s="9"/>
      <c r="J59" s="2"/>
    </row>
    <row r="60" spans="1:27" ht="15.75" customHeight="1" x14ac:dyDescent="0.25">
      <c r="A60" s="12" t="s">
        <v>106</v>
      </c>
      <c r="B60" s="9"/>
      <c r="D60" s="9">
        <v>810136693</v>
      </c>
      <c r="E60" s="9"/>
      <c r="F60" s="13">
        <v>810136691</v>
      </c>
      <c r="G60" s="9">
        <v>810136693</v>
      </c>
      <c r="H60" s="9">
        <v>810136691</v>
      </c>
      <c r="I60" s="14">
        <v>809575541</v>
      </c>
      <c r="J60" s="18">
        <v>809575543</v>
      </c>
    </row>
    <row r="61" spans="1:27" ht="15.75" customHeight="1" x14ac:dyDescent="0.25">
      <c r="A61" s="12" t="s">
        <v>107</v>
      </c>
      <c r="B61" s="9">
        <v>51911528134</v>
      </c>
      <c r="C61" s="14">
        <v>54852046231</v>
      </c>
      <c r="D61" s="9">
        <v>54584733582</v>
      </c>
      <c r="E61" s="9">
        <v>53900290180</v>
      </c>
      <c r="F61" s="13">
        <v>56179795053</v>
      </c>
      <c r="G61" s="9">
        <v>54584733582</v>
      </c>
      <c r="H61" s="9">
        <v>55308676558</v>
      </c>
      <c r="I61" s="14">
        <v>57823468754</v>
      </c>
      <c r="J61" s="18">
        <v>56141805346</v>
      </c>
    </row>
    <row r="62" spans="1:27" ht="15.75" customHeight="1" x14ac:dyDescent="0.25">
      <c r="A62" s="12" t="s">
        <v>109</v>
      </c>
      <c r="B62" s="9"/>
      <c r="D62" s="9"/>
      <c r="E62" s="9"/>
      <c r="F62" s="13"/>
      <c r="G62" s="9"/>
      <c r="J62" s="2"/>
    </row>
    <row r="63" spans="1:27" ht="15.75" customHeight="1" x14ac:dyDescent="0.25">
      <c r="A63" s="27"/>
      <c r="B63" s="19">
        <f t="shared" ref="B63:J63" si="8">SUM(B57:B62)</f>
        <v>63301268424</v>
      </c>
      <c r="C63" s="19">
        <f t="shared" si="8"/>
        <v>66047832921</v>
      </c>
      <c r="D63" s="19">
        <f t="shared" si="8"/>
        <v>66206532401</v>
      </c>
      <c r="E63" s="19">
        <f t="shared" si="8"/>
        <v>65117444870</v>
      </c>
      <c r="F63" s="19">
        <f t="shared" si="8"/>
        <v>67801593870</v>
      </c>
      <c r="G63" s="19">
        <f t="shared" si="8"/>
        <v>66206532401</v>
      </c>
      <c r="H63" s="19">
        <f t="shared" si="8"/>
        <v>66932075375</v>
      </c>
      <c r="I63" s="19">
        <f t="shared" si="8"/>
        <v>70037399875</v>
      </c>
      <c r="J63" s="50">
        <f t="shared" si="8"/>
        <v>68526428809</v>
      </c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5.75" customHeight="1" x14ac:dyDescent="0.25">
      <c r="A64" s="27"/>
      <c r="B64" s="59"/>
      <c r="D64" s="59"/>
      <c r="E64" s="59"/>
      <c r="F64" s="59"/>
      <c r="G64" s="59"/>
      <c r="H64" s="27"/>
      <c r="I64" s="27"/>
      <c r="J64" s="52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spans="1:27" ht="15.75" customHeight="1" x14ac:dyDescent="0.25">
      <c r="A65" s="27"/>
      <c r="B65" s="59"/>
      <c r="D65" s="59"/>
      <c r="E65" s="59"/>
      <c r="F65" s="59"/>
      <c r="G65" s="59"/>
      <c r="H65" s="27"/>
      <c r="I65" s="27"/>
      <c r="J65" s="52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spans="1:27" ht="15.75" customHeight="1" x14ac:dyDescent="0.25">
      <c r="A66" s="27"/>
      <c r="B66" s="59"/>
      <c r="E66" s="59"/>
      <c r="F66" s="59"/>
      <c r="G66" s="59"/>
      <c r="H66" s="27"/>
      <c r="I66" s="27"/>
      <c r="J66" s="52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spans="1:27" ht="15.75" customHeight="1" x14ac:dyDescent="0.25">
      <c r="A67" s="27"/>
      <c r="B67" s="68">
        <f t="shared" ref="B67:I67" si="9">B40+B42+B53+B63</f>
        <v>114559566957</v>
      </c>
      <c r="C67" s="68">
        <f t="shared" si="9"/>
        <v>122564065419</v>
      </c>
      <c r="D67" s="68">
        <f t="shared" si="9"/>
        <v>169695606366</v>
      </c>
      <c r="E67" s="68">
        <f t="shared" si="9"/>
        <v>120103742379</v>
      </c>
      <c r="F67" s="68">
        <f t="shared" si="9"/>
        <v>156116063074</v>
      </c>
      <c r="G67" s="68">
        <f t="shared" si="9"/>
        <v>169695606366</v>
      </c>
      <c r="H67" s="68">
        <f t="shared" si="9"/>
        <v>162532316428</v>
      </c>
      <c r="I67" s="68">
        <f t="shared" si="9"/>
        <v>170456086005</v>
      </c>
      <c r="J67" s="69">
        <f>J40+J42+J53+J63+2</f>
        <v>178785421220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spans="1:27" ht="15.75" customHeight="1" x14ac:dyDescent="0.25">
      <c r="B68" s="70"/>
      <c r="D68" s="70"/>
      <c r="E68" s="70"/>
      <c r="F68" s="70"/>
      <c r="G68" s="70"/>
      <c r="J68" s="2"/>
    </row>
    <row r="69" spans="1:27" ht="15.75" customHeight="1" x14ac:dyDescent="0.25">
      <c r="A69" s="10" t="s">
        <v>111</v>
      </c>
      <c r="B69" s="71">
        <f t="shared" ref="B69:J69" si="10">B63/(B57/10)</f>
        <v>63.990973955769888</v>
      </c>
      <c r="C69" s="71">
        <f t="shared" si="10"/>
        <v>66.767463930949177</v>
      </c>
      <c r="D69" s="71">
        <f t="shared" si="10"/>
        <v>66.927892537583915</v>
      </c>
      <c r="E69" s="71">
        <f t="shared" si="10"/>
        <v>65.826938740497738</v>
      </c>
      <c r="F69" s="71">
        <f t="shared" si="10"/>
        <v>68.54033316415962</v>
      </c>
      <c r="G69" s="71">
        <f t="shared" si="10"/>
        <v>66.927892537583915</v>
      </c>
      <c r="H69" s="71">
        <f t="shared" si="10"/>
        <v>67.66134074026516</v>
      </c>
      <c r="I69" s="71">
        <f t="shared" si="10"/>
        <v>70.800499625245337</v>
      </c>
      <c r="J69" s="72">
        <f t="shared" si="10"/>
        <v>69.273065617372126</v>
      </c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 ht="15.75" customHeight="1" x14ac:dyDescent="0.25">
      <c r="A70" s="10" t="s">
        <v>112</v>
      </c>
      <c r="B70" s="9">
        <f t="shared" ref="B70:J70" si="11">B57/10</f>
        <v>989221831</v>
      </c>
      <c r="C70" s="9">
        <f t="shared" si="11"/>
        <v>989221831</v>
      </c>
      <c r="D70" s="9">
        <f t="shared" si="11"/>
        <v>989221831</v>
      </c>
      <c r="E70" s="9">
        <f t="shared" si="11"/>
        <v>989221831</v>
      </c>
      <c r="F70" s="9">
        <f t="shared" si="11"/>
        <v>989221831</v>
      </c>
      <c r="G70" s="9">
        <f t="shared" si="11"/>
        <v>989221831</v>
      </c>
      <c r="H70" s="9">
        <f t="shared" si="11"/>
        <v>989221831</v>
      </c>
      <c r="I70" s="9">
        <f t="shared" si="11"/>
        <v>989221831</v>
      </c>
      <c r="J70" s="73">
        <f t="shared" si="11"/>
        <v>989221831</v>
      </c>
    </row>
    <row r="71" spans="1:27" ht="15.75" customHeight="1" x14ac:dyDescent="0.25">
      <c r="B71" s="3"/>
      <c r="F71" s="3"/>
      <c r="J71" s="2"/>
    </row>
    <row r="72" spans="1:27" ht="15.75" customHeight="1" x14ac:dyDescent="0.25">
      <c r="B72" s="3"/>
      <c r="F72" s="3"/>
      <c r="J72" s="2"/>
    </row>
    <row r="73" spans="1:27" ht="15.75" customHeight="1" x14ac:dyDescent="0.25">
      <c r="B73" s="3"/>
      <c r="F73" s="3"/>
    </row>
    <row r="74" spans="1:27" ht="15.75" customHeight="1" x14ac:dyDescent="0.25">
      <c r="B74" s="3"/>
      <c r="F74" s="3"/>
    </row>
    <row r="75" spans="1:27" ht="15.75" customHeight="1" x14ac:dyDescent="0.25">
      <c r="B75" s="3"/>
      <c r="F75" s="3"/>
    </row>
    <row r="76" spans="1:27" ht="15.75" customHeight="1" x14ac:dyDescent="0.25">
      <c r="B76" s="3"/>
      <c r="F76" s="3"/>
    </row>
    <row r="77" spans="1:27" ht="15.75" customHeight="1" x14ac:dyDescent="0.25">
      <c r="B77" s="3"/>
      <c r="F77" s="3"/>
    </row>
    <row r="78" spans="1:27" ht="15.75" customHeight="1" x14ac:dyDescent="0.25">
      <c r="B78" s="3"/>
      <c r="F78" s="3"/>
    </row>
    <row r="79" spans="1:27" ht="15.75" customHeight="1" x14ac:dyDescent="0.25">
      <c r="B79" s="3"/>
      <c r="F79" s="3"/>
    </row>
    <row r="80" spans="1:27" ht="15.75" customHeight="1" x14ac:dyDescent="0.25">
      <c r="B80" s="3"/>
      <c r="F80" s="3"/>
    </row>
    <row r="81" spans="2:6" ht="15.75" customHeight="1" x14ac:dyDescent="0.25">
      <c r="B81" s="3"/>
      <c r="F81" s="3"/>
    </row>
    <row r="82" spans="2:6" ht="15.75" customHeight="1" x14ac:dyDescent="0.25">
      <c r="B82" s="3"/>
      <c r="F82" s="3"/>
    </row>
    <row r="83" spans="2:6" ht="15.75" customHeight="1" x14ac:dyDescent="0.25">
      <c r="B83" s="3"/>
      <c r="F83" s="3"/>
    </row>
    <row r="84" spans="2:6" ht="15.75" customHeight="1" x14ac:dyDescent="0.25">
      <c r="B84" s="3"/>
      <c r="F84" s="3"/>
    </row>
    <row r="85" spans="2:6" ht="15.75" customHeight="1" x14ac:dyDescent="0.25">
      <c r="B85" s="3"/>
      <c r="F85" s="3"/>
    </row>
    <row r="86" spans="2:6" ht="15.75" customHeight="1" x14ac:dyDescent="0.25">
      <c r="B86" s="3"/>
      <c r="F86" s="3"/>
    </row>
    <row r="87" spans="2:6" ht="15.75" customHeight="1" x14ac:dyDescent="0.25">
      <c r="B87" s="3"/>
      <c r="F87" s="3"/>
    </row>
    <row r="88" spans="2:6" ht="15.75" customHeight="1" x14ac:dyDescent="0.25">
      <c r="B88" s="3"/>
      <c r="F88" s="3"/>
    </row>
    <row r="89" spans="2:6" ht="15.75" customHeight="1" x14ac:dyDescent="0.25">
      <c r="B89" s="3"/>
      <c r="F89" s="3"/>
    </row>
    <row r="90" spans="2:6" ht="15.75" customHeight="1" x14ac:dyDescent="0.25">
      <c r="B90" s="3"/>
      <c r="F90" s="3"/>
    </row>
    <row r="91" spans="2:6" ht="15.75" customHeight="1" x14ac:dyDescent="0.25">
      <c r="B91" s="3"/>
      <c r="F91" s="3"/>
    </row>
    <row r="92" spans="2:6" ht="15.75" customHeight="1" x14ac:dyDescent="0.25">
      <c r="B92" s="3"/>
      <c r="F92" s="3"/>
    </row>
    <row r="93" spans="2:6" ht="15.75" customHeight="1" x14ac:dyDescent="0.25">
      <c r="B93" s="3"/>
      <c r="F93" s="3"/>
    </row>
    <row r="94" spans="2:6" ht="15.75" customHeight="1" x14ac:dyDescent="0.25">
      <c r="B94" s="3"/>
      <c r="F94" s="3"/>
    </row>
    <row r="95" spans="2:6" ht="15.75" customHeight="1" x14ac:dyDescent="0.25">
      <c r="B95" s="3"/>
      <c r="F95" s="3"/>
    </row>
    <row r="96" spans="2:6" ht="15.75" customHeight="1" x14ac:dyDescent="0.25">
      <c r="B96" s="3"/>
      <c r="F96" s="3"/>
    </row>
    <row r="97" spans="2:6" ht="15.75" customHeight="1" x14ac:dyDescent="0.25">
      <c r="B97" s="3"/>
      <c r="F97" s="3"/>
    </row>
    <row r="98" spans="2:6" ht="15.75" customHeight="1" x14ac:dyDescent="0.25">
      <c r="B98" s="3"/>
      <c r="F98" s="3"/>
    </row>
    <row r="99" spans="2:6" ht="15.75" customHeight="1" x14ac:dyDescent="0.25">
      <c r="B99" s="3"/>
      <c r="F99" s="3"/>
    </row>
    <row r="100" spans="2:6" ht="15.75" customHeight="1" x14ac:dyDescent="0.25">
      <c r="B100" s="3"/>
      <c r="F100" s="3"/>
    </row>
    <row r="101" spans="2:6" ht="15.75" customHeight="1" x14ac:dyDescent="0.25">
      <c r="B101" s="3"/>
      <c r="F101" s="3"/>
    </row>
    <row r="102" spans="2:6" ht="15.75" customHeight="1" x14ac:dyDescent="0.25">
      <c r="B102" s="3"/>
      <c r="F102" s="3"/>
    </row>
    <row r="103" spans="2:6" ht="15.75" customHeight="1" x14ac:dyDescent="0.25">
      <c r="B103" s="3"/>
      <c r="F103" s="3"/>
    </row>
    <row r="104" spans="2:6" ht="15.75" customHeight="1" x14ac:dyDescent="0.25">
      <c r="B104" s="3"/>
      <c r="F104" s="3"/>
    </row>
    <row r="105" spans="2:6" ht="15.75" customHeight="1" x14ac:dyDescent="0.25">
      <c r="B105" s="3"/>
      <c r="F105" s="3"/>
    </row>
    <row r="106" spans="2:6" ht="15.75" customHeight="1" x14ac:dyDescent="0.25">
      <c r="B106" s="3"/>
      <c r="F106" s="3"/>
    </row>
    <row r="107" spans="2:6" ht="15.75" customHeight="1" x14ac:dyDescent="0.25">
      <c r="B107" s="3"/>
      <c r="F107" s="3"/>
    </row>
    <row r="108" spans="2:6" ht="15.75" customHeight="1" x14ac:dyDescent="0.25">
      <c r="B108" s="3"/>
      <c r="F108" s="3"/>
    </row>
    <row r="109" spans="2:6" ht="15.75" customHeight="1" x14ac:dyDescent="0.25">
      <c r="B109" s="3"/>
      <c r="F109" s="3"/>
    </row>
    <row r="110" spans="2:6" ht="15.75" customHeight="1" x14ac:dyDescent="0.25">
      <c r="B110" s="3"/>
      <c r="F110" s="3"/>
    </row>
    <row r="111" spans="2:6" ht="15.75" customHeight="1" x14ac:dyDescent="0.25">
      <c r="B111" s="3"/>
      <c r="F111" s="3"/>
    </row>
    <row r="112" spans="2:6" ht="15.75" customHeight="1" x14ac:dyDescent="0.25">
      <c r="B112" s="3"/>
      <c r="F112" s="3"/>
    </row>
    <row r="113" spans="2:6" ht="15.75" customHeight="1" x14ac:dyDescent="0.25">
      <c r="B113" s="3"/>
      <c r="F113" s="3"/>
    </row>
    <row r="114" spans="2:6" ht="15.75" customHeight="1" x14ac:dyDescent="0.25">
      <c r="B114" s="3"/>
      <c r="F114" s="3"/>
    </row>
    <row r="115" spans="2:6" ht="15.75" customHeight="1" x14ac:dyDescent="0.25">
      <c r="B115" s="3"/>
      <c r="F115" s="3"/>
    </row>
    <row r="116" spans="2:6" ht="15.75" customHeight="1" x14ac:dyDescent="0.25">
      <c r="B116" s="3"/>
      <c r="F116" s="3"/>
    </row>
    <row r="117" spans="2:6" ht="15.75" customHeight="1" x14ac:dyDescent="0.25">
      <c r="B117" s="3"/>
      <c r="F117" s="3"/>
    </row>
    <row r="118" spans="2:6" ht="15.75" customHeight="1" x14ac:dyDescent="0.25">
      <c r="B118" s="3"/>
      <c r="F118" s="3"/>
    </row>
    <row r="119" spans="2:6" ht="15.75" customHeight="1" x14ac:dyDescent="0.25">
      <c r="B119" s="3"/>
      <c r="F119" s="3"/>
    </row>
    <row r="120" spans="2:6" ht="15.75" customHeight="1" x14ac:dyDescent="0.25">
      <c r="B120" s="3"/>
      <c r="F120" s="3"/>
    </row>
    <row r="121" spans="2:6" ht="15.75" customHeight="1" x14ac:dyDescent="0.25">
      <c r="B121" s="3"/>
      <c r="F121" s="3"/>
    </row>
    <row r="122" spans="2:6" ht="15.75" customHeight="1" x14ac:dyDescent="0.25">
      <c r="B122" s="3"/>
      <c r="F122" s="3"/>
    </row>
    <row r="123" spans="2:6" ht="15.75" customHeight="1" x14ac:dyDescent="0.25">
      <c r="B123" s="3"/>
      <c r="F123" s="3"/>
    </row>
    <row r="124" spans="2:6" ht="15.75" customHeight="1" x14ac:dyDescent="0.25">
      <c r="B124" s="3"/>
      <c r="F124" s="3"/>
    </row>
    <row r="125" spans="2:6" ht="15.75" customHeight="1" x14ac:dyDescent="0.25">
      <c r="B125" s="3"/>
      <c r="F125" s="3"/>
    </row>
    <row r="126" spans="2:6" ht="15.75" customHeight="1" x14ac:dyDescent="0.25">
      <c r="B126" s="3"/>
      <c r="F126" s="3"/>
    </row>
    <row r="127" spans="2:6" ht="15.75" customHeight="1" x14ac:dyDescent="0.25">
      <c r="B127" s="3"/>
      <c r="F127" s="3"/>
    </row>
    <row r="128" spans="2:6" ht="15.75" customHeight="1" x14ac:dyDescent="0.25">
      <c r="B128" s="3"/>
      <c r="F128" s="3"/>
    </row>
    <row r="129" spans="2:6" ht="15.75" customHeight="1" x14ac:dyDescent="0.25">
      <c r="B129" s="3"/>
      <c r="F129" s="3"/>
    </row>
    <row r="130" spans="2:6" ht="15.75" customHeight="1" x14ac:dyDescent="0.25">
      <c r="B130" s="3"/>
      <c r="F130" s="3"/>
    </row>
    <row r="131" spans="2:6" ht="15.75" customHeight="1" x14ac:dyDescent="0.25">
      <c r="B131" s="3"/>
      <c r="F131" s="3"/>
    </row>
    <row r="132" spans="2:6" ht="15.75" customHeight="1" x14ac:dyDescent="0.25">
      <c r="B132" s="3"/>
      <c r="F132" s="3"/>
    </row>
    <row r="133" spans="2:6" ht="15.75" customHeight="1" x14ac:dyDescent="0.25">
      <c r="B133" s="3"/>
      <c r="F133" s="3"/>
    </row>
    <row r="134" spans="2:6" ht="15.75" customHeight="1" x14ac:dyDescent="0.25">
      <c r="B134" s="3"/>
      <c r="F134" s="3"/>
    </row>
    <row r="135" spans="2:6" ht="15.75" customHeight="1" x14ac:dyDescent="0.25">
      <c r="B135" s="3"/>
      <c r="F135" s="3"/>
    </row>
    <row r="136" spans="2:6" ht="15.75" customHeight="1" x14ac:dyDescent="0.25">
      <c r="B136" s="3"/>
      <c r="F136" s="3"/>
    </row>
    <row r="137" spans="2:6" ht="15.75" customHeight="1" x14ac:dyDescent="0.25">
      <c r="B137" s="3"/>
      <c r="F137" s="3"/>
    </row>
    <row r="138" spans="2:6" ht="15.75" customHeight="1" x14ac:dyDescent="0.25">
      <c r="B138" s="3"/>
      <c r="F138" s="3"/>
    </row>
    <row r="139" spans="2:6" ht="15.75" customHeight="1" x14ac:dyDescent="0.25">
      <c r="B139" s="3"/>
      <c r="F139" s="3"/>
    </row>
    <row r="140" spans="2:6" ht="15.75" customHeight="1" x14ac:dyDescent="0.25">
      <c r="B140" s="3"/>
      <c r="F140" s="3"/>
    </row>
    <row r="141" spans="2:6" ht="15.75" customHeight="1" x14ac:dyDescent="0.25">
      <c r="B141" s="3"/>
      <c r="F141" s="3"/>
    </row>
    <row r="142" spans="2:6" ht="15.75" customHeight="1" x14ac:dyDescent="0.25">
      <c r="B142" s="3"/>
      <c r="F142" s="3"/>
    </row>
    <row r="143" spans="2:6" ht="15.75" customHeight="1" x14ac:dyDescent="0.25">
      <c r="B143" s="3"/>
      <c r="F143" s="3"/>
    </row>
    <row r="144" spans="2:6" ht="15.75" customHeight="1" x14ac:dyDescent="0.25">
      <c r="B144" s="3"/>
      <c r="F144" s="3"/>
    </row>
    <row r="145" spans="2:6" ht="15.75" customHeight="1" x14ac:dyDescent="0.25">
      <c r="B145" s="3"/>
      <c r="F145" s="3"/>
    </row>
    <row r="146" spans="2:6" ht="15.75" customHeight="1" x14ac:dyDescent="0.25">
      <c r="B146" s="3"/>
      <c r="F146" s="3"/>
    </row>
    <row r="147" spans="2:6" ht="15.75" customHeight="1" x14ac:dyDescent="0.25">
      <c r="B147" s="3"/>
      <c r="F147" s="3"/>
    </row>
    <row r="148" spans="2:6" ht="15.75" customHeight="1" x14ac:dyDescent="0.25">
      <c r="B148" s="3"/>
      <c r="F148" s="3"/>
    </row>
    <row r="149" spans="2:6" ht="15.75" customHeight="1" x14ac:dyDescent="0.25">
      <c r="B149" s="3"/>
      <c r="F149" s="3"/>
    </row>
    <row r="150" spans="2:6" ht="15.75" customHeight="1" x14ac:dyDescent="0.25">
      <c r="B150" s="3"/>
      <c r="F150" s="3"/>
    </row>
    <row r="151" spans="2:6" ht="15.75" customHeight="1" x14ac:dyDescent="0.25">
      <c r="B151" s="3"/>
      <c r="F151" s="3"/>
    </row>
    <row r="152" spans="2:6" ht="15.75" customHeight="1" x14ac:dyDescent="0.25">
      <c r="B152" s="3"/>
      <c r="F152" s="3"/>
    </row>
    <row r="153" spans="2:6" ht="15.75" customHeight="1" x14ac:dyDescent="0.25">
      <c r="B153" s="3"/>
      <c r="F153" s="3"/>
    </row>
    <row r="154" spans="2:6" ht="15.75" customHeight="1" x14ac:dyDescent="0.25">
      <c r="B154" s="3"/>
      <c r="F154" s="3"/>
    </row>
    <row r="155" spans="2:6" ht="15.75" customHeight="1" x14ac:dyDescent="0.25">
      <c r="B155" s="3"/>
      <c r="F155" s="3"/>
    </row>
    <row r="156" spans="2:6" ht="15.75" customHeight="1" x14ac:dyDescent="0.25">
      <c r="B156" s="3"/>
      <c r="F156" s="3"/>
    </row>
    <row r="157" spans="2:6" ht="15.75" customHeight="1" x14ac:dyDescent="0.25">
      <c r="B157" s="3"/>
      <c r="F157" s="3"/>
    </row>
    <row r="158" spans="2:6" ht="15.75" customHeight="1" x14ac:dyDescent="0.25">
      <c r="B158" s="3"/>
      <c r="F158" s="3"/>
    </row>
    <row r="159" spans="2:6" ht="15.75" customHeight="1" x14ac:dyDescent="0.25">
      <c r="B159" s="3"/>
      <c r="F159" s="3"/>
    </row>
    <row r="160" spans="2:6" ht="15.75" customHeight="1" x14ac:dyDescent="0.25">
      <c r="B160" s="3"/>
      <c r="F160" s="3"/>
    </row>
    <row r="161" spans="2:6" ht="15.75" customHeight="1" x14ac:dyDescent="0.25">
      <c r="B161" s="3"/>
      <c r="F161" s="3"/>
    </row>
    <row r="162" spans="2:6" ht="15.75" customHeight="1" x14ac:dyDescent="0.25">
      <c r="B162" s="3"/>
      <c r="F162" s="3"/>
    </row>
    <row r="163" spans="2:6" ht="15.75" customHeight="1" x14ac:dyDescent="0.25">
      <c r="B163" s="3"/>
      <c r="F163" s="3"/>
    </row>
    <row r="164" spans="2:6" ht="15.75" customHeight="1" x14ac:dyDescent="0.25">
      <c r="B164" s="3"/>
      <c r="F164" s="3"/>
    </row>
    <row r="165" spans="2:6" ht="15.75" customHeight="1" x14ac:dyDescent="0.25">
      <c r="B165" s="3"/>
      <c r="F165" s="3"/>
    </row>
    <row r="166" spans="2:6" ht="15.75" customHeight="1" x14ac:dyDescent="0.25">
      <c r="B166" s="3"/>
      <c r="F166" s="3"/>
    </row>
    <row r="167" spans="2:6" ht="15.75" customHeight="1" x14ac:dyDescent="0.25">
      <c r="B167" s="3"/>
      <c r="F167" s="3"/>
    </row>
    <row r="168" spans="2:6" ht="15.75" customHeight="1" x14ac:dyDescent="0.25">
      <c r="B168" s="3"/>
      <c r="F168" s="3"/>
    </row>
    <row r="169" spans="2:6" ht="15.75" customHeight="1" x14ac:dyDescent="0.25">
      <c r="B169" s="3"/>
      <c r="F169" s="3"/>
    </row>
    <row r="170" spans="2:6" ht="15.75" customHeight="1" x14ac:dyDescent="0.25">
      <c r="B170" s="3"/>
      <c r="F170" s="3"/>
    </row>
    <row r="171" spans="2:6" ht="15.75" customHeight="1" x14ac:dyDescent="0.25">
      <c r="B171" s="3"/>
      <c r="F171" s="3"/>
    </row>
    <row r="172" spans="2:6" ht="15.75" customHeight="1" x14ac:dyDescent="0.25">
      <c r="B172" s="3"/>
      <c r="F172" s="3"/>
    </row>
    <row r="173" spans="2:6" ht="15.75" customHeight="1" x14ac:dyDescent="0.25">
      <c r="B173" s="3"/>
      <c r="F173" s="3"/>
    </row>
    <row r="174" spans="2:6" ht="15.75" customHeight="1" x14ac:dyDescent="0.25">
      <c r="B174" s="3"/>
      <c r="F174" s="3"/>
    </row>
    <row r="175" spans="2:6" ht="15.75" customHeight="1" x14ac:dyDescent="0.25">
      <c r="B175" s="3"/>
      <c r="F175" s="3"/>
    </row>
    <row r="176" spans="2:6" ht="15.75" customHeight="1" x14ac:dyDescent="0.25">
      <c r="B176" s="3"/>
      <c r="F176" s="3"/>
    </row>
    <row r="177" spans="2:6" ht="15.75" customHeight="1" x14ac:dyDescent="0.25">
      <c r="B177" s="3"/>
      <c r="F177" s="3"/>
    </row>
    <row r="178" spans="2:6" ht="15.75" customHeight="1" x14ac:dyDescent="0.25">
      <c r="B178" s="3"/>
      <c r="F178" s="3"/>
    </row>
    <row r="179" spans="2:6" ht="15.75" customHeight="1" x14ac:dyDescent="0.25">
      <c r="B179" s="3"/>
      <c r="F179" s="3"/>
    </row>
    <row r="180" spans="2:6" ht="15.75" customHeight="1" x14ac:dyDescent="0.25">
      <c r="B180" s="3"/>
      <c r="F180" s="3"/>
    </row>
    <row r="181" spans="2:6" ht="15.75" customHeight="1" x14ac:dyDescent="0.25">
      <c r="B181" s="3"/>
      <c r="F181" s="3"/>
    </row>
    <row r="182" spans="2:6" ht="15.75" customHeight="1" x14ac:dyDescent="0.25">
      <c r="B182" s="3"/>
      <c r="F182" s="3"/>
    </row>
    <row r="183" spans="2:6" ht="15.75" customHeight="1" x14ac:dyDescent="0.25">
      <c r="B183" s="3"/>
      <c r="F183" s="3"/>
    </row>
    <row r="184" spans="2:6" ht="15.75" customHeight="1" x14ac:dyDescent="0.25">
      <c r="B184" s="3"/>
      <c r="F184" s="3"/>
    </row>
    <row r="185" spans="2:6" ht="15.75" customHeight="1" x14ac:dyDescent="0.25">
      <c r="B185" s="3"/>
      <c r="F185" s="3"/>
    </row>
    <row r="186" spans="2:6" ht="15.75" customHeight="1" x14ac:dyDescent="0.25">
      <c r="B186" s="3"/>
      <c r="F186" s="3"/>
    </row>
    <row r="187" spans="2:6" ht="15.75" customHeight="1" x14ac:dyDescent="0.25">
      <c r="B187" s="3"/>
      <c r="F187" s="3"/>
    </row>
    <row r="188" spans="2:6" ht="15.75" customHeight="1" x14ac:dyDescent="0.25">
      <c r="B188" s="3"/>
      <c r="F188" s="3"/>
    </row>
    <row r="189" spans="2:6" ht="15.75" customHeight="1" x14ac:dyDescent="0.25">
      <c r="B189" s="3"/>
      <c r="F189" s="3"/>
    </row>
    <row r="190" spans="2:6" ht="15.75" customHeight="1" x14ac:dyDescent="0.25">
      <c r="B190" s="3"/>
      <c r="F190" s="3"/>
    </row>
    <row r="191" spans="2:6" ht="15.75" customHeight="1" x14ac:dyDescent="0.25">
      <c r="B191" s="3"/>
      <c r="F191" s="3"/>
    </row>
    <row r="192" spans="2:6" ht="15.75" customHeight="1" x14ac:dyDescent="0.25">
      <c r="B192" s="3"/>
      <c r="F192" s="3"/>
    </row>
    <row r="193" spans="2:6" ht="15.75" customHeight="1" x14ac:dyDescent="0.25">
      <c r="B193" s="3"/>
      <c r="F193" s="3"/>
    </row>
    <row r="194" spans="2:6" ht="15.75" customHeight="1" x14ac:dyDescent="0.25">
      <c r="B194" s="3"/>
      <c r="F194" s="3"/>
    </row>
    <row r="195" spans="2:6" ht="15.75" customHeight="1" x14ac:dyDescent="0.25">
      <c r="B195" s="3"/>
      <c r="F195" s="3"/>
    </row>
    <row r="196" spans="2:6" ht="15.75" customHeight="1" x14ac:dyDescent="0.25">
      <c r="B196" s="3"/>
      <c r="F196" s="3"/>
    </row>
    <row r="197" spans="2:6" ht="15.75" customHeight="1" x14ac:dyDescent="0.25">
      <c r="B197" s="3"/>
      <c r="F197" s="3"/>
    </row>
    <row r="198" spans="2:6" ht="15.75" customHeight="1" x14ac:dyDescent="0.25">
      <c r="B198" s="3"/>
      <c r="F198" s="3"/>
    </row>
    <row r="199" spans="2:6" ht="15.75" customHeight="1" x14ac:dyDescent="0.25">
      <c r="B199" s="3"/>
      <c r="F199" s="3"/>
    </row>
    <row r="200" spans="2:6" ht="15.75" customHeight="1" x14ac:dyDescent="0.25">
      <c r="B200" s="3"/>
      <c r="F200" s="3"/>
    </row>
    <row r="201" spans="2:6" ht="15.75" customHeight="1" x14ac:dyDescent="0.25">
      <c r="B201" s="3"/>
      <c r="F201" s="3"/>
    </row>
    <row r="202" spans="2:6" ht="15.75" customHeight="1" x14ac:dyDescent="0.25">
      <c r="B202" s="3"/>
      <c r="F202" s="3"/>
    </row>
    <row r="203" spans="2:6" ht="15.75" customHeight="1" x14ac:dyDescent="0.25">
      <c r="B203" s="3"/>
      <c r="F203" s="3"/>
    </row>
    <row r="204" spans="2:6" ht="15.75" customHeight="1" x14ac:dyDescent="0.25">
      <c r="B204" s="3"/>
      <c r="F204" s="3"/>
    </row>
    <row r="205" spans="2:6" ht="15.75" customHeight="1" x14ac:dyDescent="0.25">
      <c r="B205" s="3"/>
      <c r="F205" s="3"/>
    </row>
    <row r="206" spans="2:6" ht="15.75" customHeight="1" x14ac:dyDescent="0.25">
      <c r="B206" s="3"/>
      <c r="F206" s="3"/>
    </row>
    <row r="207" spans="2:6" ht="15.75" customHeight="1" x14ac:dyDescent="0.25">
      <c r="B207" s="3"/>
      <c r="F207" s="3"/>
    </row>
    <row r="208" spans="2:6" ht="15.75" customHeight="1" x14ac:dyDescent="0.25">
      <c r="B208" s="3"/>
      <c r="F208" s="3"/>
    </row>
    <row r="209" spans="2:6" ht="15.75" customHeight="1" x14ac:dyDescent="0.25">
      <c r="B209" s="3"/>
      <c r="F209" s="3"/>
    </row>
    <row r="210" spans="2:6" ht="15.75" customHeight="1" x14ac:dyDescent="0.25">
      <c r="B210" s="3"/>
      <c r="F210" s="3"/>
    </row>
    <row r="211" spans="2:6" ht="15.75" customHeight="1" x14ac:dyDescent="0.25">
      <c r="B211" s="3"/>
      <c r="F211" s="3"/>
    </row>
    <row r="212" spans="2:6" ht="15.75" customHeight="1" x14ac:dyDescent="0.25">
      <c r="B212" s="3"/>
      <c r="F212" s="3"/>
    </row>
    <row r="213" spans="2:6" ht="15.75" customHeight="1" x14ac:dyDescent="0.25">
      <c r="B213" s="3"/>
      <c r="F213" s="3"/>
    </row>
    <row r="214" spans="2:6" ht="15.75" customHeight="1" x14ac:dyDescent="0.25">
      <c r="B214" s="3"/>
      <c r="F214" s="3"/>
    </row>
    <row r="215" spans="2:6" ht="15.75" customHeight="1" x14ac:dyDescent="0.25">
      <c r="B215" s="3"/>
      <c r="F215" s="3"/>
    </row>
    <row r="216" spans="2:6" ht="15.75" customHeight="1" x14ac:dyDescent="0.25">
      <c r="B216" s="3"/>
      <c r="F216" s="3"/>
    </row>
    <row r="217" spans="2:6" ht="15.75" customHeight="1" x14ac:dyDescent="0.25">
      <c r="B217" s="3"/>
      <c r="F217" s="3"/>
    </row>
    <row r="218" spans="2:6" ht="15.75" customHeight="1" x14ac:dyDescent="0.25">
      <c r="B218" s="3"/>
      <c r="F218" s="3"/>
    </row>
    <row r="219" spans="2:6" ht="15.75" customHeight="1" x14ac:dyDescent="0.25">
      <c r="B219" s="3"/>
      <c r="F219" s="3"/>
    </row>
    <row r="220" spans="2:6" ht="15.75" customHeight="1" x14ac:dyDescent="0.25">
      <c r="B220" s="3"/>
      <c r="F220" s="3"/>
    </row>
    <row r="221" spans="2:6" ht="15.75" customHeight="1" x14ac:dyDescent="0.25">
      <c r="B221" s="3"/>
      <c r="F221" s="3"/>
    </row>
    <row r="222" spans="2:6" ht="15.75" customHeight="1" x14ac:dyDescent="0.25">
      <c r="B222" s="3"/>
      <c r="F222" s="3"/>
    </row>
    <row r="223" spans="2:6" ht="15.75" customHeight="1" x14ac:dyDescent="0.25">
      <c r="B223" s="3"/>
      <c r="F223" s="3"/>
    </row>
    <row r="224" spans="2:6" ht="15.75" customHeight="1" x14ac:dyDescent="0.25">
      <c r="B224" s="3"/>
      <c r="F224" s="3"/>
    </row>
    <row r="225" spans="2:6" ht="15.75" customHeight="1" x14ac:dyDescent="0.25">
      <c r="B225" s="3"/>
      <c r="F225" s="3"/>
    </row>
    <row r="226" spans="2:6" ht="15.75" customHeight="1" x14ac:dyDescent="0.25">
      <c r="B226" s="3"/>
      <c r="F226" s="3"/>
    </row>
    <row r="227" spans="2:6" ht="15.75" customHeight="1" x14ac:dyDescent="0.25">
      <c r="B227" s="3"/>
      <c r="F227" s="3"/>
    </row>
    <row r="228" spans="2:6" ht="15.75" customHeight="1" x14ac:dyDescent="0.25">
      <c r="B228" s="3"/>
      <c r="F228" s="3"/>
    </row>
    <row r="229" spans="2:6" ht="15.75" customHeight="1" x14ac:dyDescent="0.25">
      <c r="B229" s="3"/>
      <c r="F229" s="3"/>
    </row>
    <row r="230" spans="2:6" ht="15.75" customHeight="1" x14ac:dyDescent="0.25">
      <c r="B230" s="3"/>
      <c r="F230" s="3"/>
    </row>
    <row r="231" spans="2:6" ht="15.75" customHeight="1" x14ac:dyDescent="0.25">
      <c r="B231" s="3"/>
      <c r="F231" s="3"/>
    </row>
    <row r="232" spans="2:6" ht="15.75" customHeight="1" x14ac:dyDescent="0.25">
      <c r="B232" s="3"/>
      <c r="F232" s="3"/>
    </row>
    <row r="233" spans="2:6" ht="15.75" customHeight="1" x14ac:dyDescent="0.25">
      <c r="B233" s="3"/>
      <c r="F233" s="3"/>
    </row>
    <row r="234" spans="2:6" ht="15.75" customHeight="1" x14ac:dyDescent="0.25">
      <c r="B234" s="3"/>
      <c r="F234" s="3"/>
    </row>
    <row r="235" spans="2:6" ht="15.75" customHeight="1" x14ac:dyDescent="0.25">
      <c r="B235" s="3"/>
      <c r="F235" s="3"/>
    </row>
    <row r="236" spans="2:6" ht="15.75" customHeight="1" x14ac:dyDescent="0.25">
      <c r="B236" s="3"/>
      <c r="F236" s="3"/>
    </row>
    <row r="237" spans="2:6" ht="15.75" customHeight="1" x14ac:dyDescent="0.25">
      <c r="B237" s="3"/>
      <c r="F237" s="3"/>
    </row>
    <row r="238" spans="2:6" ht="15.75" customHeight="1" x14ac:dyDescent="0.25">
      <c r="B238" s="3"/>
      <c r="F238" s="3"/>
    </row>
    <row r="239" spans="2:6" ht="15.75" customHeight="1" x14ac:dyDescent="0.25">
      <c r="B239" s="3"/>
      <c r="F239" s="3"/>
    </row>
    <row r="240" spans="2:6" ht="15.75" customHeight="1" x14ac:dyDescent="0.25">
      <c r="B240" s="3"/>
      <c r="F240" s="3"/>
    </row>
    <row r="241" spans="2:6" ht="15.75" customHeight="1" x14ac:dyDescent="0.25">
      <c r="B241" s="3"/>
      <c r="F241" s="3"/>
    </row>
    <row r="242" spans="2:6" ht="15.75" customHeight="1" x14ac:dyDescent="0.25">
      <c r="B242" s="3"/>
      <c r="F242" s="3"/>
    </row>
    <row r="243" spans="2:6" ht="15.75" customHeight="1" x14ac:dyDescent="0.25">
      <c r="B243" s="3"/>
      <c r="F243" s="3"/>
    </row>
    <row r="244" spans="2:6" ht="15.75" customHeight="1" x14ac:dyDescent="0.25">
      <c r="B244" s="3"/>
      <c r="F244" s="3"/>
    </row>
    <row r="245" spans="2:6" ht="15.75" customHeight="1" x14ac:dyDescent="0.25">
      <c r="B245" s="3"/>
      <c r="F245" s="3"/>
    </row>
    <row r="246" spans="2:6" ht="15.75" customHeight="1" x14ac:dyDescent="0.25">
      <c r="B246" s="3"/>
      <c r="F246" s="3"/>
    </row>
    <row r="247" spans="2:6" ht="15.75" customHeight="1" x14ac:dyDescent="0.25">
      <c r="B247" s="3"/>
      <c r="F247" s="3"/>
    </row>
    <row r="248" spans="2:6" ht="15.75" customHeight="1" x14ac:dyDescent="0.25">
      <c r="B248" s="3"/>
      <c r="F248" s="3"/>
    </row>
    <row r="249" spans="2:6" ht="15.75" customHeight="1" x14ac:dyDescent="0.25">
      <c r="B249" s="3"/>
      <c r="F249" s="3"/>
    </row>
    <row r="250" spans="2:6" ht="15.75" customHeight="1" x14ac:dyDescent="0.25">
      <c r="B250" s="3"/>
      <c r="F250" s="3"/>
    </row>
    <row r="251" spans="2:6" ht="15.75" customHeight="1" x14ac:dyDescent="0.25">
      <c r="B251" s="3"/>
      <c r="F251" s="3"/>
    </row>
    <row r="252" spans="2:6" ht="15.75" customHeight="1" x14ac:dyDescent="0.25">
      <c r="B252" s="3"/>
      <c r="F252" s="3"/>
    </row>
    <row r="253" spans="2:6" ht="15.75" customHeight="1" x14ac:dyDescent="0.25">
      <c r="B253" s="3"/>
      <c r="F253" s="3"/>
    </row>
    <row r="254" spans="2:6" ht="15.75" customHeight="1" x14ac:dyDescent="0.25">
      <c r="B254" s="3"/>
      <c r="F254" s="3"/>
    </row>
    <row r="255" spans="2:6" ht="15.75" customHeight="1" x14ac:dyDescent="0.25">
      <c r="B255" s="3"/>
      <c r="F255" s="3"/>
    </row>
    <row r="256" spans="2:6" ht="15.75" customHeight="1" x14ac:dyDescent="0.25">
      <c r="B256" s="3"/>
      <c r="F256" s="3"/>
    </row>
    <row r="257" spans="2:6" ht="15.75" customHeight="1" x14ac:dyDescent="0.25">
      <c r="B257" s="3"/>
      <c r="F257" s="3"/>
    </row>
    <row r="258" spans="2:6" ht="15.75" customHeight="1" x14ac:dyDescent="0.25">
      <c r="B258" s="3"/>
      <c r="F258" s="3"/>
    </row>
    <row r="259" spans="2:6" ht="15.75" customHeight="1" x14ac:dyDescent="0.25">
      <c r="B259" s="3"/>
      <c r="F259" s="3"/>
    </row>
    <row r="260" spans="2:6" ht="15.75" customHeight="1" x14ac:dyDescent="0.25">
      <c r="B260" s="3"/>
      <c r="F260" s="3"/>
    </row>
    <row r="261" spans="2:6" ht="15.75" customHeight="1" x14ac:dyDescent="0.25">
      <c r="B261" s="3"/>
      <c r="F261" s="3"/>
    </row>
    <row r="262" spans="2:6" ht="15.75" customHeight="1" x14ac:dyDescent="0.25">
      <c r="B262" s="3"/>
      <c r="F262" s="3"/>
    </row>
    <row r="263" spans="2:6" ht="15.75" customHeight="1" x14ac:dyDescent="0.25">
      <c r="B263" s="3"/>
      <c r="F263" s="3"/>
    </row>
    <row r="264" spans="2:6" ht="15.75" customHeight="1" x14ac:dyDescent="0.25">
      <c r="B264" s="3"/>
      <c r="F264" s="3"/>
    </row>
    <row r="265" spans="2:6" ht="15.75" customHeight="1" x14ac:dyDescent="0.25">
      <c r="B265" s="3"/>
      <c r="F265" s="3"/>
    </row>
    <row r="266" spans="2:6" ht="15.75" customHeight="1" x14ac:dyDescent="0.25">
      <c r="B266" s="3"/>
      <c r="F266" s="3"/>
    </row>
    <row r="267" spans="2:6" ht="15.75" customHeight="1" x14ac:dyDescent="0.25">
      <c r="B267" s="3"/>
      <c r="F267" s="3"/>
    </row>
    <row r="268" spans="2:6" ht="15.75" customHeight="1" x14ac:dyDescent="0.25">
      <c r="B268" s="3"/>
      <c r="F268" s="3"/>
    </row>
    <row r="269" spans="2:6" ht="15.75" customHeight="1" x14ac:dyDescent="0.25">
      <c r="B269" s="3"/>
      <c r="F269" s="3"/>
    </row>
    <row r="270" spans="2:6" ht="15.75" customHeight="1" x14ac:dyDescent="0.25">
      <c r="B270" s="3"/>
      <c r="F270" s="3"/>
    </row>
    <row r="271" spans="2:6" ht="15.75" customHeight="1" x14ac:dyDescent="0.25">
      <c r="B271" s="3"/>
      <c r="F271" s="3"/>
    </row>
    <row r="272" spans="2:6" ht="15.75" customHeight="1" x14ac:dyDescent="0.25">
      <c r="B272" s="3"/>
      <c r="F272" s="3"/>
    </row>
    <row r="273" spans="2:6" ht="15.75" customHeight="1" x14ac:dyDescent="0.25">
      <c r="B273" s="3"/>
      <c r="F273" s="3"/>
    </row>
    <row r="274" spans="2:6" ht="15.75" customHeight="1" x14ac:dyDescent="0.25">
      <c r="B274" s="3"/>
      <c r="F274" s="3"/>
    </row>
    <row r="275" spans="2:6" ht="15.75" customHeight="1" x14ac:dyDescent="0.25">
      <c r="B275" s="3"/>
      <c r="F275" s="3"/>
    </row>
    <row r="276" spans="2:6" ht="15.75" customHeight="1" x14ac:dyDescent="0.25">
      <c r="B276" s="3"/>
      <c r="F276" s="3"/>
    </row>
    <row r="277" spans="2:6" ht="15.75" customHeight="1" x14ac:dyDescent="0.25">
      <c r="B277" s="3"/>
      <c r="F277" s="3"/>
    </row>
    <row r="278" spans="2:6" ht="15.75" customHeight="1" x14ac:dyDescent="0.25">
      <c r="B278" s="3"/>
      <c r="F278" s="3"/>
    </row>
    <row r="279" spans="2:6" ht="15.75" customHeight="1" x14ac:dyDescent="0.25">
      <c r="B279" s="3"/>
      <c r="F279" s="3"/>
    </row>
    <row r="280" spans="2:6" ht="15.75" customHeight="1" x14ac:dyDescent="0.25">
      <c r="B280" s="3"/>
      <c r="F280" s="3"/>
    </row>
    <row r="281" spans="2:6" ht="15.75" customHeight="1" x14ac:dyDescent="0.25">
      <c r="B281" s="3"/>
      <c r="F281" s="3"/>
    </row>
    <row r="282" spans="2:6" ht="15.75" customHeight="1" x14ac:dyDescent="0.25">
      <c r="B282" s="3"/>
      <c r="F282" s="3"/>
    </row>
    <row r="283" spans="2:6" ht="15.75" customHeight="1" x14ac:dyDescent="0.25">
      <c r="B283" s="3"/>
      <c r="F283" s="3"/>
    </row>
    <row r="284" spans="2:6" ht="15.75" customHeight="1" x14ac:dyDescent="0.25">
      <c r="B284" s="3"/>
      <c r="F284" s="3"/>
    </row>
    <row r="285" spans="2:6" ht="15.75" customHeight="1" x14ac:dyDescent="0.25">
      <c r="B285" s="3"/>
      <c r="F285" s="3"/>
    </row>
    <row r="286" spans="2:6" ht="15.75" customHeight="1" x14ac:dyDescent="0.25">
      <c r="B286" s="3"/>
      <c r="F286" s="3"/>
    </row>
    <row r="287" spans="2:6" ht="15.75" customHeight="1" x14ac:dyDescent="0.25">
      <c r="B287" s="3"/>
      <c r="F287" s="3"/>
    </row>
    <row r="288" spans="2:6" ht="15.75" customHeight="1" x14ac:dyDescent="0.25">
      <c r="B288" s="3"/>
      <c r="F288" s="3"/>
    </row>
    <row r="289" spans="2:6" ht="15.75" customHeight="1" x14ac:dyDescent="0.25">
      <c r="B289" s="3"/>
      <c r="F289" s="3"/>
    </row>
    <row r="290" spans="2:6" ht="15.75" customHeight="1" x14ac:dyDescent="0.25">
      <c r="B290" s="3"/>
      <c r="F290" s="3"/>
    </row>
    <row r="291" spans="2:6" ht="15.75" customHeight="1" x14ac:dyDescent="0.25">
      <c r="B291" s="3"/>
      <c r="F291" s="3"/>
    </row>
    <row r="292" spans="2:6" ht="15.75" customHeight="1" x14ac:dyDescent="0.25">
      <c r="B292" s="3"/>
      <c r="F292" s="3"/>
    </row>
    <row r="293" spans="2:6" ht="15.75" customHeight="1" x14ac:dyDescent="0.25">
      <c r="B293" s="3"/>
      <c r="F293" s="3"/>
    </row>
    <row r="294" spans="2:6" ht="15.75" customHeight="1" x14ac:dyDescent="0.25">
      <c r="B294" s="3"/>
      <c r="F294" s="3"/>
    </row>
    <row r="295" spans="2:6" ht="15.75" customHeight="1" x14ac:dyDescent="0.25">
      <c r="B295" s="3"/>
      <c r="F295" s="3"/>
    </row>
    <row r="296" spans="2:6" ht="15.75" customHeight="1" x14ac:dyDescent="0.25">
      <c r="B296" s="3"/>
      <c r="F296" s="3"/>
    </row>
    <row r="297" spans="2:6" ht="15.75" customHeight="1" x14ac:dyDescent="0.25">
      <c r="B297" s="3"/>
      <c r="F297" s="3"/>
    </row>
    <row r="298" spans="2:6" ht="15.75" customHeight="1" x14ac:dyDescent="0.25">
      <c r="B298" s="3"/>
      <c r="F298" s="3"/>
    </row>
    <row r="299" spans="2:6" ht="15.75" customHeight="1" x14ac:dyDescent="0.25">
      <c r="B299" s="3"/>
      <c r="F299" s="3"/>
    </row>
    <row r="300" spans="2:6" ht="15.75" customHeight="1" x14ac:dyDescent="0.25">
      <c r="B300" s="3"/>
      <c r="F300" s="3"/>
    </row>
    <row r="301" spans="2:6" ht="15.75" customHeight="1" x14ac:dyDescent="0.25">
      <c r="B301" s="3"/>
      <c r="F301" s="3"/>
    </row>
    <row r="302" spans="2:6" ht="15.75" customHeight="1" x14ac:dyDescent="0.25">
      <c r="B302" s="3"/>
      <c r="F302" s="3"/>
    </row>
    <row r="303" spans="2:6" ht="15.75" customHeight="1" x14ac:dyDescent="0.25">
      <c r="B303" s="3"/>
      <c r="F303" s="3"/>
    </row>
    <row r="304" spans="2:6" ht="15.75" customHeight="1" x14ac:dyDescent="0.25">
      <c r="B304" s="3"/>
      <c r="F304" s="3"/>
    </row>
    <row r="305" spans="2:6" ht="15.75" customHeight="1" x14ac:dyDescent="0.25">
      <c r="B305" s="3"/>
      <c r="F305" s="3"/>
    </row>
    <row r="306" spans="2:6" ht="15.75" customHeight="1" x14ac:dyDescent="0.25">
      <c r="B306" s="3"/>
      <c r="F306" s="3"/>
    </row>
    <row r="307" spans="2:6" ht="15.75" customHeight="1" x14ac:dyDescent="0.25">
      <c r="B307" s="3"/>
      <c r="F307" s="3"/>
    </row>
    <row r="308" spans="2:6" ht="15.75" customHeight="1" x14ac:dyDescent="0.25">
      <c r="B308" s="3"/>
      <c r="F308" s="3"/>
    </row>
    <row r="309" spans="2:6" ht="15.75" customHeight="1" x14ac:dyDescent="0.25">
      <c r="B309" s="3"/>
      <c r="F309" s="3"/>
    </row>
    <row r="310" spans="2:6" ht="15.75" customHeight="1" x14ac:dyDescent="0.25">
      <c r="B310" s="3"/>
      <c r="F310" s="3"/>
    </row>
    <row r="311" spans="2:6" ht="15.75" customHeight="1" x14ac:dyDescent="0.25">
      <c r="B311" s="3"/>
      <c r="F311" s="3"/>
    </row>
    <row r="312" spans="2:6" ht="15.75" customHeight="1" x14ac:dyDescent="0.25">
      <c r="B312" s="3"/>
      <c r="F312" s="3"/>
    </row>
    <row r="313" spans="2:6" ht="15.75" customHeight="1" x14ac:dyDescent="0.25">
      <c r="B313" s="3"/>
      <c r="F313" s="3"/>
    </row>
    <row r="314" spans="2:6" ht="15.75" customHeight="1" x14ac:dyDescent="0.25">
      <c r="B314" s="3"/>
      <c r="F314" s="3"/>
    </row>
    <row r="315" spans="2:6" ht="15.75" customHeight="1" x14ac:dyDescent="0.25">
      <c r="B315" s="3"/>
      <c r="F315" s="3"/>
    </row>
    <row r="316" spans="2:6" ht="15.75" customHeight="1" x14ac:dyDescent="0.25">
      <c r="B316" s="3"/>
      <c r="F316" s="3"/>
    </row>
    <row r="317" spans="2:6" ht="15.75" customHeight="1" x14ac:dyDescent="0.25">
      <c r="B317" s="3"/>
      <c r="F317" s="3"/>
    </row>
    <row r="318" spans="2:6" ht="15.75" customHeight="1" x14ac:dyDescent="0.25">
      <c r="B318" s="3"/>
      <c r="F318" s="3"/>
    </row>
    <row r="319" spans="2:6" ht="15.75" customHeight="1" x14ac:dyDescent="0.25">
      <c r="B319" s="3"/>
      <c r="F319" s="3"/>
    </row>
    <row r="320" spans="2:6" ht="15.75" customHeight="1" x14ac:dyDescent="0.25">
      <c r="B320" s="3"/>
      <c r="F320" s="3"/>
    </row>
    <row r="321" spans="2:6" ht="15.75" customHeight="1" x14ac:dyDescent="0.25">
      <c r="B321" s="3"/>
      <c r="F321" s="3"/>
    </row>
    <row r="322" spans="2:6" ht="15.75" customHeight="1" x14ac:dyDescent="0.25">
      <c r="B322" s="3"/>
      <c r="F322" s="3"/>
    </row>
    <row r="323" spans="2:6" ht="15.75" customHeight="1" x14ac:dyDescent="0.25">
      <c r="B323" s="3"/>
      <c r="F323" s="3"/>
    </row>
    <row r="324" spans="2:6" ht="15.75" customHeight="1" x14ac:dyDescent="0.25">
      <c r="B324" s="3"/>
      <c r="F324" s="3"/>
    </row>
    <row r="325" spans="2:6" ht="15.75" customHeight="1" x14ac:dyDescent="0.25">
      <c r="B325" s="3"/>
      <c r="F325" s="3"/>
    </row>
    <row r="326" spans="2:6" ht="15.75" customHeight="1" x14ac:dyDescent="0.25">
      <c r="B326" s="3"/>
      <c r="F326" s="3"/>
    </row>
    <row r="327" spans="2:6" ht="15.75" customHeight="1" x14ac:dyDescent="0.25">
      <c r="B327" s="3"/>
      <c r="F327" s="3"/>
    </row>
    <row r="328" spans="2:6" ht="15.75" customHeight="1" x14ac:dyDescent="0.25">
      <c r="B328" s="3"/>
      <c r="F328" s="3"/>
    </row>
    <row r="329" spans="2:6" ht="15.75" customHeight="1" x14ac:dyDescent="0.25">
      <c r="B329" s="3"/>
      <c r="F329" s="3"/>
    </row>
    <row r="330" spans="2:6" ht="15.75" customHeight="1" x14ac:dyDescent="0.25">
      <c r="B330" s="3"/>
      <c r="F330" s="3"/>
    </row>
    <row r="331" spans="2:6" ht="15.75" customHeight="1" x14ac:dyDescent="0.25">
      <c r="B331" s="3"/>
      <c r="F331" s="3"/>
    </row>
    <row r="332" spans="2:6" ht="15.75" customHeight="1" x14ac:dyDescent="0.25">
      <c r="B332" s="3"/>
      <c r="F332" s="3"/>
    </row>
    <row r="333" spans="2:6" ht="15.75" customHeight="1" x14ac:dyDescent="0.25">
      <c r="B333" s="3"/>
      <c r="F333" s="3"/>
    </row>
    <row r="334" spans="2:6" ht="15.75" customHeight="1" x14ac:dyDescent="0.25">
      <c r="B334" s="3"/>
      <c r="F334" s="3"/>
    </row>
    <row r="335" spans="2:6" ht="15.75" customHeight="1" x14ac:dyDescent="0.25">
      <c r="B335" s="3"/>
      <c r="F335" s="3"/>
    </row>
    <row r="336" spans="2:6" ht="15.75" customHeight="1" x14ac:dyDescent="0.25">
      <c r="B336" s="3"/>
      <c r="F336" s="3"/>
    </row>
    <row r="337" spans="2:6" ht="15.75" customHeight="1" x14ac:dyDescent="0.25">
      <c r="B337" s="3"/>
      <c r="F337" s="3"/>
    </row>
    <row r="338" spans="2:6" ht="15.75" customHeight="1" x14ac:dyDescent="0.25">
      <c r="B338" s="3"/>
      <c r="F338" s="3"/>
    </row>
    <row r="339" spans="2:6" ht="15.75" customHeight="1" x14ac:dyDescent="0.25">
      <c r="B339" s="3"/>
      <c r="F339" s="3"/>
    </row>
    <row r="340" spans="2:6" ht="15.75" customHeight="1" x14ac:dyDescent="0.25">
      <c r="B340" s="3"/>
      <c r="F340" s="3"/>
    </row>
    <row r="341" spans="2:6" ht="15.75" customHeight="1" x14ac:dyDescent="0.25">
      <c r="B341" s="3"/>
      <c r="F341" s="3"/>
    </row>
    <row r="342" spans="2:6" ht="15.75" customHeight="1" x14ac:dyDescent="0.25">
      <c r="B342" s="3"/>
      <c r="F342" s="3"/>
    </row>
    <row r="343" spans="2:6" ht="15.75" customHeight="1" x14ac:dyDescent="0.25">
      <c r="B343" s="3"/>
      <c r="F343" s="3"/>
    </row>
    <row r="344" spans="2:6" ht="15.75" customHeight="1" x14ac:dyDescent="0.25">
      <c r="B344" s="3"/>
      <c r="F344" s="3"/>
    </row>
    <row r="345" spans="2:6" ht="15.75" customHeight="1" x14ac:dyDescent="0.25">
      <c r="B345" s="3"/>
      <c r="F345" s="3"/>
    </row>
    <row r="346" spans="2:6" ht="15.75" customHeight="1" x14ac:dyDescent="0.25">
      <c r="B346" s="3"/>
      <c r="F346" s="3"/>
    </row>
    <row r="347" spans="2:6" ht="15.75" customHeight="1" x14ac:dyDescent="0.25">
      <c r="B347" s="3"/>
      <c r="F347" s="3"/>
    </row>
    <row r="348" spans="2:6" ht="15.75" customHeight="1" x14ac:dyDescent="0.25">
      <c r="B348" s="3"/>
      <c r="F348" s="3"/>
    </row>
    <row r="349" spans="2:6" ht="15.75" customHeight="1" x14ac:dyDescent="0.25">
      <c r="B349" s="3"/>
      <c r="F349" s="3"/>
    </row>
    <row r="350" spans="2:6" ht="15.75" customHeight="1" x14ac:dyDescent="0.25">
      <c r="B350" s="3"/>
      <c r="F350" s="3"/>
    </row>
    <row r="351" spans="2:6" ht="15.75" customHeight="1" x14ac:dyDescent="0.25">
      <c r="B351" s="3"/>
      <c r="F351" s="3"/>
    </row>
    <row r="352" spans="2:6" ht="15.75" customHeight="1" x14ac:dyDescent="0.25">
      <c r="B352" s="3"/>
      <c r="F352" s="3"/>
    </row>
    <row r="353" spans="2:6" ht="15.75" customHeight="1" x14ac:dyDescent="0.25">
      <c r="B353" s="3"/>
      <c r="F353" s="3"/>
    </row>
    <row r="354" spans="2:6" ht="15.75" customHeight="1" x14ac:dyDescent="0.25">
      <c r="B354" s="3"/>
      <c r="F354" s="3"/>
    </row>
    <row r="355" spans="2:6" ht="15.75" customHeight="1" x14ac:dyDescent="0.25">
      <c r="B355" s="3"/>
      <c r="F355" s="3"/>
    </row>
    <row r="356" spans="2:6" ht="15.75" customHeight="1" x14ac:dyDescent="0.25">
      <c r="B356" s="3"/>
      <c r="F356" s="3"/>
    </row>
    <row r="357" spans="2:6" ht="15.75" customHeight="1" x14ac:dyDescent="0.25">
      <c r="B357" s="3"/>
      <c r="F357" s="3"/>
    </row>
    <row r="358" spans="2:6" ht="15.75" customHeight="1" x14ac:dyDescent="0.25">
      <c r="B358" s="3"/>
      <c r="F358" s="3"/>
    </row>
    <row r="359" spans="2:6" ht="15.75" customHeight="1" x14ac:dyDescent="0.25">
      <c r="B359" s="3"/>
      <c r="F359" s="3"/>
    </row>
    <row r="360" spans="2:6" ht="15.75" customHeight="1" x14ac:dyDescent="0.25">
      <c r="B360" s="3"/>
      <c r="F360" s="3"/>
    </row>
    <row r="361" spans="2:6" ht="15.75" customHeight="1" x14ac:dyDescent="0.25">
      <c r="B361" s="3"/>
      <c r="F361" s="3"/>
    </row>
    <row r="362" spans="2:6" ht="15.75" customHeight="1" x14ac:dyDescent="0.25">
      <c r="B362" s="3"/>
      <c r="F362" s="3"/>
    </row>
    <row r="363" spans="2:6" ht="15.75" customHeight="1" x14ac:dyDescent="0.25">
      <c r="B363" s="3"/>
      <c r="F363" s="3"/>
    </row>
    <row r="364" spans="2:6" ht="15.75" customHeight="1" x14ac:dyDescent="0.25">
      <c r="B364" s="3"/>
      <c r="F364" s="3"/>
    </row>
    <row r="365" spans="2:6" ht="15.75" customHeight="1" x14ac:dyDescent="0.25">
      <c r="B365" s="3"/>
      <c r="F365" s="3"/>
    </row>
    <row r="366" spans="2:6" ht="15.75" customHeight="1" x14ac:dyDescent="0.25">
      <c r="B366" s="3"/>
      <c r="F366" s="3"/>
    </row>
    <row r="367" spans="2:6" ht="15.75" customHeight="1" x14ac:dyDescent="0.25">
      <c r="B367" s="3"/>
      <c r="F367" s="3"/>
    </row>
    <row r="368" spans="2:6" ht="15.75" customHeight="1" x14ac:dyDescent="0.25">
      <c r="B368" s="3"/>
      <c r="F368" s="3"/>
    </row>
    <row r="369" spans="2:6" ht="15.75" customHeight="1" x14ac:dyDescent="0.25">
      <c r="B369" s="3"/>
      <c r="F369" s="3"/>
    </row>
    <row r="370" spans="2:6" ht="15.75" customHeight="1" x14ac:dyDescent="0.25">
      <c r="B370" s="3"/>
      <c r="F370" s="3"/>
    </row>
    <row r="371" spans="2:6" ht="15.75" customHeight="1" x14ac:dyDescent="0.25">
      <c r="B371" s="3"/>
      <c r="F371" s="3"/>
    </row>
    <row r="372" spans="2:6" ht="15.75" customHeight="1" x14ac:dyDescent="0.25">
      <c r="B372" s="3"/>
      <c r="F372" s="3"/>
    </row>
    <row r="373" spans="2:6" ht="15.75" customHeight="1" x14ac:dyDescent="0.25">
      <c r="B373" s="3"/>
      <c r="F373" s="3"/>
    </row>
    <row r="374" spans="2:6" ht="15.75" customHeight="1" x14ac:dyDescent="0.25">
      <c r="B374" s="3"/>
      <c r="F374" s="3"/>
    </row>
    <row r="375" spans="2:6" ht="15.75" customHeight="1" x14ac:dyDescent="0.25">
      <c r="B375" s="3"/>
      <c r="F375" s="3"/>
    </row>
    <row r="376" spans="2:6" ht="15.75" customHeight="1" x14ac:dyDescent="0.25">
      <c r="B376" s="3"/>
      <c r="F376" s="3"/>
    </row>
    <row r="377" spans="2:6" ht="15.75" customHeight="1" x14ac:dyDescent="0.25">
      <c r="B377" s="3"/>
      <c r="F377" s="3"/>
    </row>
    <row r="378" spans="2:6" ht="15.75" customHeight="1" x14ac:dyDescent="0.25">
      <c r="B378" s="3"/>
      <c r="F378" s="3"/>
    </row>
    <row r="379" spans="2:6" ht="15.75" customHeight="1" x14ac:dyDescent="0.25">
      <c r="B379" s="3"/>
      <c r="F379" s="3"/>
    </row>
    <row r="380" spans="2:6" ht="15.75" customHeight="1" x14ac:dyDescent="0.25">
      <c r="B380" s="3"/>
      <c r="F380" s="3"/>
    </row>
    <row r="381" spans="2:6" ht="15.75" customHeight="1" x14ac:dyDescent="0.25">
      <c r="B381" s="3"/>
      <c r="F381" s="3"/>
    </row>
    <row r="382" spans="2:6" ht="15.75" customHeight="1" x14ac:dyDescent="0.25">
      <c r="B382" s="3"/>
      <c r="F382" s="3"/>
    </row>
    <row r="383" spans="2:6" ht="15.75" customHeight="1" x14ac:dyDescent="0.25">
      <c r="B383" s="3"/>
      <c r="F383" s="3"/>
    </row>
    <row r="384" spans="2:6" ht="15.75" customHeight="1" x14ac:dyDescent="0.25">
      <c r="B384" s="3"/>
      <c r="F384" s="3"/>
    </row>
    <row r="385" spans="2:6" ht="15.75" customHeight="1" x14ac:dyDescent="0.25">
      <c r="B385" s="3"/>
      <c r="F385" s="3"/>
    </row>
    <row r="386" spans="2:6" ht="15.75" customHeight="1" x14ac:dyDescent="0.25">
      <c r="B386" s="3"/>
      <c r="F386" s="3"/>
    </row>
    <row r="387" spans="2:6" ht="15.75" customHeight="1" x14ac:dyDescent="0.25">
      <c r="B387" s="3"/>
      <c r="F387" s="3"/>
    </row>
    <row r="388" spans="2:6" ht="15.75" customHeight="1" x14ac:dyDescent="0.25">
      <c r="B388" s="3"/>
      <c r="F388" s="3"/>
    </row>
    <row r="389" spans="2:6" ht="15.75" customHeight="1" x14ac:dyDescent="0.25">
      <c r="B389" s="3"/>
      <c r="F389" s="3"/>
    </row>
    <row r="390" spans="2:6" ht="15.75" customHeight="1" x14ac:dyDescent="0.25">
      <c r="B390" s="3"/>
      <c r="F390" s="3"/>
    </row>
    <row r="391" spans="2:6" ht="15.75" customHeight="1" x14ac:dyDescent="0.25">
      <c r="B391" s="3"/>
      <c r="F391" s="3"/>
    </row>
    <row r="392" spans="2:6" ht="15.75" customHeight="1" x14ac:dyDescent="0.25">
      <c r="B392" s="3"/>
      <c r="F392" s="3"/>
    </row>
    <row r="393" spans="2:6" ht="15.75" customHeight="1" x14ac:dyDescent="0.25">
      <c r="B393" s="3"/>
      <c r="F393" s="3"/>
    </row>
    <row r="394" spans="2:6" ht="15.75" customHeight="1" x14ac:dyDescent="0.25">
      <c r="B394" s="3"/>
      <c r="F394" s="3"/>
    </row>
    <row r="395" spans="2:6" ht="15.75" customHeight="1" x14ac:dyDescent="0.25">
      <c r="B395" s="3"/>
      <c r="F395" s="3"/>
    </row>
    <row r="396" spans="2:6" ht="15.75" customHeight="1" x14ac:dyDescent="0.25">
      <c r="B396" s="3"/>
      <c r="F396" s="3"/>
    </row>
    <row r="397" spans="2:6" ht="15.75" customHeight="1" x14ac:dyDescent="0.25">
      <c r="B397" s="3"/>
      <c r="F397" s="3"/>
    </row>
    <row r="398" spans="2:6" ht="15.75" customHeight="1" x14ac:dyDescent="0.25">
      <c r="B398" s="3"/>
      <c r="F398" s="3"/>
    </row>
    <row r="399" spans="2:6" ht="15.75" customHeight="1" x14ac:dyDescent="0.25">
      <c r="B399" s="3"/>
      <c r="F399" s="3"/>
    </row>
    <row r="400" spans="2:6" ht="15.75" customHeight="1" x14ac:dyDescent="0.25">
      <c r="B400" s="3"/>
      <c r="F400" s="3"/>
    </row>
    <row r="401" spans="2:6" ht="15.75" customHeight="1" x14ac:dyDescent="0.25">
      <c r="B401" s="3"/>
      <c r="F401" s="3"/>
    </row>
    <row r="402" spans="2:6" ht="15.75" customHeight="1" x14ac:dyDescent="0.25">
      <c r="B402" s="3"/>
      <c r="F402" s="3"/>
    </row>
    <row r="403" spans="2:6" ht="15.75" customHeight="1" x14ac:dyDescent="0.25">
      <c r="B403" s="3"/>
      <c r="F403" s="3"/>
    </row>
    <row r="404" spans="2:6" ht="15.75" customHeight="1" x14ac:dyDescent="0.25">
      <c r="B404" s="3"/>
      <c r="F404" s="3"/>
    </row>
    <row r="405" spans="2:6" ht="15.75" customHeight="1" x14ac:dyDescent="0.25">
      <c r="B405" s="3"/>
      <c r="F405" s="3"/>
    </row>
    <row r="406" spans="2:6" ht="15.75" customHeight="1" x14ac:dyDescent="0.25">
      <c r="B406" s="3"/>
      <c r="F406" s="3"/>
    </row>
    <row r="407" spans="2:6" ht="15.75" customHeight="1" x14ac:dyDescent="0.25">
      <c r="B407" s="3"/>
      <c r="F407" s="3"/>
    </row>
    <row r="408" spans="2:6" ht="15.75" customHeight="1" x14ac:dyDescent="0.25">
      <c r="B408" s="3"/>
      <c r="F408" s="3"/>
    </row>
    <row r="409" spans="2:6" ht="15.75" customHeight="1" x14ac:dyDescent="0.25">
      <c r="B409" s="3"/>
      <c r="F409" s="3"/>
    </row>
    <row r="410" spans="2:6" ht="15.75" customHeight="1" x14ac:dyDescent="0.25">
      <c r="B410" s="3"/>
      <c r="F410" s="3"/>
    </row>
    <row r="411" spans="2:6" ht="15.75" customHeight="1" x14ac:dyDescent="0.25">
      <c r="B411" s="3"/>
      <c r="F411" s="3"/>
    </row>
    <row r="412" spans="2:6" ht="15.75" customHeight="1" x14ac:dyDescent="0.25">
      <c r="B412" s="3"/>
      <c r="F412" s="3"/>
    </row>
    <row r="413" spans="2:6" ht="15.75" customHeight="1" x14ac:dyDescent="0.25">
      <c r="B413" s="3"/>
      <c r="F413" s="3"/>
    </row>
    <row r="414" spans="2:6" ht="15.75" customHeight="1" x14ac:dyDescent="0.25">
      <c r="B414" s="3"/>
      <c r="F414" s="3"/>
    </row>
    <row r="415" spans="2:6" ht="15.75" customHeight="1" x14ac:dyDescent="0.25">
      <c r="B415" s="3"/>
      <c r="F415" s="3"/>
    </row>
    <row r="416" spans="2:6" ht="15.75" customHeight="1" x14ac:dyDescent="0.25">
      <c r="B416" s="3"/>
      <c r="F416" s="3"/>
    </row>
    <row r="417" spans="2:6" ht="15.75" customHeight="1" x14ac:dyDescent="0.25">
      <c r="B417" s="3"/>
      <c r="F417" s="3"/>
    </row>
    <row r="418" spans="2:6" ht="15.75" customHeight="1" x14ac:dyDescent="0.25">
      <c r="B418" s="3"/>
      <c r="F418" s="3"/>
    </row>
    <row r="419" spans="2:6" ht="15.75" customHeight="1" x14ac:dyDescent="0.25">
      <c r="B419" s="3"/>
      <c r="F419" s="3"/>
    </row>
    <row r="420" spans="2:6" ht="15.75" customHeight="1" x14ac:dyDescent="0.25">
      <c r="B420" s="3"/>
      <c r="F420" s="3"/>
    </row>
    <row r="421" spans="2:6" ht="15.75" customHeight="1" x14ac:dyDescent="0.25">
      <c r="B421" s="3"/>
      <c r="F421" s="3"/>
    </row>
    <row r="422" spans="2:6" ht="15.75" customHeight="1" x14ac:dyDescent="0.25">
      <c r="B422" s="3"/>
      <c r="F422" s="3"/>
    </row>
    <row r="423" spans="2:6" ht="15.75" customHeight="1" x14ac:dyDescent="0.25">
      <c r="B423" s="3"/>
      <c r="F423" s="3"/>
    </row>
    <row r="424" spans="2:6" ht="15.75" customHeight="1" x14ac:dyDescent="0.25">
      <c r="B424" s="3"/>
      <c r="F424" s="3"/>
    </row>
    <row r="425" spans="2:6" ht="15.75" customHeight="1" x14ac:dyDescent="0.25">
      <c r="B425" s="3"/>
      <c r="F425" s="3"/>
    </row>
    <row r="426" spans="2:6" ht="15.75" customHeight="1" x14ac:dyDescent="0.25">
      <c r="B426" s="3"/>
      <c r="F426" s="3"/>
    </row>
    <row r="427" spans="2:6" ht="15.75" customHeight="1" x14ac:dyDescent="0.25">
      <c r="B427" s="3"/>
      <c r="F427" s="3"/>
    </row>
    <row r="428" spans="2:6" ht="15.75" customHeight="1" x14ac:dyDescent="0.25">
      <c r="B428" s="3"/>
      <c r="F428" s="3"/>
    </row>
    <row r="429" spans="2:6" ht="15.75" customHeight="1" x14ac:dyDescent="0.25">
      <c r="B429" s="3"/>
      <c r="F429" s="3"/>
    </row>
    <row r="430" spans="2:6" ht="15.75" customHeight="1" x14ac:dyDescent="0.25">
      <c r="B430" s="3"/>
      <c r="F430" s="3"/>
    </row>
    <row r="431" spans="2:6" ht="15.75" customHeight="1" x14ac:dyDescent="0.25">
      <c r="B431" s="3"/>
      <c r="F431" s="3"/>
    </row>
    <row r="432" spans="2:6" ht="15.75" customHeight="1" x14ac:dyDescent="0.25">
      <c r="B432" s="3"/>
      <c r="F432" s="3"/>
    </row>
    <row r="433" spans="2:6" ht="15.75" customHeight="1" x14ac:dyDescent="0.25">
      <c r="B433" s="3"/>
      <c r="F433" s="3"/>
    </row>
    <row r="434" spans="2:6" ht="15.75" customHeight="1" x14ac:dyDescent="0.25">
      <c r="B434" s="3"/>
      <c r="F434" s="3"/>
    </row>
    <row r="435" spans="2:6" ht="15.75" customHeight="1" x14ac:dyDescent="0.25">
      <c r="B435" s="3"/>
      <c r="F435" s="3"/>
    </row>
    <row r="436" spans="2:6" ht="15.75" customHeight="1" x14ac:dyDescent="0.25">
      <c r="B436" s="3"/>
      <c r="F436" s="3"/>
    </row>
    <row r="437" spans="2:6" ht="15.75" customHeight="1" x14ac:dyDescent="0.25">
      <c r="B437" s="3"/>
      <c r="F437" s="3"/>
    </row>
    <row r="438" spans="2:6" ht="15.75" customHeight="1" x14ac:dyDescent="0.25">
      <c r="B438" s="3"/>
      <c r="F438" s="3"/>
    </row>
    <row r="439" spans="2:6" ht="15.75" customHeight="1" x14ac:dyDescent="0.25">
      <c r="B439" s="3"/>
      <c r="F439" s="3"/>
    </row>
    <row r="440" spans="2:6" ht="15.75" customHeight="1" x14ac:dyDescent="0.25">
      <c r="B440" s="3"/>
      <c r="F440" s="3"/>
    </row>
    <row r="441" spans="2:6" ht="15.75" customHeight="1" x14ac:dyDescent="0.25">
      <c r="B441" s="3"/>
      <c r="F441" s="3"/>
    </row>
    <row r="442" spans="2:6" ht="15.75" customHeight="1" x14ac:dyDescent="0.25">
      <c r="B442" s="3"/>
      <c r="F442" s="3"/>
    </row>
    <row r="443" spans="2:6" ht="15.75" customHeight="1" x14ac:dyDescent="0.25">
      <c r="B443" s="3"/>
      <c r="F443" s="3"/>
    </row>
    <row r="444" spans="2:6" ht="15.75" customHeight="1" x14ac:dyDescent="0.25">
      <c r="B444" s="3"/>
      <c r="F444" s="3"/>
    </row>
    <row r="445" spans="2:6" ht="15.75" customHeight="1" x14ac:dyDescent="0.25">
      <c r="B445" s="3"/>
      <c r="F445" s="3"/>
    </row>
    <row r="446" spans="2:6" ht="15.75" customHeight="1" x14ac:dyDescent="0.25">
      <c r="B446" s="3"/>
      <c r="F446" s="3"/>
    </row>
    <row r="447" spans="2:6" ht="15.75" customHeight="1" x14ac:dyDescent="0.25">
      <c r="B447" s="3"/>
      <c r="F447" s="3"/>
    </row>
    <row r="448" spans="2:6" ht="15.75" customHeight="1" x14ac:dyDescent="0.25">
      <c r="B448" s="3"/>
      <c r="F448" s="3"/>
    </row>
    <row r="449" spans="2:6" ht="15.75" customHeight="1" x14ac:dyDescent="0.25">
      <c r="B449" s="3"/>
      <c r="F449" s="3"/>
    </row>
    <row r="450" spans="2:6" ht="15.75" customHeight="1" x14ac:dyDescent="0.25">
      <c r="B450" s="3"/>
      <c r="F450" s="3"/>
    </row>
    <row r="451" spans="2:6" ht="15.75" customHeight="1" x14ac:dyDescent="0.25">
      <c r="B451" s="3"/>
      <c r="F451" s="3"/>
    </row>
    <row r="452" spans="2:6" ht="15.75" customHeight="1" x14ac:dyDescent="0.25">
      <c r="B452" s="3"/>
      <c r="F452" s="3"/>
    </row>
    <row r="453" spans="2:6" ht="15.75" customHeight="1" x14ac:dyDescent="0.25">
      <c r="B453" s="3"/>
      <c r="F453" s="3"/>
    </row>
    <row r="454" spans="2:6" ht="15.75" customHeight="1" x14ac:dyDescent="0.25">
      <c r="B454" s="3"/>
      <c r="F454" s="3"/>
    </row>
    <row r="455" spans="2:6" ht="15.75" customHeight="1" x14ac:dyDescent="0.25">
      <c r="B455" s="3"/>
      <c r="F455" s="3"/>
    </row>
    <row r="456" spans="2:6" ht="15.75" customHeight="1" x14ac:dyDescent="0.25">
      <c r="B456" s="3"/>
      <c r="F456" s="3"/>
    </row>
    <row r="457" spans="2:6" ht="15.75" customHeight="1" x14ac:dyDescent="0.25">
      <c r="B457" s="3"/>
      <c r="F457" s="3"/>
    </row>
    <row r="458" spans="2:6" ht="15.75" customHeight="1" x14ac:dyDescent="0.25">
      <c r="B458" s="3"/>
      <c r="F458" s="3"/>
    </row>
    <row r="459" spans="2:6" ht="15.75" customHeight="1" x14ac:dyDescent="0.25">
      <c r="B459" s="3"/>
      <c r="F459" s="3"/>
    </row>
    <row r="460" spans="2:6" ht="15.75" customHeight="1" x14ac:dyDescent="0.25">
      <c r="B460" s="3"/>
      <c r="F460" s="3"/>
    </row>
    <row r="461" spans="2:6" ht="15.75" customHeight="1" x14ac:dyDescent="0.25">
      <c r="B461" s="3"/>
      <c r="F461" s="3"/>
    </row>
    <row r="462" spans="2:6" ht="15.75" customHeight="1" x14ac:dyDescent="0.25">
      <c r="B462" s="3"/>
      <c r="F462" s="3"/>
    </row>
    <row r="463" spans="2:6" ht="15.75" customHeight="1" x14ac:dyDescent="0.25">
      <c r="B463" s="3"/>
      <c r="F463" s="3"/>
    </row>
    <row r="464" spans="2:6" ht="15.75" customHeight="1" x14ac:dyDescent="0.25">
      <c r="B464" s="3"/>
      <c r="F464" s="3"/>
    </row>
    <row r="465" spans="2:6" ht="15.75" customHeight="1" x14ac:dyDescent="0.25">
      <c r="B465" s="3"/>
      <c r="F465" s="3"/>
    </row>
    <row r="466" spans="2:6" ht="15.75" customHeight="1" x14ac:dyDescent="0.25">
      <c r="B466" s="3"/>
      <c r="F466" s="3"/>
    </row>
    <row r="467" spans="2:6" ht="15.75" customHeight="1" x14ac:dyDescent="0.25">
      <c r="B467" s="3"/>
      <c r="F467" s="3"/>
    </row>
    <row r="468" spans="2:6" ht="15.75" customHeight="1" x14ac:dyDescent="0.25">
      <c r="B468" s="3"/>
      <c r="F468" s="3"/>
    </row>
    <row r="469" spans="2:6" ht="15.75" customHeight="1" x14ac:dyDescent="0.25">
      <c r="B469" s="3"/>
      <c r="F469" s="3"/>
    </row>
    <row r="470" spans="2:6" ht="15.75" customHeight="1" x14ac:dyDescent="0.25">
      <c r="B470" s="3"/>
      <c r="F470" s="3"/>
    </row>
    <row r="471" spans="2:6" ht="15.75" customHeight="1" x14ac:dyDescent="0.25">
      <c r="B471" s="3"/>
      <c r="F471" s="3"/>
    </row>
    <row r="472" spans="2:6" ht="15.75" customHeight="1" x14ac:dyDescent="0.25">
      <c r="B472" s="3"/>
      <c r="F472" s="3"/>
    </row>
    <row r="473" spans="2:6" ht="15.75" customHeight="1" x14ac:dyDescent="0.25">
      <c r="B473" s="3"/>
      <c r="F473" s="3"/>
    </row>
    <row r="474" spans="2:6" ht="15.75" customHeight="1" x14ac:dyDescent="0.25">
      <c r="B474" s="3"/>
      <c r="F474" s="3"/>
    </row>
    <row r="475" spans="2:6" ht="15.75" customHeight="1" x14ac:dyDescent="0.25">
      <c r="B475" s="3"/>
      <c r="F475" s="3"/>
    </row>
    <row r="476" spans="2:6" ht="15.75" customHeight="1" x14ac:dyDescent="0.25">
      <c r="B476" s="3"/>
      <c r="F476" s="3"/>
    </row>
    <row r="477" spans="2:6" ht="15.75" customHeight="1" x14ac:dyDescent="0.25">
      <c r="B477" s="3"/>
      <c r="F477" s="3"/>
    </row>
    <row r="478" spans="2:6" ht="15.75" customHeight="1" x14ac:dyDescent="0.25">
      <c r="B478" s="3"/>
      <c r="F478" s="3"/>
    </row>
    <row r="479" spans="2:6" ht="15.75" customHeight="1" x14ac:dyDescent="0.25">
      <c r="B479" s="3"/>
      <c r="F479" s="3"/>
    </row>
    <row r="480" spans="2:6" ht="15.75" customHeight="1" x14ac:dyDescent="0.25">
      <c r="B480" s="3"/>
      <c r="F480" s="3"/>
    </row>
    <row r="481" spans="2:6" ht="15.75" customHeight="1" x14ac:dyDescent="0.25">
      <c r="B481" s="3"/>
      <c r="F481" s="3"/>
    </row>
    <row r="482" spans="2:6" ht="15.75" customHeight="1" x14ac:dyDescent="0.25">
      <c r="B482" s="3"/>
      <c r="F482" s="3"/>
    </row>
    <row r="483" spans="2:6" ht="15.75" customHeight="1" x14ac:dyDescent="0.25">
      <c r="B483" s="3"/>
      <c r="F483" s="3"/>
    </row>
    <row r="484" spans="2:6" ht="15.75" customHeight="1" x14ac:dyDescent="0.25">
      <c r="B484" s="3"/>
      <c r="F484" s="3"/>
    </row>
    <row r="485" spans="2:6" ht="15.75" customHeight="1" x14ac:dyDescent="0.25">
      <c r="B485" s="3"/>
      <c r="F485" s="3"/>
    </row>
    <row r="486" spans="2:6" ht="15.75" customHeight="1" x14ac:dyDescent="0.25">
      <c r="B486" s="3"/>
      <c r="F486" s="3"/>
    </row>
    <row r="487" spans="2:6" ht="15.75" customHeight="1" x14ac:dyDescent="0.25">
      <c r="B487" s="3"/>
      <c r="F487" s="3"/>
    </row>
    <row r="488" spans="2:6" ht="15.75" customHeight="1" x14ac:dyDescent="0.25">
      <c r="B488" s="3"/>
      <c r="F488" s="3"/>
    </row>
    <row r="489" spans="2:6" ht="15.75" customHeight="1" x14ac:dyDescent="0.25">
      <c r="B489" s="3"/>
      <c r="F489" s="3"/>
    </row>
    <row r="490" spans="2:6" ht="15.75" customHeight="1" x14ac:dyDescent="0.25">
      <c r="B490" s="3"/>
      <c r="F490" s="3"/>
    </row>
    <row r="491" spans="2:6" ht="15.75" customHeight="1" x14ac:dyDescent="0.25">
      <c r="B491" s="3"/>
      <c r="F491" s="3"/>
    </row>
    <row r="492" spans="2:6" ht="15.75" customHeight="1" x14ac:dyDescent="0.25">
      <c r="B492" s="3"/>
      <c r="F492" s="3"/>
    </row>
    <row r="493" spans="2:6" ht="15.75" customHeight="1" x14ac:dyDescent="0.25">
      <c r="B493" s="3"/>
      <c r="F493" s="3"/>
    </row>
    <row r="494" spans="2:6" ht="15.75" customHeight="1" x14ac:dyDescent="0.25">
      <c r="B494" s="3"/>
      <c r="F494" s="3"/>
    </row>
    <row r="495" spans="2:6" ht="15.75" customHeight="1" x14ac:dyDescent="0.25">
      <c r="B495" s="3"/>
      <c r="F495" s="3"/>
    </row>
    <row r="496" spans="2:6" ht="15.75" customHeight="1" x14ac:dyDescent="0.25">
      <c r="B496" s="3"/>
      <c r="F496" s="3"/>
    </row>
    <row r="497" spans="2:6" ht="15.75" customHeight="1" x14ac:dyDescent="0.25">
      <c r="B497" s="3"/>
      <c r="F497" s="3"/>
    </row>
    <row r="498" spans="2:6" ht="15.75" customHeight="1" x14ac:dyDescent="0.25">
      <c r="B498" s="3"/>
      <c r="F498" s="3"/>
    </row>
    <row r="499" spans="2:6" ht="15.75" customHeight="1" x14ac:dyDescent="0.25">
      <c r="B499" s="3"/>
      <c r="F499" s="3"/>
    </row>
    <row r="500" spans="2:6" ht="15.75" customHeight="1" x14ac:dyDescent="0.25">
      <c r="B500" s="3"/>
      <c r="F500" s="3"/>
    </row>
    <row r="501" spans="2:6" ht="15.75" customHeight="1" x14ac:dyDescent="0.25">
      <c r="B501" s="3"/>
      <c r="F501" s="3"/>
    </row>
    <row r="502" spans="2:6" ht="15.75" customHeight="1" x14ac:dyDescent="0.25">
      <c r="B502" s="3"/>
      <c r="F502" s="3"/>
    </row>
    <row r="503" spans="2:6" ht="15.75" customHeight="1" x14ac:dyDescent="0.25">
      <c r="B503" s="3"/>
      <c r="F503" s="3"/>
    </row>
    <row r="504" spans="2:6" ht="15.75" customHeight="1" x14ac:dyDescent="0.25">
      <c r="B504" s="3"/>
      <c r="F504" s="3"/>
    </row>
    <row r="505" spans="2:6" ht="15.75" customHeight="1" x14ac:dyDescent="0.25">
      <c r="B505" s="3"/>
      <c r="F505" s="3"/>
    </row>
    <row r="506" spans="2:6" ht="15.75" customHeight="1" x14ac:dyDescent="0.25">
      <c r="B506" s="3"/>
      <c r="F506" s="3"/>
    </row>
    <row r="507" spans="2:6" ht="15.75" customHeight="1" x14ac:dyDescent="0.25">
      <c r="B507" s="3"/>
      <c r="F507" s="3"/>
    </row>
    <row r="508" spans="2:6" ht="15.75" customHeight="1" x14ac:dyDescent="0.25">
      <c r="B508" s="3"/>
      <c r="F508" s="3"/>
    </row>
    <row r="509" spans="2:6" ht="15.75" customHeight="1" x14ac:dyDescent="0.25">
      <c r="B509" s="3"/>
      <c r="F509" s="3"/>
    </row>
    <row r="510" spans="2:6" ht="15.75" customHeight="1" x14ac:dyDescent="0.25">
      <c r="B510" s="3"/>
      <c r="F510" s="3"/>
    </row>
    <row r="511" spans="2:6" ht="15.75" customHeight="1" x14ac:dyDescent="0.25">
      <c r="B511" s="3"/>
      <c r="F511" s="3"/>
    </row>
    <row r="512" spans="2:6" ht="15.75" customHeight="1" x14ac:dyDescent="0.25">
      <c r="B512" s="3"/>
      <c r="F512" s="3"/>
    </row>
    <row r="513" spans="2:6" ht="15.75" customHeight="1" x14ac:dyDescent="0.25">
      <c r="B513" s="3"/>
      <c r="F513" s="3"/>
    </row>
    <row r="514" spans="2:6" ht="15.75" customHeight="1" x14ac:dyDescent="0.25">
      <c r="B514" s="3"/>
      <c r="F514" s="3"/>
    </row>
    <row r="515" spans="2:6" ht="15.75" customHeight="1" x14ac:dyDescent="0.25">
      <c r="B515" s="3"/>
      <c r="F515" s="3"/>
    </row>
    <row r="516" spans="2:6" ht="15.75" customHeight="1" x14ac:dyDescent="0.25">
      <c r="B516" s="3"/>
      <c r="F516" s="3"/>
    </row>
    <row r="517" spans="2:6" ht="15.75" customHeight="1" x14ac:dyDescent="0.25">
      <c r="B517" s="3"/>
      <c r="F517" s="3"/>
    </row>
    <row r="518" spans="2:6" ht="15.75" customHeight="1" x14ac:dyDescent="0.25">
      <c r="B518" s="3"/>
      <c r="F518" s="3"/>
    </row>
    <row r="519" spans="2:6" ht="15.75" customHeight="1" x14ac:dyDescent="0.25">
      <c r="B519" s="3"/>
      <c r="F519" s="3"/>
    </row>
    <row r="520" spans="2:6" ht="15.75" customHeight="1" x14ac:dyDescent="0.25">
      <c r="B520" s="3"/>
      <c r="F520" s="3"/>
    </row>
    <row r="521" spans="2:6" ht="15.75" customHeight="1" x14ac:dyDescent="0.25">
      <c r="B521" s="3"/>
      <c r="F521" s="3"/>
    </row>
    <row r="522" spans="2:6" ht="15.75" customHeight="1" x14ac:dyDescent="0.25">
      <c r="B522" s="3"/>
      <c r="F522" s="3"/>
    </row>
    <row r="523" spans="2:6" ht="15.75" customHeight="1" x14ac:dyDescent="0.25">
      <c r="B523" s="3"/>
      <c r="F523" s="3"/>
    </row>
    <row r="524" spans="2:6" ht="15.75" customHeight="1" x14ac:dyDescent="0.25">
      <c r="B524" s="3"/>
      <c r="F524" s="3"/>
    </row>
    <row r="525" spans="2:6" ht="15.75" customHeight="1" x14ac:dyDescent="0.25">
      <c r="B525" s="3"/>
      <c r="F525" s="3"/>
    </row>
    <row r="526" spans="2:6" ht="15.75" customHeight="1" x14ac:dyDescent="0.25">
      <c r="B526" s="3"/>
      <c r="F526" s="3"/>
    </row>
    <row r="527" spans="2:6" ht="15.75" customHeight="1" x14ac:dyDescent="0.25">
      <c r="B527" s="3"/>
      <c r="F527" s="3"/>
    </row>
    <row r="528" spans="2:6" ht="15.75" customHeight="1" x14ac:dyDescent="0.25">
      <c r="B528" s="3"/>
      <c r="F528" s="3"/>
    </row>
    <row r="529" spans="2:6" ht="15.75" customHeight="1" x14ac:dyDescent="0.25">
      <c r="B529" s="3"/>
      <c r="F529" s="3"/>
    </row>
    <row r="530" spans="2:6" ht="15.75" customHeight="1" x14ac:dyDescent="0.25">
      <c r="B530" s="3"/>
      <c r="F530" s="3"/>
    </row>
    <row r="531" spans="2:6" ht="15.75" customHeight="1" x14ac:dyDescent="0.25">
      <c r="B531" s="3"/>
      <c r="F531" s="3"/>
    </row>
    <row r="532" spans="2:6" ht="15.75" customHeight="1" x14ac:dyDescent="0.25">
      <c r="B532" s="3"/>
      <c r="F532" s="3"/>
    </row>
    <row r="533" spans="2:6" ht="15.75" customHeight="1" x14ac:dyDescent="0.25">
      <c r="B533" s="3"/>
      <c r="F533" s="3"/>
    </row>
    <row r="534" spans="2:6" ht="15.75" customHeight="1" x14ac:dyDescent="0.25">
      <c r="B534" s="3"/>
      <c r="F534" s="3"/>
    </row>
    <row r="535" spans="2:6" ht="15.75" customHeight="1" x14ac:dyDescent="0.25">
      <c r="B535" s="3"/>
      <c r="F535" s="3"/>
    </row>
    <row r="536" spans="2:6" ht="15.75" customHeight="1" x14ac:dyDescent="0.25">
      <c r="B536" s="3"/>
      <c r="F536" s="3"/>
    </row>
    <row r="537" spans="2:6" ht="15.75" customHeight="1" x14ac:dyDescent="0.25">
      <c r="B537" s="3"/>
      <c r="F537" s="3"/>
    </row>
    <row r="538" spans="2:6" ht="15.75" customHeight="1" x14ac:dyDescent="0.25">
      <c r="B538" s="3"/>
      <c r="F538" s="3"/>
    </row>
    <row r="539" spans="2:6" ht="15.75" customHeight="1" x14ac:dyDescent="0.25">
      <c r="B539" s="3"/>
      <c r="F539" s="3"/>
    </row>
    <row r="540" spans="2:6" ht="15.75" customHeight="1" x14ac:dyDescent="0.25">
      <c r="B540" s="3"/>
      <c r="F540" s="3"/>
    </row>
    <row r="541" spans="2:6" ht="15.75" customHeight="1" x14ac:dyDescent="0.25">
      <c r="B541" s="3"/>
      <c r="F541" s="3"/>
    </row>
    <row r="542" spans="2:6" ht="15.75" customHeight="1" x14ac:dyDescent="0.25">
      <c r="B542" s="3"/>
      <c r="F542" s="3"/>
    </row>
    <row r="543" spans="2:6" ht="15.75" customHeight="1" x14ac:dyDescent="0.25">
      <c r="B543" s="3"/>
      <c r="F543" s="3"/>
    </row>
    <row r="544" spans="2:6" ht="15.75" customHeight="1" x14ac:dyDescent="0.25">
      <c r="B544" s="3"/>
      <c r="F544" s="3"/>
    </row>
    <row r="545" spans="2:6" ht="15.75" customHeight="1" x14ac:dyDescent="0.25">
      <c r="B545" s="3"/>
      <c r="F545" s="3"/>
    </row>
    <row r="546" spans="2:6" ht="15.75" customHeight="1" x14ac:dyDescent="0.25">
      <c r="B546" s="3"/>
      <c r="F546" s="3"/>
    </row>
    <row r="547" spans="2:6" ht="15.75" customHeight="1" x14ac:dyDescent="0.25">
      <c r="B547" s="3"/>
      <c r="F547" s="3"/>
    </row>
    <row r="548" spans="2:6" ht="15.75" customHeight="1" x14ac:dyDescent="0.25">
      <c r="B548" s="3"/>
      <c r="F548" s="3"/>
    </row>
    <row r="549" spans="2:6" ht="15.75" customHeight="1" x14ac:dyDescent="0.25">
      <c r="B549" s="3"/>
      <c r="F549" s="3"/>
    </row>
    <row r="550" spans="2:6" ht="15.75" customHeight="1" x14ac:dyDescent="0.25">
      <c r="B550" s="3"/>
      <c r="F550" s="3"/>
    </row>
    <row r="551" spans="2:6" ht="15.75" customHeight="1" x14ac:dyDescent="0.25">
      <c r="B551" s="3"/>
      <c r="F551" s="3"/>
    </row>
    <row r="552" spans="2:6" ht="15.75" customHeight="1" x14ac:dyDescent="0.25">
      <c r="B552" s="3"/>
      <c r="F552" s="3"/>
    </row>
    <row r="553" spans="2:6" ht="15.75" customHeight="1" x14ac:dyDescent="0.25">
      <c r="B553" s="3"/>
      <c r="F553" s="3"/>
    </row>
    <row r="554" spans="2:6" ht="15.75" customHeight="1" x14ac:dyDescent="0.25">
      <c r="B554" s="3"/>
      <c r="F554" s="3"/>
    </row>
    <row r="555" spans="2:6" ht="15.75" customHeight="1" x14ac:dyDescent="0.25">
      <c r="B555" s="3"/>
      <c r="F555" s="3"/>
    </row>
    <row r="556" spans="2:6" ht="15.75" customHeight="1" x14ac:dyDescent="0.25">
      <c r="B556" s="3"/>
      <c r="F556" s="3"/>
    </row>
    <row r="557" spans="2:6" ht="15.75" customHeight="1" x14ac:dyDescent="0.25">
      <c r="B557" s="3"/>
      <c r="F557" s="3"/>
    </row>
    <row r="558" spans="2:6" ht="15.75" customHeight="1" x14ac:dyDescent="0.25">
      <c r="B558" s="3"/>
      <c r="F558" s="3"/>
    </row>
    <row r="559" spans="2:6" ht="15.75" customHeight="1" x14ac:dyDescent="0.25">
      <c r="B559" s="3"/>
      <c r="F559" s="3"/>
    </row>
    <row r="560" spans="2:6" ht="15.75" customHeight="1" x14ac:dyDescent="0.25">
      <c r="B560" s="3"/>
      <c r="F560" s="3"/>
    </row>
    <row r="561" spans="2:6" ht="15.75" customHeight="1" x14ac:dyDescent="0.25">
      <c r="B561" s="3"/>
      <c r="F561" s="3"/>
    </row>
    <row r="562" spans="2:6" ht="15.75" customHeight="1" x14ac:dyDescent="0.25">
      <c r="B562" s="3"/>
      <c r="F562" s="3"/>
    </row>
    <row r="563" spans="2:6" ht="15.75" customHeight="1" x14ac:dyDescent="0.25">
      <c r="B563" s="3"/>
      <c r="F563" s="3"/>
    </row>
    <row r="564" spans="2:6" ht="15.75" customHeight="1" x14ac:dyDescent="0.25">
      <c r="B564" s="3"/>
      <c r="F564" s="3"/>
    </row>
    <row r="565" spans="2:6" ht="15.75" customHeight="1" x14ac:dyDescent="0.25">
      <c r="B565" s="3"/>
      <c r="F565" s="3"/>
    </row>
    <row r="566" spans="2:6" ht="15.75" customHeight="1" x14ac:dyDescent="0.25">
      <c r="B566" s="3"/>
      <c r="F566" s="3"/>
    </row>
    <row r="567" spans="2:6" ht="15.75" customHeight="1" x14ac:dyDescent="0.25">
      <c r="B567" s="3"/>
      <c r="F567" s="3"/>
    </row>
    <row r="568" spans="2:6" ht="15.75" customHeight="1" x14ac:dyDescent="0.25">
      <c r="B568" s="3"/>
      <c r="F568" s="3"/>
    </row>
    <row r="569" spans="2:6" ht="15.75" customHeight="1" x14ac:dyDescent="0.25">
      <c r="B569" s="3"/>
      <c r="F569" s="3"/>
    </row>
    <row r="570" spans="2:6" ht="15.75" customHeight="1" x14ac:dyDescent="0.25">
      <c r="B570" s="3"/>
      <c r="F570" s="3"/>
    </row>
    <row r="571" spans="2:6" ht="15.75" customHeight="1" x14ac:dyDescent="0.25">
      <c r="B571" s="3"/>
      <c r="F571" s="3"/>
    </row>
    <row r="572" spans="2:6" ht="15.75" customHeight="1" x14ac:dyDescent="0.25">
      <c r="B572" s="3"/>
      <c r="F572" s="3"/>
    </row>
    <row r="573" spans="2:6" ht="15.75" customHeight="1" x14ac:dyDescent="0.25">
      <c r="B573" s="3"/>
      <c r="F573" s="3"/>
    </row>
    <row r="574" spans="2:6" ht="15.75" customHeight="1" x14ac:dyDescent="0.25">
      <c r="B574" s="3"/>
      <c r="F574" s="3"/>
    </row>
    <row r="575" spans="2:6" ht="15.75" customHeight="1" x14ac:dyDescent="0.25">
      <c r="B575" s="3"/>
      <c r="F575" s="3"/>
    </row>
    <row r="576" spans="2:6" ht="15.75" customHeight="1" x14ac:dyDescent="0.25">
      <c r="B576" s="3"/>
      <c r="F576" s="3"/>
    </row>
    <row r="577" spans="2:6" ht="15.75" customHeight="1" x14ac:dyDescent="0.25">
      <c r="B577" s="3"/>
      <c r="F577" s="3"/>
    </row>
    <row r="578" spans="2:6" ht="15.75" customHeight="1" x14ac:dyDescent="0.25">
      <c r="B578" s="3"/>
      <c r="F578" s="3"/>
    </row>
    <row r="579" spans="2:6" ht="15.75" customHeight="1" x14ac:dyDescent="0.25">
      <c r="B579" s="3"/>
      <c r="F579" s="3"/>
    </row>
    <row r="580" spans="2:6" ht="15.75" customHeight="1" x14ac:dyDescent="0.25">
      <c r="B580" s="3"/>
      <c r="F580" s="3"/>
    </row>
    <row r="581" spans="2:6" ht="15.75" customHeight="1" x14ac:dyDescent="0.25">
      <c r="B581" s="3"/>
      <c r="F581" s="3"/>
    </row>
    <row r="582" spans="2:6" ht="15.75" customHeight="1" x14ac:dyDescent="0.25">
      <c r="B582" s="3"/>
      <c r="F582" s="3"/>
    </row>
    <row r="583" spans="2:6" ht="15.75" customHeight="1" x14ac:dyDescent="0.25">
      <c r="B583" s="3"/>
      <c r="F583" s="3"/>
    </row>
    <row r="584" spans="2:6" ht="15.75" customHeight="1" x14ac:dyDescent="0.25">
      <c r="B584" s="3"/>
      <c r="F584" s="3"/>
    </row>
    <row r="585" spans="2:6" ht="15.75" customHeight="1" x14ac:dyDescent="0.25">
      <c r="B585" s="3"/>
      <c r="F585" s="3"/>
    </row>
    <row r="586" spans="2:6" ht="15.75" customHeight="1" x14ac:dyDescent="0.25">
      <c r="B586" s="3"/>
      <c r="F586" s="3"/>
    </row>
    <row r="587" spans="2:6" ht="15.75" customHeight="1" x14ac:dyDescent="0.25">
      <c r="B587" s="3"/>
      <c r="F587" s="3"/>
    </row>
    <row r="588" spans="2:6" ht="15.75" customHeight="1" x14ac:dyDescent="0.25">
      <c r="B588" s="3"/>
      <c r="F588" s="3"/>
    </row>
    <row r="589" spans="2:6" ht="15.75" customHeight="1" x14ac:dyDescent="0.25">
      <c r="B589" s="3"/>
      <c r="F589" s="3"/>
    </row>
    <row r="590" spans="2:6" ht="15.75" customHeight="1" x14ac:dyDescent="0.25">
      <c r="B590" s="3"/>
      <c r="F590" s="3"/>
    </row>
    <row r="591" spans="2:6" ht="15.75" customHeight="1" x14ac:dyDescent="0.25">
      <c r="B591" s="3"/>
      <c r="F591" s="3"/>
    </row>
    <row r="592" spans="2:6" ht="15.75" customHeight="1" x14ac:dyDescent="0.25">
      <c r="B592" s="3"/>
      <c r="F592" s="3"/>
    </row>
    <row r="593" spans="2:6" ht="15.75" customHeight="1" x14ac:dyDescent="0.25">
      <c r="B593" s="3"/>
      <c r="F593" s="3"/>
    </row>
    <row r="594" spans="2:6" ht="15.75" customHeight="1" x14ac:dyDescent="0.25">
      <c r="B594" s="3"/>
      <c r="F594" s="3"/>
    </row>
    <row r="595" spans="2:6" ht="15.75" customHeight="1" x14ac:dyDescent="0.25">
      <c r="B595" s="3"/>
      <c r="F595" s="3"/>
    </row>
    <row r="596" spans="2:6" ht="15.75" customHeight="1" x14ac:dyDescent="0.25">
      <c r="B596" s="3"/>
      <c r="F596" s="3"/>
    </row>
    <row r="597" spans="2:6" ht="15.75" customHeight="1" x14ac:dyDescent="0.25">
      <c r="B597" s="3"/>
      <c r="F597" s="3"/>
    </row>
    <row r="598" spans="2:6" ht="15.75" customHeight="1" x14ac:dyDescent="0.25">
      <c r="B598" s="3"/>
      <c r="F598" s="3"/>
    </row>
    <row r="599" spans="2:6" ht="15.75" customHeight="1" x14ac:dyDescent="0.25">
      <c r="B599" s="3"/>
      <c r="F599" s="3"/>
    </row>
    <row r="600" spans="2:6" ht="15.75" customHeight="1" x14ac:dyDescent="0.25">
      <c r="B600" s="3"/>
      <c r="F600" s="3"/>
    </row>
    <row r="601" spans="2:6" ht="15.75" customHeight="1" x14ac:dyDescent="0.25">
      <c r="B601" s="3"/>
      <c r="F601" s="3"/>
    </row>
    <row r="602" spans="2:6" ht="15.75" customHeight="1" x14ac:dyDescent="0.25">
      <c r="B602" s="3"/>
      <c r="F602" s="3"/>
    </row>
    <row r="603" spans="2:6" ht="15.75" customHeight="1" x14ac:dyDescent="0.25">
      <c r="B603" s="3"/>
      <c r="F603" s="3"/>
    </row>
    <row r="604" spans="2:6" ht="15.75" customHeight="1" x14ac:dyDescent="0.25">
      <c r="B604" s="3"/>
      <c r="F604" s="3"/>
    </row>
    <row r="605" spans="2:6" ht="15.75" customHeight="1" x14ac:dyDescent="0.25">
      <c r="B605" s="3"/>
      <c r="F605" s="3"/>
    </row>
    <row r="606" spans="2:6" ht="15.75" customHeight="1" x14ac:dyDescent="0.25">
      <c r="B606" s="3"/>
      <c r="F606" s="3"/>
    </row>
    <row r="607" spans="2:6" ht="15.75" customHeight="1" x14ac:dyDescent="0.25">
      <c r="B607" s="3"/>
      <c r="F607" s="3"/>
    </row>
    <row r="608" spans="2:6" ht="15.75" customHeight="1" x14ac:dyDescent="0.25">
      <c r="B608" s="3"/>
      <c r="F608" s="3"/>
    </row>
    <row r="609" spans="2:6" ht="15.75" customHeight="1" x14ac:dyDescent="0.25">
      <c r="B609" s="3"/>
      <c r="F609" s="3"/>
    </row>
    <row r="610" spans="2:6" ht="15.75" customHeight="1" x14ac:dyDescent="0.25">
      <c r="B610" s="3"/>
      <c r="F610" s="3"/>
    </row>
    <row r="611" spans="2:6" ht="15.75" customHeight="1" x14ac:dyDescent="0.25">
      <c r="B611" s="3"/>
      <c r="F611" s="3"/>
    </row>
    <row r="612" spans="2:6" ht="15.75" customHeight="1" x14ac:dyDescent="0.25">
      <c r="B612" s="3"/>
      <c r="F612" s="3"/>
    </row>
    <row r="613" spans="2:6" ht="15.75" customHeight="1" x14ac:dyDescent="0.25">
      <c r="B613" s="3"/>
      <c r="F613" s="3"/>
    </row>
    <row r="614" spans="2:6" ht="15.75" customHeight="1" x14ac:dyDescent="0.25">
      <c r="B614" s="3"/>
      <c r="F614" s="3"/>
    </row>
    <row r="615" spans="2:6" ht="15.75" customHeight="1" x14ac:dyDescent="0.25">
      <c r="B615" s="3"/>
      <c r="F615" s="3"/>
    </row>
    <row r="616" spans="2:6" ht="15.75" customHeight="1" x14ac:dyDescent="0.25">
      <c r="B616" s="3"/>
      <c r="F616" s="3"/>
    </row>
    <row r="617" spans="2:6" ht="15.75" customHeight="1" x14ac:dyDescent="0.25">
      <c r="B617" s="3"/>
      <c r="F617" s="3"/>
    </row>
    <row r="618" spans="2:6" ht="15.75" customHeight="1" x14ac:dyDescent="0.25">
      <c r="B618" s="3"/>
      <c r="F618" s="3"/>
    </row>
    <row r="619" spans="2:6" ht="15.75" customHeight="1" x14ac:dyDescent="0.25">
      <c r="B619" s="3"/>
      <c r="F619" s="3"/>
    </row>
    <row r="620" spans="2:6" ht="15.75" customHeight="1" x14ac:dyDescent="0.25">
      <c r="B620" s="3"/>
      <c r="F620" s="3"/>
    </row>
    <row r="621" spans="2:6" ht="15.75" customHeight="1" x14ac:dyDescent="0.25">
      <c r="B621" s="3"/>
      <c r="F621" s="3"/>
    </row>
    <row r="622" spans="2:6" ht="15.75" customHeight="1" x14ac:dyDescent="0.25">
      <c r="B622" s="3"/>
      <c r="F622" s="3"/>
    </row>
    <row r="623" spans="2:6" ht="15.75" customHeight="1" x14ac:dyDescent="0.25">
      <c r="B623" s="3"/>
      <c r="F623" s="3"/>
    </row>
    <row r="624" spans="2:6" ht="15.75" customHeight="1" x14ac:dyDescent="0.25">
      <c r="B624" s="3"/>
      <c r="F624" s="3"/>
    </row>
    <row r="625" spans="2:6" ht="15.75" customHeight="1" x14ac:dyDescent="0.25">
      <c r="B625" s="3"/>
      <c r="F625" s="3"/>
    </row>
    <row r="626" spans="2:6" ht="15.75" customHeight="1" x14ac:dyDescent="0.25">
      <c r="B626" s="3"/>
      <c r="F626" s="3"/>
    </row>
    <row r="627" spans="2:6" ht="15.75" customHeight="1" x14ac:dyDescent="0.25">
      <c r="B627" s="3"/>
      <c r="F627" s="3"/>
    </row>
    <row r="628" spans="2:6" ht="15.75" customHeight="1" x14ac:dyDescent="0.25">
      <c r="B628" s="3"/>
      <c r="F628" s="3"/>
    </row>
    <row r="629" spans="2:6" ht="15.75" customHeight="1" x14ac:dyDescent="0.25">
      <c r="B629" s="3"/>
      <c r="F629" s="3"/>
    </row>
    <row r="630" spans="2:6" ht="15.75" customHeight="1" x14ac:dyDescent="0.25">
      <c r="B630" s="3"/>
      <c r="F630" s="3"/>
    </row>
    <row r="631" spans="2:6" ht="15.75" customHeight="1" x14ac:dyDescent="0.25">
      <c r="B631" s="3"/>
      <c r="F631" s="3"/>
    </row>
    <row r="632" spans="2:6" ht="15.75" customHeight="1" x14ac:dyDescent="0.25">
      <c r="B632" s="3"/>
      <c r="F632" s="3"/>
    </row>
    <row r="633" spans="2:6" ht="15.75" customHeight="1" x14ac:dyDescent="0.25">
      <c r="B633" s="3"/>
      <c r="F633" s="3"/>
    </row>
    <row r="634" spans="2:6" ht="15.75" customHeight="1" x14ac:dyDescent="0.25">
      <c r="B634" s="3"/>
      <c r="F634" s="3"/>
    </row>
    <row r="635" spans="2:6" ht="15.75" customHeight="1" x14ac:dyDescent="0.25">
      <c r="B635" s="3"/>
      <c r="F635" s="3"/>
    </row>
    <row r="636" spans="2:6" ht="15.75" customHeight="1" x14ac:dyDescent="0.25">
      <c r="B636" s="3"/>
      <c r="F636" s="3"/>
    </row>
    <row r="637" spans="2:6" ht="15.75" customHeight="1" x14ac:dyDescent="0.25">
      <c r="B637" s="3"/>
      <c r="F637" s="3"/>
    </row>
    <row r="638" spans="2:6" ht="15.75" customHeight="1" x14ac:dyDescent="0.25">
      <c r="B638" s="3"/>
      <c r="F638" s="3"/>
    </row>
    <row r="639" spans="2:6" ht="15.75" customHeight="1" x14ac:dyDescent="0.25">
      <c r="B639" s="3"/>
      <c r="F639" s="3"/>
    </row>
    <row r="640" spans="2:6" ht="15.75" customHeight="1" x14ac:dyDescent="0.25">
      <c r="B640" s="3"/>
      <c r="F640" s="3"/>
    </row>
    <row r="641" spans="2:6" ht="15.75" customHeight="1" x14ac:dyDescent="0.25">
      <c r="B641" s="3"/>
      <c r="F641" s="3"/>
    </row>
    <row r="642" spans="2:6" ht="15.75" customHeight="1" x14ac:dyDescent="0.25">
      <c r="B642" s="3"/>
      <c r="F642" s="3"/>
    </row>
    <row r="643" spans="2:6" ht="15.75" customHeight="1" x14ac:dyDescent="0.25">
      <c r="B643" s="3"/>
      <c r="F643" s="3"/>
    </row>
    <row r="644" spans="2:6" ht="15.75" customHeight="1" x14ac:dyDescent="0.25">
      <c r="B644" s="3"/>
      <c r="F644" s="3"/>
    </row>
    <row r="645" spans="2:6" ht="15.75" customHeight="1" x14ac:dyDescent="0.25">
      <c r="B645" s="3"/>
      <c r="F645" s="3"/>
    </row>
    <row r="646" spans="2:6" ht="15.75" customHeight="1" x14ac:dyDescent="0.25">
      <c r="B646" s="3"/>
      <c r="F646" s="3"/>
    </row>
    <row r="647" spans="2:6" ht="15.75" customHeight="1" x14ac:dyDescent="0.25">
      <c r="B647" s="3"/>
      <c r="F647" s="3"/>
    </row>
    <row r="648" spans="2:6" ht="15.75" customHeight="1" x14ac:dyDescent="0.25">
      <c r="B648" s="3"/>
      <c r="F648" s="3"/>
    </row>
    <row r="649" spans="2:6" ht="15.75" customHeight="1" x14ac:dyDescent="0.25">
      <c r="B649" s="3"/>
      <c r="F649" s="3"/>
    </row>
    <row r="650" spans="2:6" ht="15.75" customHeight="1" x14ac:dyDescent="0.25">
      <c r="B650" s="3"/>
      <c r="F650" s="3"/>
    </row>
    <row r="651" spans="2:6" ht="15.75" customHeight="1" x14ac:dyDescent="0.25">
      <c r="B651" s="3"/>
      <c r="F651" s="3"/>
    </row>
    <row r="652" spans="2:6" ht="15.75" customHeight="1" x14ac:dyDescent="0.25">
      <c r="B652" s="3"/>
      <c r="F652" s="3"/>
    </row>
    <row r="653" spans="2:6" ht="15.75" customHeight="1" x14ac:dyDescent="0.25">
      <c r="B653" s="3"/>
      <c r="F653" s="3"/>
    </row>
    <row r="654" spans="2:6" ht="15.75" customHeight="1" x14ac:dyDescent="0.25">
      <c r="B654" s="3"/>
      <c r="F654" s="3"/>
    </row>
    <row r="655" spans="2:6" ht="15.75" customHeight="1" x14ac:dyDescent="0.25">
      <c r="B655" s="3"/>
      <c r="F655" s="3"/>
    </row>
    <row r="656" spans="2:6" ht="15.75" customHeight="1" x14ac:dyDescent="0.25">
      <c r="B656" s="3"/>
      <c r="F656" s="3"/>
    </row>
    <row r="657" spans="2:6" ht="15.75" customHeight="1" x14ac:dyDescent="0.25">
      <c r="B657" s="3"/>
      <c r="F657" s="3"/>
    </row>
    <row r="658" spans="2:6" ht="15.75" customHeight="1" x14ac:dyDescent="0.25">
      <c r="B658" s="3"/>
      <c r="F658" s="3"/>
    </row>
    <row r="659" spans="2:6" ht="15.75" customHeight="1" x14ac:dyDescent="0.25">
      <c r="B659" s="3"/>
      <c r="F659" s="3"/>
    </row>
    <row r="660" spans="2:6" ht="15.75" customHeight="1" x14ac:dyDescent="0.25">
      <c r="B660" s="3"/>
      <c r="F660" s="3"/>
    </row>
    <row r="661" spans="2:6" ht="15.75" customHeight="1" x14ac:dyDescent="0.25">
      <c r="B661" s="3"/>
      <c r="F661" s="3"/>
    </row>
    <row r="662" spans="2:6" ht="15.75" customHeight="1" x14ac:dyDescent="0.25">
      <c r="B662" s="3"/>
      <c r="F662" s="3"/>
    </row>
    <row r="663" spans="2:6" ht="15.75" customHeight="1" x14ac:dyDescent="0.25">
      <c r="B663" s="3"/>
      <c r="F663" s="3"/>
    </row>
    <row r="664" spans="2:6" ht="15.75" customHeight="1" x14ac:dyDescent="0.25">
      <c r="B664" s="3"/>
      <c r="F664" s="3"/>
    </row>
    <row r="665" spans="2:6" ht="15.75" customHeight="1" x14ac:dyDescent="0.25">
      <c r="B665" s="3"/>
      <c r="F665" s="3"/>
    </row>
    <row r="666" spans="2:6" ht="15.75" customHeight="1" x14ac:dyDescent="0.25">
      <c r="B666" s="3"/>
      <c r="F666" s="3"/>
    </row>
    <row r="667" spans="2:6" ht="15.75" customHeight="1" x14ac:dyDescent="0.25">
      <c r="B667" s="3"/>
      <c r="F667" s="3"/>
    </row>
    <row r="668" spans="2:6" ht="15.75" customHeight="1" x14ac:dyDescent="0.25">
      <c r="B668" s="3"/>
      <c r="F668" s="3"/>
    </row>
    <row r="669" spans="2:6" ht="15.75" customHeight="1" x14ac:dyDescent="0.25">
      <c r="B669" s="3"/>
      <c r="F669" s="3"/>
    </row>
    <row r="670" spans="2:6" ht="15.75" customHeight="1" x14ac:dyDescent="0.25">
      <c r="B670" s="3"/>
      <c r="F670" s="3"/>
    </row>
    <row r="671" spans="2:6" ht="15.75" customHeight="1" x14ac:dyDescent="0.25">
      <c r="B671" s="3"/>
      <c r="F671" s="3"/>
    </row>
    <row r="672" spans="2:6" ht="15.75" customHeight="1" x14ac:dyDescent="0.25">
      <c r="B672" s="3"/>
      <c r="F672" s="3"/>
    </row>
    <row r="673" spans="2:6" ht="15.75" customHeight="1" x14ac:dyDescent="0.25">
      <c r="B673" s="3"/>
      <c r="F673" s="3"/>
    </row>
    <row r="674" spans="2:6" ht="15.75" customHeight="1" x14ac:dyDescent="0.25">
      <c r="B674" s="3"/>
      <c r="F674" s="3"/>
    </row>
    <row r="675" spans="2:6" ht="15.75" customHeight="1" x14ac:dyDescent="0.25">
      <c r="B675" s="3"/>
      <c r="F675" s="3"/>
    </row>
    <row r="676" spans="2:6" ht="15.75" customHeight="1" x14ac:dyDescent="0.25">
      <c r="B676" s="3"/>
      <c r="F676" s="3"/>
    </row>
    <row r="677" spans="2:6" ht="15.75" customHeight="1" x14ac:dyDescent="0.25">
      <c r="B677" s="3"/>
      <c r="F677" s="3"/>
    </row>
    <row r="678" spans="2:6" ht="15.75" customHeight="1" x14ac:dyDescent="0.25">
      <c r="B678" s="3"/>
      <c r="F678" s="3"/>
    </row>
    <row r="679" spans="2:6" ht="15.75" customHeight="1" x14ac:dyDescent="0.25">
      <c r="B679" s="3"/>
      <c r="F679" s="3"/>
    </row>
    <row r="680" spans="2:6" ht="15.75" customHeight="1" x14ac:dyDescent="0.25">
      <c r="B680" s="3"/>
      <c r="F680" s="3"/>
    </row>
    <row r="681" spans="2:6" ht="15.75" customHeight="1" x14ac:dyDescent="0.25">
      <c r="B681" s="3"/>
      <c r="F681" s="3"/>
    </row>
    <row r="682" spans="2:6" ht="15.75" customHeight="1" x14ac:dyDescent="0.25">
      <c r="B682" s="3"/>
      <c r="F682" s="3"/>
    </row>
    <row r="683" spans="2:6" ht="15.75" customHeight="1" x14ac:dyDescent="0.25">
      <c r="B683" s="3"/>
      <c r="F683" s="3"/>
    </row>
    <row r="684" spans="2:6" ht="15.75" customHeight="1" x14ac:dyDescent="0.25">
      <c r="B684" s="3"/>
      <c r="F684" s="3"/>
    </row>
    <row r="685" spans="2:6" ht="15.75" customHeight="1" x14ac:dyDescent="0.25">
      <c r="B685" s="3"/>
      <c r="F685" s="3"/>
    </row>
    <row r="686" spans="2:6" ht="15.75" customHeight="1" x14ac:dyDescent="0.25">
      <c r="B686" s="3"/>
      <c r="F686" s="3"/>
    </row>
    <row r="687" spans="2:6" ht="15.75" customHeight="1" x14ac:dyDescent="0.25">
      <c r="B687" s="3"/>
      <c r="F687" s="3"/>
    </row>
    <row r="688" spans="2:6" ht="15.75" customHeight="1" x14ac:dyDescent="0.25">
      <c r="B688" s="3"/>
      <c r="F688" s="3"/>
    </row>
    <row r="689" spans="2:6" ht="15.75" customHeight="1" x14ac:dyDescent="0.25">
      <c r="B689" s="3"/>
      <c r="F689" s="3"/>
    </row>
    <row r="690" spans="2:6" ht="15.75" customHeight="1" x14ac:dyDescent="0.25">
      <c r="B690" s="3"/>
      <c r="F690" s="3"/>
    </row>
    <row r="691" spans="2:6" ht="15.75" customHeight="1" x14ac:dyDescent="0.25">
      <c r="B691" s="3"/>
      <c r="F691" s="3"/>
    </row>
    <row r="692" spans="2:6" ht="15.75" customHeight="1" x14ac:dyDescent="0.25">
      <c r="B692" s="3"/>
      <c r="F692" s="3"/>
    </row>
    <row r="693" spans="2:6" ht="15.75" customHeight="1" x14ac:dyDescent="0.25">
      <c r="B693" s="3"/>
      <c r="F693" s="3"/>
    </row>
    <row r="694" spans="2:6" ht="15.75" customHeight="1" x14ac:dyDescent="0.25">
      <c r="B694" s="3"/>
      <c r="F694" s="3"/>
    </row>
    <row r="695" spans="2:6" ht="15.75" customHeight="1" x14ac:dyDescent="0.25">
      <c r="B695" s="3"/>
      <c r="F695" s="3"/>
    </row>
    <row r="696" spans="2:6" ht="15.75" customHeight="1" x14ac:dyDescent="0.25">
      <c r="B696" s="3"/>
      <c r="F696" s="3"/>
    </row>
    <row r="697" spans="2:6" ht="15.75" customHeight="1" x14ac:dyDescent="0.25">
      <c r="B697" s="3"/>
      <c r="F697" s="3"/>
    </row>
    <row r="698" spans="2:6" ht="15.75" customHeight="1" x14ac:dyDescent="0.25">
      <c r="B698" s="3"/>
      <c r="F698" s="3"/>
    </row>
    <row r="699" spans="2:6" ht="15.75" customHeight="1" x14ac:dyDescent="0.25">
      <c r="B699" s="3"/>
      <c r="F699" s="3"/>
    </row>
    <row r="700" spans="2:6" ht="15.75" customHeight="1" x14ac:dyDescent="0.25">
      <c r="B700" s="3"/>
      <c r="F700" s="3"/>
    </row>
    <row r="701" spans="2:6" ht="15.75" customHeight="1" x14ac:dyDescent="0.25">
      <c r="B701" s="3"/>
      <c r="F701" s="3"/>
    </row>
    <row r="702" spans="2:6" ht="15.75" customHeight="1" x14ac:dyDescent="0.25">
      <c r="B702" s="3"/>
      <c r="F702" s="3"/>
    </row>
    <row r="703" spans="2:6" ht="15.75" customHeight="1" x14ac:dyDescent="0.25">
      <c r="B703" s="3"/>
      <c r="F703" s="3"/>
    </row>
    <row r="704" spans="2:6" ht="15.75" customHeight="1" x14ac:dyDescent="0.25">
      <c r="B704" s="3"/>
      <c r="F704" s="3"/>
    </row>
    <row r="705" spans="2:6" ht="15.75" customHeight="1" x14ac:dyDescent="0.25">
      <c r="B705" s="3"/>
      <c r="F705" s="3"/>
    </row>
    <row r="706" spans="2:6" ht="15.75" customHeight="1" x14ac:dyDescent="0.25">
      <c r="B706" s="3"/>
      <c r="F706" s="3"/>
    </row>
    <row r="707" spans="2:6" ht="15.75" customHeight="1" x14ac:dyDescent="0.25">
      <c r="B707" s="3"/>
      <c r="F707" s="3"/>
    </row>
    <row r="708" spans="2:6" ht="15.75" customHeight="1" x14ac:dyDescent="0.25">
      <c r="B708" s="3"/>
      <c r="F708" s="3"/>
    </row>
    <row r="709" spans="2:6" ht="15.75" customHeight="1" x14ac:dyDescent="0.25">
      <c r="B709" s="3"/>
      <c r="F709" s="3"/>
    </row>
    <row r="710" spans="2:6" ht="15.75" customHeight="1" x14ac:dyDescent="0.25">
      <c r="B710" s="3"/>
      <c r="F710" s="3"/>
    </row>
    <row r="711" spans="2:6" ht="15.75" customHeight="1" x14ac:dyDescent="0.25">
      <c r="B711" s="3"/>
      <c r="F711" s="3"/>
    </row>
    <row r="712" spans="2:6" ht="15.75" customHeight="1" x14ac:dyDescent="0.25">
      <c r="B712" s="3"/>
      <c r="F712" s="3"/>
    </row>
    <row r="713" spans="2:6" ht="15.75" customHeight="1" x14ac:dyDescent="0.25">
      <c r="B713" s="3"/>
      <c r="F713" s="3"/>
    </row>
    <row r="714" spans="2:6" ht="15.75" customHeight="1" x14ac:dyDescent="0.25">
      <c r="B714" s="3"/>
      <c r="F714" s="3"/>
    </row>
    <row r="715" spans="2:6" ht="15.75" customHeight="1" x14ac:dyDescent="0.25">
      <c r="B715" s="3"/>
      <c r="F715" s="3"/>
    </row>
    <row r="716" spans="2:6" ht="15.75" customHeight="1" x14ac:dyDescent="0.25">
      <c r="B716" s="3"/>
      <c r="F716" s="3"/>
    </row>
    <row r="717" spans="2:6" ht="15.75" customHeight="1" x14ac:dyDescent="0.25">
      <c r="B717" s="3"/>
      <c r="F717" s="3"/>
    </row>
    <row r="718" spans="2:6" ht="15.75" customHeight="1" x14ac:dyDescent="0.25">
      <c r="B718" s="3"/>
      <c r="F718" s="3"/>
    </row>
    <row r="719" spans="2:6" ht="15.75" customHeight="1" x14ac:dyDescent="0.25">
      <c r="B719" s="3"/>
      <c r="F719" s="3"/>
    </row>
    <row r="720" spans="2:6" ht="15.75" customHeight="1" x14ac:dyDescent="0.25">
      <c r="B720" s="3"/>
      <c r="F720" s="3"/>
    </row>
    <row r="721" spans="2:6" ht="15.75" customHeight="1" x14ac:dyDescent="0.25">
      <c r="B721" s="3"/>
      <c r="F721" s="3"/>
    </row>
    <row r="722" spans="2:6" ht="15.75" customHeight="1" x14ac:dyDescent="0.25">
      <c r="B722" s="3"/>
      <c r="F722" s="3"/>
    </row>
    <row r="723" spans="2:6" ht="15.75" customHeight="1" x14ac:dyDescent="0.25">
      <c r="B723" s="3"/>
      <c r="F723" s="3"/>
    </row>
    <row r="724" spans="2:6" ht="15.75" customHeight="1" x14ac:dyDescent="0.25">
      <c r="B724" s="3"/>
      <c r="F724" s="3"/>
    </row>
    <row r="725" spans="2:6" ht="15.75" customHeight="1" x14ac:dyDescent="0.25">
      <c r="B725" s="3"/>
      <c r="F725" s="3"/>
    </row>
    <row r="726" spans="2:6" ht="15.75" customHeight="1" x14ac:dyDescent="0.25">
      <c r="B726" s="3"/>
      <c r="F726" s="3"/>
    </row>
    <row r="727" spans="2:6" ht="15.75" customHeight="1" x14ac:dyDescent="0.25">
      <c r="B727" s="3"/>
      <c r="F727" s="3"/>
    </row>
    <row r="728" spans="2:6" ht="15.75" customHeight="1" x14ac:dyDescent="0.25">
      <c r="B728" s="3"/>
      <c r="F728" s="3"/>
    </row>
    <row r="729" spans="2:6" ht="15.75" customHeight="1" x14ac:dyDescent="0.25">
      <c r="B729" s="3"/>
      <c r="F729" s="3"/>
    </row>
    <row r="730" spans="2:6" ht="15.75" customHeight="1" x14ac:dyDescent="0.25">
      <c r="B730" s="3"/>
      <c r="F730" s="3"/>
    </row>
    <row r="731" spans="2:6" ht="15.75" customHeight="1" x14ac:dyDescent="0.25">
      <c r="B731" s="3"/>
      <c r="F731" s="3"/>
    </row>
    <row r="732" spans="2:6" ht="15.75" customHeight="1" x14ac:dyDescent="0.25">
      <c r="B732" s="3"/>
      <c r="F732" s="3"/>
    </row>
    <row r="733" spans="2:6" ht="15.75" customHeight="1" x14ac:dyDescent="0.25">
      <c r="B733" s="3"/>
      <c r="F733" s="3"/>
    </row>
    <row r="734" spans="2:6" ht="15.75" customHeight="1" x14ac:dyDescent="0.25">
      <c r="B734" s="3"/>
      <c r="F734" s="3"/>
    </row>
    <row r="735" spans="2:6" ht="15.75" customHeight="1" x14ac:dyDescent="0.25">
      <c r="B735" s="3"/>
      <c r="F735" s="3"/>
    </row>
    <row r="736" spans="2:6" ht="15.75" customHeight="1" x14ac:dyDescent="0.25">
      <c r="B736" s="3"/>
      <c r="F736" s="3"/>
    </row>
    <row r="737" spans="2:6" ht="15.75" customHeight="1" x14ac:dyDescent="0.25">
      <c r="B737" s="3"/>
      <c r="F737" s="3"/>
    </row>
    <row r="738" spans="2:6" ht="15.75" customHeight="1" x14ac:dyDescent="0.25">
      <c r="B738" s="3"/>
      <c r="F738" s="3"/>
    </row>
    <row r="739" spans="2:6" ht="15.75" customHeight="1" x14ac:dyDescent="0.25">
      <c r="B739" s="3"/>
      <c r="F739" s="3"/>
    </row>
    <row r="740" spans="2:6" ht="15.75" customHeight="1" x14ac:dyDescent="0.25">
      <c r="B740" s="3"/>
      <c r="F740" s="3"/>
    </row>
    <row r="741" spans="2:6" ht="15.75" customHeight="1" x14ac:dyDescent="0.25">
      <c r="B741" s="3"/>
      <c r="F741" s="3"/>
    </row>
    <row r="742" spans="2:6" ht="15.75" customHeight="1" x14ac:dyDescent="0.25">
      <c r="B742" s="3"/>
      <c r="F742" s="3"/>
    </row>
    <row r="743" spans="2:6" ht="15.75" customHeight="1" x14ac:dyDescent="0.25">
      <c r="B743" s="3"/>
      <c r="F743" s="3"/>
    </row>
    <row r="744" spans="2:6" ht="15.75" customHeight="1" x14ac:dyDescent="0.25">
      <c r="B744" s="3"/>
      <c r="F744" s="3"/>
    </row>
    <row r="745" spans="2:6" ht="15.75" customHeight="1" x14ac:dyDescent="0.25">
      <c r="B745" s="3"/>
      <c r="F745" s="3"/>
    </row>
    <row r="746" spans="2:6" ht="15.75" customHeight="1" x14ac:dyDescent="0.25">
      <c r="B746" s="3"/>
      <c r="F746" s="3"/>
    </row>
    <row r="747" spans="2:6" ht="15.75" customHeight="1" x14ac:dyDescent="0.25">
      <c r="B747" s="3"/>
      <c r="F747" s="3"/>
    </row>
    <row r="748" spans="2:6" ht="15.75" customHeight="1" x14ac:dyDescent="0.25">
      <c r="B748" s="3"/>
      <c r="F748" s="3"/>
    </row>
    <row r="749" spans="2:6" ht="15.75" customHeight="1" x14ac:dyDescent="0.25">
      <c r="B749" s="3"/>
      <c r="F749" s="3"/>
    </row>
    <row r="750" spans="2:6" ht="15.75" customHeight="1" x14ac:dyDescent="0.25">
      <c r="B750" s="3"/>
      <c r="F750" s="3"/>
    </row>
    <row r="751" spans="2:6" ht="15.75" customHeight="1" x14ac:dyDescent="0.25">
      <c r="B751" s="3"/>
      <c r="F751" s="3"/>
    </row>
    <row r="752" spans="2:6" ht="15.75" customHeight="1" x14ac:dyDescent="0.25">
      <c r="B752" s="3"/>
      <c r="F752" s="3"/>
    </row>
    <row r="753" spans="2:6" ht="15.75" customHeight="1" x14ac:dyDescent="0.25">
      <c r="B753" s="3"/>
      <c r="F753" s="3"/>
    </row>
    <row r="754" spans="2:6" ht="15.75" customHeight="1" x14ac:dyDescent="0.25">
      <c r="B754" s="3"/>
      <c r="F754" s="3"/>
    </row>
    <row r="755" spans="2:6" ht="15.75" customHeight="1" x14ac:dyDescent="0.25">
      <c r="B755" s="3"/>
      <c r="F755" s="3"/>
    </row>
    <row r="756" spans="2:6" ht="15.75" customHeight="1" x14ac:dyDescent="0.25">
      <c r="B756" s="3"/>
      <c r="F756" s="3"/>
    </row>
    <row r="757" spans="2:6" ht="15.75" customHeight="1" x14ac:dyDescent="0.25">
      <c r="B757" s="3"/>
      <c r="F757" s="3"/>
    </row>
    <row r="758" spans="2:6" ht="15.75" customHeight="1" x14ac:dyDescent="0.25">
      <c r="B758" s="3"/>
      <c r="F758" s="3"/>
    </row>
    <row r="759" spans="2:6" ht="15.75" customHeight="1" x14ac:dyDescent="0.25">
      <c r="B759" s="3"/>
      <c r="F759" s="3"/>
    </row>
    <row r="760" spans="2:6" ht="15.75" customHeight="1" x14ac:dyDescent="0.25">
      <c r="B760" s="3"/>
      <c r="F760" s="3"/>
    </row>
    <row r="761" spans="2:6" ht="15.75" customHeight="1" x14ac:dyDescent="0.25">
      <c r="B761" s="3"/>
      <c r="F761" s="3"/>
    </row>
    <row r="762" spans="2:6" ht="15.75" customHeight="1" x14ac:dyDescent="0.25">
      <c r="B762" s="3"/>
      <c r="F762" s="3"/>
    </row>
    <row r="763" spans="2:6" ht="15.75" customHeight="1" x14ac:dyDescent="0.25">
      <c r="B763" s="3"/>
      <c r="F763" s="3"/>
    </row>
    <row r="764" spans="2:6" ht="15.75" customHeight="1" x14ac:dyDescent="0.25">
      <c r="B764" s="3"/>
      <c r="F764" s="3"/>
    </row>
    <row r="765" spans="2:6" ht="15.75" customHeight="1" x14ac:dyDescent="0.25">
      <c r="B765" s="3"/>
      <c r="F765" s="3"/>
    </row>
    <row r="766" spans="2:6" ht="15.75" customHeight="1" x14ac:dyDescent="0.25">
      <c r="B766" s="3"/>
      <c r="F766" s="3"/>
    </row>
    <row r="767" spans="2:6" ht="15.75" customHeight="1" x14ac:dyDescent="0.25">
      <c r="B767" s="3"/>
      <c r="F767" s="3"/>
    </row>
    <row r="768" spans="2:6" ht="15.75" customHeight="1" x14ac:dyDescent="0.25">
      <c r="B768" s="3"/>
      <c r="F768" s="3"/>
    </row>
    <row r="769" spans="2:6" ht="15.75" customHeight="1" x14ac:dyDescent="0.25">
      <c r="B769" s="3"/>
      <c r="F769" s="3"/>
    </row>
    <row r="770" spans="2:6" ht="15.75" customHeight="1" x14ac:dyDescent="0.25">
      <c r="B770" s="3"/>
      <c r="F770" s="3"/>
    </row>
    <row r="771" spans="2:6" ht="15.75" customHeight="1" x14ac:dyDescent="0.25">
      <c r="B771" s="3"/>
      <c r="F771" s="3"/>
    </row>
    <row r="772" spans="2:6" ht="15.75" customHeight="1" x14ac:dyDescent="0.25">
      <c r="B772" s="3"/>
      <c r="F772" s="3"/>
    </row>
    <row r="773" spans="2:6" ht="15.75" customHeight="1" x14ac:dyDescent="0.25">
      <c r="B773" s="3"/>
      <c r="F773" s="3"/>
    </row>
    <row r="774" spans="2:6" ht="15.75" customHeight="1" x14ac:dyDescent="0.25">
      <c r="B774" s="3"/>
      <c r="F774" s="3"/>
    </row>
    <row r="775" spans="2:6" ht="15.75" customHeight="1" x14ac:dyDescent="0.25">
      <c r="B775" s="3"/>
      <c r="F775" s="3"/>
    </row>
    <row r="776" spans="2:6" ht="15.75" customHeight="1" x14ac:dyDescent="0.25">
      <c r="B776" s="3"/>
      <c r="F776" s="3"/>
    </row>
    <row r="777" spans="2:6" ht="15.75" customHeight="1" x14ac:dyDescent="0.25">
      <c r="B777" s="3"/>
      <c r="F777" s="3"/>
    </row>
    <row r="778" spans="2:6" ht="15.75" customHeight="1" x14ac:dyDescent="0.25">
      <c r="B778" s="3"/>
      <c r="F778" s="3"/>
    </row>
    <row r="779" spans="2:6" ht="15.75" customHeight="1" x14ac:dyDescent="0.25">
      <c r="B779" s="3"/>
      <c r="F779" s="3"/>
    </row>
    <row r="780" spans="2:6" ht="15.75" customHeight="1" x14ac:dyDescent="0.25">
      <c r="B780" s="3"/>
      <c r="F780" s="3"/>
    </row>
    <row r="781" spans="2:6" ht="15.75" customHeight="1" x14ac:dyDescent="0.25">
      <c r="B781" s="3"/>
      <c r="F781" s="3"/>
    </row>
    <row r="782" spans="2:6" ht="15.75" customHeight="1" x14ac:dyDescent="0.25">
      <c r="B782" s="3"/>
      <c r="F782" s="3"/>
    </row>
    <row r="783" spans="2:6" ht="15.75" customHeight="1" x14ac:dyDescent="0.25">
      <c r="B783" s="3"/>
      <c r="F783" s="3"/>
    </row>
    <row r="784" spans="2:6" ht="15.75" customHeight="1" x14ac:dyDescent="0.25">
      <c r="B784" s="3"/>
      <c r="F784" s="3"/>
    </row>
    <row r="785" spans="2:6" ht="15.75" customHeight="1" x14ac:dyDescent="0.25">
      <c r="B785" s="3"/>
      <c r="F785" s="3"/>
    </row>
    <row r="786" spans="2:6" ht="15.75" customHeight="1" x14ac:dyDescent="0.25">
      <c r="B786" s="3"/>
      <c r="F786" s="3"/>
    </row>
    <row r="787" spans="2:6" ht="15.75" customHeight="1" x14ac:dyDescent="0.25">
      <c r="B787" s="3"/>
      <c r="F787" s="3"/>
    </row>
    <row r="788" spans="2:6" ht="15.75" customHeight="1" x14ac:dyDescent="0.25">
      <c r="B788" s="3"/>
      <c r="F788" s="3"/>
    </row>
    <row r="789" spans="2:6" ht="15.75" customHeight="1" x14ac:dyDescent="0.25">
      <c r="B789" s="3"/>
      <c r="F789" s="3"/>
    </row>
    <row r="790" spans="2:6" ht="15.75" customHeight="1" x14ac:dyDescent="0.25">
      <c r="B790" s="3"/>
      <c r="F790" s="3"/>
    </row>
    <row r="791" spans="2:6" ht="15.75" customHeight="1" x14ac:dyDescent="0.25">
      <c r="B791" s="3"/>
      <c r="F791" s="3"/>
    </row>
    <row r="792" spans="2:6" ht="15.75" customHeight="1" x14ac:dyDescent="0.25">
      <c r="B792" s="3"/>
      <c r="F792" s="3"/>
    </row>
    <row r="793" spans="2:6" ht="15.75" customHeight="1" x14ac:dyDescent="0.25">
      <c r="B793" s="3"/>
      <c r="F793" s="3"/>
    </row>
    <row r="794" spans="2:6" ht="15.75" customHeight="1" x14ac:dyDescent="0.25">
      <c r="B794" s="3"/>
      <c r="F794" s="3"/>
    </row>
    <row r="795" spans="2:6" ht="15.75" customHeight="1" x14ac:dyDescent="0.25">
      <c r="B795" s="3"/>
      <c r="F795" s="3"/>
    </row>
    <row r="796" spans="2:6" ht="15.75" customHeight="1" x14ac:dyDescent="0.25">
      <c r="B796" s="3"/>
      <c r="F796" s="3"/>
    </row>
    <row r="797" spans="2:6" ht="15.75" customHeight="1" x14ac:dyDescent="0.25">
      <c r="B797" s="3"/>
      <c r="F797" s="3"/>
    </row>
    <row r="798" spans="2:6" ht="15.75" customHeight="1" x14ac:dyDescent="0.25">
      <c r="B798" s="3"/>
      <c r="F798" s="3"/>
    </row>
    <row r="799" spans="2:6" ht="15.75" customHeight="1" x14ac:dyDescent="0.25">
      <c r="B799" s="3"/>
      <c r="F799" s="3"/>
    </row>
    <row r="800" spans="2:6" ht="15.75" customHeight="1" x14ac:dyDescent="0.25">
      <c r="B800" s="3"/>
      <c r="F800" s="3"/>
    </row>
    <row r="801" spans="2:6" ht="15.75" customHeight="1" x14ac:dyDescent="0.25">
      <c r="B801" s="3"/>
      <c r="F801" s="3"/>
    </row>
    <row r="802" spans="2:6" ht="15.75" customHeight="1" x14ac:dyDescent="0.25">
      <c r="B802" s="3"/>
      <c r="F802" s="3"/>
    </row>
    <row r="803" spans="2:6" ht="15.75" customHeight="1" x14ac:dyDescent="0.25">
      <c r="B803" s="3"/>
      <c r="F803" s="3"/>
    </row>
    <row r="804" spans="2:6" ht="15.75" customHeight="1" x14ac:dyDescent="0.25">
      <c r="B804" s="3"/>
      <c r="F804" s="3"/>
    </row>
    <row r="805" spans="2:6" ht="15.75" customHeight="1" x14ac:dyDescent="0.25">
      <c r="B805" s="3"/>
      <c r="F805" s="3"/>
    </row>
    <row r="806" spans="2:6" ht="15.75" customHeight="1" x14ac:dyDescent="0.25">
      <c r="B806" s="3"/>
      <c r="F806" s="3"/>
    </row>
    <row r="807" spans="2:6" ht="15.75" customHeight="1" x14ac:dyDescent="0.25">
      <c r="B807" s="3"/>
      <c r="F807" s="3"/>
    </row>
    <row r="808" spans="2:6" ht="15.75" customHeight="1" x14ac:dyDescent="0.25">
      <c r="B808" s="3"/>
      <c r="F808" s="3"/>
    </row>
    <row r="809" spans="2:6" ht="15.75" customHeight="1" x14ac:dyDescent="0.25">
      <c r="B809" s="3"/>
      <c r="F809" s="3"/>
    </row>
    <row r="810" spans="2:6" ht="15.75" customHeight="1" x14ac:dyDescent="0.25">
      <c r="B810" s="3"/>
      <c r="F810" s="3"/>
    </row>
    <row r="811" spans="2:6" ht="15.75" customHeight="1" x14ac:dyDescent="0.25">
      <c r="B811" s="3"/>
      <c r="F811" s="3"/>
    </row>
    <row r="812" spans="2:6" ht="15.75" customHeight="1" x14ac:dyDescent="0.25">
      <c r="B812" s="3"/>
      <c r="F812" s="3"/>
    </row>
    <row r="813" spans="2:6" ht="15.75" customHeight="1" x14ac:dyDescent="0.25">
      <c r="B813" s="3"/>
      <c r="F813" s="3"/>
    </row>
    <row r="814" spans="2:6" ht="15.75" customHeight="1" x14ac:dyDescent="0.25">
      <c r="B814" s="3"/>
      <c r="F814" s="3"/>
    </row>
    <row r="815" spans="2:6" ht="15.75" customHeight="1" x14ac:dyDescent="0.25">
      <c r="B815" s="3"/>
      <c r="F815" s="3"/>
    </row>
    <row r="816" spans="2:6" ht="15.75" customHeight="1" x14ac:dyDescent="0.25">
      <c r="B816" s="3"/>
      <c r="F816" s="3"/>
    </row>
    <row r="817" spans="2:6" ht="15.75" customHeight="1" x14ac:dyDescent="0.25">
      <c r="B817" s="3"/>
      <c r="F817" s="3"/>
    </row>
    <row r="818" spans="2:6" ht="15.75" customHeight="1" x14ac:dyDescent="0.25">
      <c r="B818" s="3"/>
      <c r="F818" s="3"/>
    </row>
    <row r="819" spans="2:6" ht="15.75" customHeight="1" x14ac:dyDescent="0.25">
      <c r="B819" s="3"/>
      <c r="F819" s="3"/>
    </row>
    <row r="820" spans="2:6" ht="15.75" customHeight="1" x14ac:dyDescent="0.25">
      <c r="B820" s="3"/>
      <c r="F820" s="3"/>
    </row>
    <row r="821" spans="2:6" ht="15.75" customHeight="1" x14ac:dyDescent="0.25">
      <c r="B821" s="3"/>
      <c r="F821" s="3"/>
    </row>
    <row r="822" spans="2:6" ht="15.75" customHeight="1" x14ac:dyDescent="0.25">
      <c r="B822" s="3"/>
      <c r="F822" s="3"/>
    </row>
    <row r="823" spans="2:6" ht="15.75" customHeight="1" x14ac:dyDescent="0.25">
      <c r="B823" s="3"/>
      <c r="F823" s="3"/>
    </row>
    <row r="824" spans="2:6" ht="15.75" customHeight="1" x14ac:dyDescent="0.25">
      <c r="B824" s="3"/>
      <c r="F824" s="3"/>
    </row>
    <row r="825" spans="2:6" ht="15.75" customHeight="1" x14ac:dyDescent="0.25">
      <c r="B825" s="3"/>
      <c r="F825" s="3"/>
    </row>
    <row r="826" spans="2:6" ht="15.75" customHeight="1" x14ac:dyDescent="0.25">
      <c r="B826" s="3"/>
      <c r="F826" s="3"/>
    </row>
    <row r="827" spans="2:6" ht="15.75" customHeight="1" x14ac:dyDescent="0.25">
      <c r="B827" s="3"/>
      <c r="F827" s="3"/>
    </row>
    <row r="828" spans="2:6" ht="15.75" customHeight="1" x14ac:dyDescent="0.25">
      <c r="B828" s="3"/>
      <c r="F828" s="3"/>
    </row>
    <row r="829" spans="2:6" ht="15.75" customHeight="1" x14ac:dyDescent="0.25">
      <c r="B829" s="3"/>
      <c r="F829" s="3"/>
    </row>
    <row r="830" spans="2:6" ht="15.75" customHeight="1" x14ac:dyDescent="0.25">
      <c r="B830" s="3"/>
      <c r="F830" s="3"/>
    </row>
    <row r="831" spans="2:6" ht="15.75" customHeight="1" x14ac:dyDescent="0.25">
      <c r="B831" s="3"/>
      <c r="F831" s="3"/>
    </row>
    <row r="832" spans="2:6" ht="15.75" customHeight="1" x14ac:dyDescent="0.25">
      <c r="B832" s="3"/>
      <c r="F832" s="3"/>
    </row>
    <row r="833" spans="2:6" ht="15.75" customHeight="1" x14ac:dyDescent="0.25">
      <c r="B833" s="3"/>
      <c r="F833" s="3"/>
    </row>
    <row r="834" spans="2:6" ht="15.75" customHeight="1" x14ac:dyDescent="0.25">
      <c r="B834" s="3"/>
      <c r="F834" s="3"/>
    </row>
    <row r="835" spans="2:6" ht="15.75" customHeight="1" x14ac:dyDescent="0.25">
      <c r="B835" s="3"/>
      <c r="F835" s="3"/>
    </row>
    <row r="836" spans="2:6" ht="15.75" customHeight="1" x14ac:dyDescent="0.25">
      <c r="B836" s="3"/>
      <c r="F836" s="3"/>
    </row>
    <row r="837" spans="2:6" ht="15.75" customHeight="1" x14ac:dyDescent="0.25">
      <c r="B837" s="3"/>
      <c r="F837" s="3"/>
    </row>
    <row r="838" spans="2:6" ht="15.75" customHeight="1" x14ac:dyDescent="0.25">
      <c r="B838" s="3"/>
      <c r="F838" s="3"/>
    </row>
    <row r="839" spans="2:6" ht="15.75" customHeight="1" x14ac:dyDescent="0.25">
      <c r="B839" s="3"/>
      <c r="F839" s="3"/>
    </row>
    <row r="840" spans="2:6" ht="15.75" customHeight="1" x14ac:dyDescent="0.25">
      <c r="B840" s="3"/>
      <c r="F840" s="3"/>
    </row>
    <row r="841" spans="2:6" ht="15.75" customHeight="1" x14ac:dyDescent="0.25">
      <c r="B841" s="3"/>
      <c r="F841" s="3"/>
    </row>
    <row r="842" spans="2:6" ht="15.75" customHeight="1" x14ac:dyDescent="0.25">
      <c r="B842" s="3"/>
      <c r="F842" s="3"/>
    </row>
    <row r="843" spans="2:6" ht="15.75" customHeight="1" x14ac:dyDescent="0.25">
      <c r="B843" s="3"/>
      <c r="F843" s="3"/>
    </row>
    <row r="844" spans="2:6" ht="15.75" customHeight="1" x14ac:dyDescent="0.25">
      <c r="B844" s="3"/>
      <c r="F844" s="3"/>
    </row>
    <row r="845" spans="2:6" ht="15.75" customHeight="1" x14ac:dyDescent="0.25">
      <c r="B845" s="3"/>
      <c r="F845" s="3"/>
    </row>
    <row r="846" spans="2:6" ht="15.75" customHeight="1" x14ac:dyDescent="0.25">
      <c r="B846" s="3"/>
      <c r="F846" s="3"/>
    </row>
    <row r="847" spans="2:6" ht="15.75" customHeight="1" x14ac:dyDescent="0.25">
      <c r="B847" s="3"/>
      <c r="F847" s="3"/>
    </row>
    <row r="848" spans="2:6" ht="15.75" customHeight="1" x14ac:dyDescent="0.25">
      <c r="B848" s="3"/>
      <c r="F848" s="3"/>
    </row>
    <row r="849" spans="2:6" ht="15.75" customHeight="1" x14ac:dyDescent="0.25">
      <c r="B849" s="3"/>
      <c r="F849" s="3"/>
    </row>
    <row r="850" spans="2:6" ht="15.75" customHeight="1" x14ac:dyDescent="0.25">
      <c r="B850" s="3"/>
      <c r="F850" s="3"/>
    </row>
    <row r="851" spans="2:6" ht="15.75" customHeight="1" x14ac:dyDescent="0.25">
      <c r="B851" s="3"/>
      <c r="F851" s="3"/>
    </row>
    <row r="852" spans="2:6" ht="15.75" customHeight="1" x14ac:dyDescent="0.25">
      <c r="B852" s="3"/>
      <c r="F852" s="3"/>
    </row>
    <row r="853" spans="2:6" ht="15.75" customHeight="1" x14ac:dyDescent="0.25">
      <c r="B853" s="3"/>
      <c r="F853" s="3"/>
    </row>
    <row r="854" spans="2:6" ht="15.75" customHeight="1" x14ac:dyDescent="0.25">
      <c r="B854" s="3"/>
      <c r="F854" s="3"/>
    </row>
    <row r="855" spans="2:6" ht="15.75" customHeight="1" x14ac:dyDescent="0.25">
      <c r="B855" s="3"/>
      <c r="F855" s="3"/>
    </row>
    <row r="856" spans="2:6" ht="15.75" customHeight="1" x14ac:dyDescent="0.25">
      <c r="B856" s="3"/>
      <c r="F856" s="3"/>
    </row>
    <row r="857" spans="2:6" ht="15.75" customHeight="1" x14ac:dyDescent="0.25">
      <c r="B857" s="3"/>
      <c r="F857" s="3"/>
    </row>
    <row r="858" spans="2:6" ht="15.75" customHeight="1" x14ac:dyDescent="0.25">
      <c r="B858" s="3"/>
      <c r="F858" s="3"/>
    </row>
    <row r="859" spans="2:6" ht="15.75" customHeight="1" x14ac:dyDescent="0.25">
      <c r="B859" s="3"/>
      <c r="F859" s="3"/>
    </row>
    <row r="860" spans="2:6" ht="15.75" customHeight="1" x14ac:dyDescent="0.25">
      <c r="B860" s="3"/>
      <c r="F860" s="3"/>
    </row>
    <row r="861" spans="2:6" ht="15.75" customHeight="1" x14ac:dyDescent="0.25">
      <c r="B861" s="3"/>
      <c r="F861" s="3"/>
    </row>
    <row r="862" spans="2:6" ht="15.75" customHeight="1" x14ac:dyDescent="0.25">
      <c r="B862" s="3"/>
      <c r="F862" s="3"/>
    </row>
    <row r="863" spans="2:6" ht="15.75" customHeight="1" x14ac:dyDescent="0.25">
      <c r="B863" s="3"/>
      <c r="F863" s="3"/>
    </row>
    <row r="864" spans="2:6" ht="15.75" customHeight="1" x14ac:dyDescent="0.25">
      <c r="B864" s="3"/>
      <c r="F864" s="3"/>
    </row>
    <row r="865" spans="2:6" ht="15.75" customHeight="1" x14ac:dyDescent="0.25">
      <c r="B865" s="3"/>
      <c r="F865" s="3"/>
    </row>
    <row r="866" spans="2:6" ht="15.75" customHeight="1" x14ac:dyDescent="0.25">
      <c r="B866" s="3"/>
      <c r="F866" s="3"/>
    </row>
    <row r="867" spans="2:6" ht="15.75" customHeight="1" x14ac:dyDescent="0.25">
      <c r="B867" s="3"/>
      <c r="F867" s="3"/>
    </row>
    <row r="868" spans="2:6" ht="15.75" customHeight="1" x14ac:dyDescent="0.25">
      <c r="B868" s="3"/>
      <c r="F868" s="3"/>
    </row>
    <row r="869" spans="2:6" ht="15.75" customHeight="1" x14ac:dyDescent="0.25">
      <c r="B869" s="3"/>
      <c r="F869" s="3"/>
    </row>
    <row r="870" spans="2:6" ht="15.75" customHeight="1" x14ac:dyDescent="0.25">
      <c r="B870" s="3"/>
      <c r="F870" s="3"/>
    </row>
    <row r="871" spans="2:6" ht="15.75" customHeight="1" x14ac:dyDescent="0.25">
      <c r="B871" s="3"/>
      <c r="F871" s="3"/>
    </row>
    <row r="872" spans="2:6" ht="15.75" customHeight="1" x14ac:dyDescent="0.25">
      <c r="B872" s="3"/>
      <c r="F872" s="3"/>
    </row>
    <row r="873" spans="2:6" ht="15.75" customHeight="1" x14ac:dyDescent="0.25">
      <c r="B873" s="3"/>
      <c r="F873" s="3"/>
    </row>
    <row r="874" spans="2:6" ht="15.75" customHeight="1" x14ac:dyDescent="0.25">
      <c r="B874" s="3"/>
      <c r="F874" s="3"/>
    </row>
    <row r="875" spans="2:6" ht="15.75" customHeight="1" x14ac:dyDescent="0.25">
      <c r="B875" s="3"/>
      <c r="F875" s="3"/>
    </row>
    <row r="876" spans="2:6" ht="15.75" customHeight="1" x14ac:dyDescent="0.25">
      <c r="B876" s="3"/>
      <c r="F876" s="3"/>
    </row>
    <row r="877" spans="2:6" ht="15.75" customHeight="1" x14ac:dyDescent="0.25">
      <c r="B877" s="3"/>
      <c r="F877" s="3"/>
    </row>
    <row r="878" spans="2:6" ht="15.75" customHeight="1" x14ac:dyDescent="0.25">
      <c r="B878" s="3"/>
      <c r="F878" s="3"/>
    </row>
    <row r="879" spans="2:6" ht="15.75" customHeight="1" x14ac:dyDescent="0.25">
      <c r="B879" s="3"/>
      <c r="F879" s="3"/>
    </row>
    <row r="880" spans="2:6" ht="15.75" customHeight="1" x14ac:dyDescent="0.25">
      <c r="B880" s="3"/>
      <c r="F880" s="3"/>
    </row>
    <row r="881" spans="2:6" ht="15.75" customHeight="1" x14ac:dyDescent="0.25">
      <c r="B881" s="3"/>
      <c r="F881" s="3"/>
    </row>
    <row r="882" spans="2:6" ht="15.75" customHeight="1" x14ac:dyDescent="0.25">
      <c r="B882" s="3"/>
      <c r="F882" s="3"/>
    </row>
    <row r="883" spans="2:6" ht="15.75" customHeight="1" x14ac:dyDescent="0.25">
      <c r="B883" s="3"/>
      <c r="F883" s="3"/>
    </row>
    <row r="884" spans="2:6" ht="15.75" customHeight="1" x14ac:dyDescent="0.25">
      <c r="B884" s="3"/>
      <c r="F884" s="3"/>
    </row>
    <row r="885" spans="2:6" ht="15.75" customHeight="1" x14ac:dyDescent="0.25">
      <c r="B885" s="3"/>
      <c r="F885" s="3"/>
    </row>
    <row r="886" spans="2:6" ht="15.75" customHeight="1" x14ac:dyDescent="0.25">
      <c r="B886" s="3"/>
      <c r="F886" s="3"/>
    </row>
    <row r="887" spans="2:6" ht="15.75" customHeight="1" x14ac:dyDescent="0.25">
      <c r="B887" s="3"/>
      <c r="F887" s="3"/>
    </row>
    <row r="888" spans="2:6" ht="15.75" customHeight="1" x14ac:dyDescent="0.25">
      <c r="B888" s="3"/>
      <c r="F888" s="3"/>
    </row>
    <row r="889" spans="2:6" ht="15.75" customHeight="1" x14ac:dyDescent="0.25">
      <c r="B889" s="3"/>
      <c r="F889" s="3"/>
    </row>
    <row r="890" spans="2:6" ht="15.75" customHeight="1" x14ac:dyDescent="0.25">
      <c r="B890" s="3"/>
      <c r="F890" s="3"/>
    </row>
    <row r="891" spans="2:6" ht="15.75" customHeight="1" x14ac:dyDescent="0.25">
      <c r="B891" s="3"/>
      <c r="F891" s="3"/>
    </row>
    <row r="892" spans="2:6" ht="15.75" customHeight="1" x14ac:dyDescent="0.25">
      <c r="B892" s="3"/>
      <c r="F892" s="3"/>
    </row>
    <row r="893" spans="2:6" ht="15.75" customHeight="1" x14ac:dyDescent="0.25">
      <c r="B893" s="3"/>
      <c r="F893" s="3"/>
    </row>
    <row r="894" spans="2:6" ht="15.75" customHeight="1" x14ac:dyDescent="0.25">
      <c r="B894" s="3"/>
      <c r="F894" s="3"/>
    </row>
    <row r="895" spans="2:6" ht="15.75" customHeight="1" x14ac:dyDescent="0.25">
      <c r="B895" s="3"/>
      <c r="F895" s="3"/>
    </row>
    <row r="896" spans="2:6" ht="15.75" customHeight="1" x14ac:dyDescent="0.25">
      <c r="B896" s="3"/>
      <c r="F896" s="3"/>
    </row>
    <row r="897" spans="2:6" ht="15.75" customHeight="1" x14ac:dyDescent="0.25">
      <c r="B897" s="3"/>
      <c r="F897" s="3"/>
    </row>
    <row r="898" spans="2:6" ht="15.75" customHeight="1" x14ac:dyDescent="0.25">
      <c r="B898" s="3"/>
      <c r="F898" s="3"/>
    </row>
    <row r="899" spans="2:6" ht="15.75" customHeight="1" x14ac:dyDescent="0.25">
      <c r="B899" s="3"/>
      <c r="F899" s="3"/>
    </row>
    <row r="900" spans="2:6" ht="15.75" customHeight="1" x14ac:dyDescent="0.25">
      <c r="B900" s="3"/>
      <c r="F900" s="3"/>
    </row>
    <row r="901" spans="2:6" ht="15.75" customHeight="1" x14ac:dyDescent="0.25">
      <c r="B901" s="3"/>
      <c r="F901" s="3"/>
    </row>
    <row r="902" spans="2:6" ht="15.75" customHeight="1" x14ac:dyDescent="0.25">
      <c r="B902" s="3"/>
      <c r="F902" s="3"/>
    </row>
    <row r="903" spans="2:6" ht="15.75" customHeight="1" x14ac:dyDescent="0.25">
      <c r="B903" s="3"/>
      <c r="F903" s="3"/>
    </row>
    <row r="904" spans="2:6" ht="15.75" customHeight="1" x14ac:dyDescent="0.25">
      <c r="B904" s="3"/>
      <c r="F904" s="3"/>
    </row>
    <row r="905" spans="2:6" ht="15.75" customHeight="1" x14ac:dyDescent="0.25">
      <c r="B905" s="3"/>
      <c r="F905" s="3"/>
    </row>
    <row r="906" spans="2:6" ht="15.75" customHeight="1" x14ac:dyDescent="0.25">
      <c r="B906" s="3"/>
      <c r="F906" s="3"/>
    </row>
    <row r="907" spans="2:6" ht="15.75" customHeight="1" x14ac:dyDescent="0.25">
      <c r="B907" s="3"/>
      <c r="F907" s="3"/>
    </row>
    <row r="908" spans="2:6" ht="15.75" customHeight="1" x14ac:dyDescent="0.25">
      <c r="B908" s="3"/>
      <c r="F908" s="3"/>
    </row>
    <row r="909" spans="2:6" ht="15.75" customHeight="1" x14ac:dyDescent="0.25">
      <c r="B909" s="3"/>
      <c r="F909" s="3"/>
    </row>
    <row r="910" spans="2:6" ht="15.75" customHeight="1" x14ac:dyDescent="0.25">
      <c r="B910" s="3"/>
      <c r="F910" s="3"/>
    </row>
    <row r="911" spans="2:6" ht="15.75" customHeight="1" x14ac:dyDescent="0.25">
      <c r="B911" s="3"/>
      <c r="F911" s="3"/>
    </row>
    <row r="912" spans="2:6" ht="15.75" customHeight="1" x14ac:dyDescent="0.25">
      <c r="B912" s="3"/>
      <c r="F912" s="3"/>
    </row>
    <row r="913" spans="2:6" ht="15.75" customHeight="1" x14ac:dyDescent="0.25">
      <c r="B913" s="3"/>
      <c r="F913" s="3"/>
    </row>
    <row r="914" spans="2:6" ht="15.75" customHeight="1" x14ac:dyDescent="0.25">
      <c r="B914" s="3"/>
      <c r="F914" s="3"/>
    </row>
    <row r="915" spans="2:6" ht="15.75" customHeight="1" x14ac:dyDescent="0.25">
      <c r="B915" s="3"/>
      <c r="F915" s="3"/>
    </row>
    <row r="916" spans="2:6" ht="15.75" customHeight="1" x14ac:dyDescent="0.25">
      <c r="B916" s="3"/>
      <c r="F916" s="3"/>
    </row>
    <row r="917" spans="2:6" ht="15.75" customHeight="1" x14ac:dyDescent="0.25">
      <c r="B917" s="3"/>
      <c r="F917" s="3"/>
    </row>
    <row r="918" spans="2:6" ht="15.75" customHeight="1" x14ac:dyDescent="0.25">
      <c r="B918" s="3"/>
      <c r="F918" s="3"/>
    </row>
    <row r="919" spans="2:6" ht="15.75" customHeight="1" x14ac:dyDescent="0.25">
      <c r="B919" s="3"/>
      <c r="F919" s="3"/>
    </row>
    <row r="920" spans="2:6" ht="15.75" customHeight="1" x14ac:dyDescent="0.25">
      <c r="B920" s="3"/>
      <c r="F920" s="3"/>
    </row>
    <row r="921" spans="2:6" ht="15.75" customHeight="1" x14ac:dyDescent="0.25">
      <c r="B921" s="3"/>
      <c r="F921" s="3"/>
    </row>
    <row r="922" spans="2:6" ht="15.75" customHeight="1" x14ac:dyDescent="0.25">
      <c r="B922" s="3"/>
      <c r="F922" s="3"/>
    </row>
    <row r="923" spans="2:6" ht="15.75" customHeight="1" x14ac:dyDescent="0.25">
      <c r="B923" s="3"/>
      <c r="F923" s="3"/>
    </row>
    <row r="924" spans="2:6" ht="15.75" customHeight="1" x14ac:dyDescent="0.25">
      <c r="B924" s="3"/>
      <c r="F924" s="3"/>
    </row>
    <row r="925" spans="2:6" ht="15.75" customHeight="1" x14ac:dyDescent="0.25">
      <c r="B925" s="3"/>
      <c r="F925" s="3"/>
    </row>
    <row r="926" spans="2:6" ht="15.75" customHeight="1" x14ac:dyDescent="0.25">
      <c r="B926" s="3"/>
      <c r="F926" s="3"/>
    </row>
    <row r="927" spans="2:6" ht="15.75" customHeight="1" x14ac:dyDescent="0.25">
      <c r="B927" s="3"/>
      <c r="F927" s="3"/>
    </row>
    <row r="928" spans="2:6" ht="15.75" customHeight="1" x14ac:dyDescent="0.25">
      <c r="B928" s="3"/>
      <c r="F928" s="3"/>
    </row>
    <row r="929" spans="2:6" ht="15.75" customHeight="1" x14ac:dyDescent="0.25">
      <c r="B929" s="3"/>
      <c r="F929" s="3"/>
    </row>
    <row r="930" spans="2:6" ht="15.75" customHeight="1" x14ac:dyDescent="0.25">
      <c r="B930" s="3"/>
      <c r="F930" s="3"/>
    </row>
    <row r="931" spans="2:6" ht="15.75" customHeight="1" x14ac:dyDescent="0.25">
      <c r="B931" s="3"/>
      <c r="F931" s="3"/>
    </row>
    <row r="932" spans="2:6" ht="15.75" customHeight="1" x14ac:dyDescent="0.25">
      <c r="B932" s="3"/>
      <c r="F932" s="3"/>
    </row>
    <row r="933" spans="2:6" ht="15.75" customHeight="1" x14ac:dyDescent="0.25">
      <c r="B933" s="3"/>
      <c r="F933" s="3"/>
    </row>
    <row r="934" spans="2:6" ht="15.75" customHeight="1" x14ac:dyDescent="0.25">
      <c r="B934" s="3"/>
      <c r="F934" s="3"/>
    </row>
    <row r="935" spans="2:6" ht="15.75" customHeight="1" x14ac:dyDescent="0.25">
      <c r="B935" s="3"/>
      <c r="F935" s="3"/>
    </row>
    <row r="936" spans="2:6" ht="15.75" customHeight="1" x14ac:dyDescent="0.25">
      <c r="B936" s="3"/>
      <c r="F936" s="3"/>
    </row>
    <row r="937" spans="2:6" ht="15.75" customHeight="1" x14ac:dyDescent="0.25">
      <c r="B937" s="3"/>
      <c r="F937" s="3"/>
    </row>
    <row r="938" spans="2:6" ht="15.75" customHeight="1" x14ac:dyDescent="0.25">
      <c r="B938" s="3"/>
      <c r="F938" s="3"/>
    </row>
    <row r="939" spans="2:6" ht="15.75" customHeight="1" x14ac:dyDescent="0.25">
      <c r="B939" s="3"/>
      <c r="F939" s="3"/>
    </row>
    <row r="940" spans="2:6" ht="15.75" customHeight="1" x14ac:dyDescent="0.25">
      <c r="B940" s="3"/>
      <c r="F940" s="3"/>
    </row>
    <row r="941" spans="2:6" ht="15.75" customHeight="1" x14ac:dyDescent="0.25">
      <c r="B941" s="3"/>
      <c r="F941" s="3"/>
    </row>
    <row r="942" spans="2:6" ht="15.75" customHeight="1" x14ac:dyDescent="0.25">
      <c r="B942" s="3"/>
      <c r="F942" s="3"/>
    </row>
    <row r="943" spans="2:6" ht="15.75" customHeight="1" x14ac:dyDescent="0.25">
      <c r="B943" s="3"/>
      <c r="F943" s="3"/>
    </row>
    <row r="944" spans="2:6" ht="15.75" customHeight="1" x14ac:dyDescent="0.25">
      <c r="B944" s="3"/>
      <c r="F944" s="3"/>
    </row>
    <row r="945" spans="2:6" ht="15.75" customHeight="1" x14ac:dyDescent="0.25">
      <c r="B945" s="3"/>
      <c r="F945" s="3"/>
    </row>
    <row r="946" spans="2:6" ht="15.75" customHeight="1" x14ac:dyDescent="0.25">
      <c r="B946" s="3"/>
      <c r="F946" s="3"/>
    </row>
    <row r="947" spans="2:6" ht="15.75" customHeight="1" x14ac:dyDescent="0.25">
      <c r="B947" s="3"/>
      <c r="F947" s="3"/>
    </row>
    <row r="948" spans="2:6" ht="15.75" customHeight="1" x14ac:dyDescent="0.25">
      <c r="B948" s="3"/>
      <c r="F948" s="3"/>
    </row>
    <row r="949" spans="2:6" ht="15.75" customHeight="1" x14ac:dyDescent="0.25">
      <c r="B949" s="3"/>
      <c r="F949" s="3"/>
    </row>
    <row r="950" spans="2:6" ht="15.75" customHeight="1" x14ac:dyDescent="0.25">
      <c r="B950" s="3"/>
      <c r="F950" s="3"/>
    </row>
    <row r="951" spans="2:6" ht="15.75" customHeight="1" x14ac:dyDescent="0.25">
      <c r="B951" s="3"/>
      <c r="F951" s="3"/>
    </row>
    <row r="952" spans="2:6" ht="15.75" customHeight="1" x14ac:dyDescent="0.25">
      <c r="B952" s="3"/>
      <c r="F952" s="3"/>
    </row>
    <row r="953" spans="2:6" ht="15.75" customHeight="1" x14ac:dyDescent="0.25">
      <c r="B953" s="3"/>
      <c r="F953" s="3"/>
    </row>
    <row r="954" spans="2:6" ht="15.75" customHeight="1" x14ac:dyDescent="0.25">
      <c r="B954" s="3"/>
      <c r="F954" s="3"/>
    </row>
    <row r="955" spans="2:6" ht="15.75" customHeight="1" x14ac:dyDescent="0.25">
      <c r="B955" s="3"/>
      <c r="F955" s="3"/>
    </row>
    <row r="956" spans="2:6" ht="15.75" customHeight="1" x14ac:dyDescent="0.25">
      <c r="B956" s="3"/>
      <c r="F956" s="3"/>
    </row>
    <row r="957" spans="2:6" ht="15.75" customHeight="1" x14ac:dyDescent="0.25">
      <c r="B957" s="3"/>
      <c r="F957" s="3"/>
    </row>
    <row r="958" spans="2:6" ht="15.75" customHeight="1" x14ac:dyDescent="0.25">
      <c r="B958" s="3"/>
      <c r="F958" s="3"/>
    </row>
    <row r="959" spans="2:6" ht="15.75" customHeight="1" x14ac:dyDescent="0.25">
      <c r="B959" s="3"/>
      <c r="F959" s="3"/>
    </row>
    <row r="960" spans="2:6" ht="15.75" customHeight="1" x14ac:dyDescent="0.25">
      <c r="B960" s="3"/>
      <c r="F960" s="3"/>
    </row>
    <row r="961" spans="2:6" ht="15.75" customHeight="1" x14ac:dyDescent="0.25">
      <c r="B961" s="3"/>
      <c r="F961" s="3"/>
    </row>
    <row r="962" spans="2:6" ht="15.75" customHeight="1" x14ac:dyDescent="0.25">
      <c r="B962" s="3"/>
      <c r="F962" s="3"/>
    </row>
    <row r="963" spans="2:6" ht="15.75" customHeight="1" x14ac:dyDescent="0.25">
      <c r="B963" s="3"/>
      <c r="F963" s="3"/>
    </row>
    <row r="964" spans="2:6" ht="15.75" customHeight="1" x14ac:dyDescent="0.25">
      <c r="B964" s="3"/>
      <c r="F964" s="3"/>
    </row>
    <row r="965" spans="2:6" ht="15.75" customHeight="1" x14ac:dyDescent="0.25">
      <c r="B965" s="3"/>
      <c r="F965" s="3"/>
    </row>
    <row r="966" spans="2:6" ht="15.75" customHeight="1" x14ac:dyDescent="0.25">
      <c r="B966" s="3"/>
      <c r="F966" s="3"/>
    </row>
    <row r="967" spans="2:6" ht="15.75" customHeight="1" x14ac:dyDescent="0.25">
      <c r="B967" s="3"/>
      <c r="F967" s="3"/>
    </row>
    <row r="968" spans="2:6" ht="15.75" customHeight="1" x14ac:dyDescent="0.25">
      <c r="B968" s="3"/>
      <c r="F968" s="3"/>
    </row>
    <row r="969" spans="2:6" ht="15.75" customHeight="1" x14ac:dyDescent="0.25">
      <c r="B969" s="3"/>
      <c r="F969" s="3"/>
    </row>
    <row r="970" spans="2:6" ht="15.75" customHeight="1" x14ac:dyDescent="0.25">
      <c r="B970" s="3"/>
      <c r="F970" s="3"/>
    </row>
    <row r="971" spans="2:6" ht="15.75" customHeight="1" x14ac:dyDescent="0.25">
      <c r="B971" s="3"/>
      <c r="F971" s="3"/>
    </row>
    <row r="972" spans="2:6" ht="15.75" customHeight="1" x14ac:dyDescent="0.25">
      <c r="B972" s="3"/>
      <c r="F972" s="3"/>
    </row>
    <row r="973" spans="2:6" ht="15.75" customHeight="1" x14ac:dyDescent="0.25">
      <c r="B973" s="3"/>
      <c r="F973" s="3"/>
    </row>
    <row r="974" spans="2:6" ht="15.75" customHeight="1" x14ac:dyDescent="0.25">
      <c r="B974" s="3"/>
      <c r="F974" s="3"/>
    </row>
    <row r="975" spans="2:6" ht="15.75" customHeight="1" x14ac:dyDescent="0.25">
      <c r="B975" s="3"/>
      <c r="F975" s="3"/>
    </row>
    <row r="976" spans="2:6" ht="15.75" customHeight="1" x14ac:dyDescent="0.25">
      <c r="B976" s="3"/>
      <c r="F976" s="3"/>
    </row>
    <row r="977" spans="2:6" ht="15.75" customHeight="1" x14ac:dyDescent="0.25">
      <c r="B977" s="3"/>
      <c r="F977" s="3"/>
    </row>
    <row r="978" spans="2:6" ht="15.75" customHeight="1" x14ac:dyDescent="0.25">
      <c r="B978" s="3"/>
      <c r="F978" s="3"/>
    </row>
    <row r="979" spans="2:6" ht="15.75" customHeight="1" x14ac:dyDescent="0.25">
      <c r="B979" s="3"/>
      <c r="F979" s="3"/>
    </row>
    <row r="980" spans="2:6" ht="15.75" customHeight="1" x14ac:dyDescent="0.25">
      <c r="B980" s="3"/>
      <c r="F980" s="3"/>
    </row>
    <row r="981" spans="2:6" ht="15.75" customHeight="1" x14ac:dyDescent="0.25">
      <c r="B981" s="3"/>
      <c r="F981" s="3"/>
    </row>
    <row r="982" spans="2:6" ht="15.75" customHeight="1" x14ac:dyDescent="0.25">
      <c r="B982" s="3"/>
      <c r="F982" s="3"/>
    </row>
    <row r="983" spans="2:6" ht="15.75" customHeight="1" x14ac:dyDescent="0.25">
      <c r="B983" s="3"/>
      <c r="F983" s="3"/>
    </row>
    <row r="984" spans="2:6" ht="15.75" customHeight="1" x14ac:dyDescent="0.25">
      <c r="B984" s="3"/>
      <c r="F984" s="3"/>
    </row>
    <row r="985" spans="2:6" ht="15.75" customHeight="1" x14ac:dyDescent="0.25">
      <c r="B985" s="3"/>
      <c r="F985" s="3"/>
    </row>
    <row r="986" spans="2:6" ht="15.75" customHeight="1" x14ac:dyDescent="0.25">
      <c r="B986" s="3"/>
      <c r="F986" s="3"/>
    </row>
    <row r="987" spans="2:6" ht="15.75" customHeight="1" x14ac:dyDescent="0.25">
      <c r="B987" s="3"/>
      <c r="F987" s="3"/>
    </row>
    <row r="988" spans="2:6" ht="15.75" customHeight="1" x14ac:dyDescent="0.25">
      <c r="B988" s="3"/>
      <c r="F988" s="3"/>
    </row>
    <row r="989" spans="2:6" ht="15.75" customHeight="1" x14ac:dyDescent="0.25">
      <c r="B989" s="3"/>
      <c r="F989" s="3"/>
    </row>
    <row r="990" spans="2:6" ht="15.75" customHeight="1" x14ac:dyDescent="0.25">
      <c r="B990" s="3"/>
      <c r="F990" s="3"/>
    </row>
    <row r="991" spans="2:6" ht="15.75" customHeight="1" x14ac:dyDescent="0.25">
      <c r="B991" s="3"/>
      <c r="F991" s="3"/>
    </row>
    <row r="992" spans="2:6" ht="15.75" customHeight="1" x14ac:dyDescent="0.25">
      <c r="B992" s="3"/>
      <c r="F992" s="3"/>
    </row>
    <row r="993" spans="2:6" ht="15.75" customHeight="1" x14ac:dyDescent="0.25">
      <c r="B993" s="3"/>
      <c r="F993" s="3"/>
    </row>
    <row r="994" spans="2:6" ht="15.75" customHeight="1" x14ac:dyDescent="0.25">
      <c r="B994" s="3"/>
      <c r="F994" s="3"/>
    </row>
    <row r="995" spans="2:6" ht="15.75" customHeight="1" x14ac:dyDescent="0.25">
      <c r="B995" s="3"/>
      <c r="F995" s="3"/>
    </row>
    <row r="996" spans="2:6" ht="15.75" customHeight="1" x14ac:dyDescent="0.25">
      <c r="B996" s="3"/>
      <c r="F996" s="3"/>
    </row>
    <row r="997" spans="2:6" ht="15.75" customHeight="1" x14ac:dyDescent="0.25">
      <c r="B997" s="3"/>
      <c r="F997" s="3"/>
    </row>
    <row r="998" spans="2:6" ht="15.75" customHeight="1" x14ac:dyDescent="0.25">
      <c r="B998" s="3"/>
      <c r="F998" s="3"/>
    </row>
    <row r="999" spans="2:6" ht="15.75" customHeight="1" x14ac:dyDescent="0.25">
      <c r="B999" s="3"/>
      <c r="F999" s="3"/>
    </row>
    <row r="1000" spans="2:6" ht="15.75" customHeight="1" x14ac:dyDescent="0.25">
      <c r="B1000" s="3"/>
      <c r="F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40.125" customWidth="1"/>
    <col min="2" max="2" width="14.375" customWidth="1"/>
    <col min="3" max="3" width="14.625" customWidth="1"/>
    <col min="4" max="4" width="13.375" customWidth="1"/>
    <col min="5" max="6" width="14.25" customWidth="1"/>
    <col min="7" max="7" width="14.75" customWidth="1"/>
    <col min="8" max="8" width="14" customWidth="1"/>
    <col min="9" max="9" width="13.25" customWidth="1"/>
    <col min="10" max="10" width="13.75" customWidth="1"/>
    <col min="11" max="27" width="7.625" customWidth="1"/>
  </cols>
  <sheetData>
    <row r="1" spans="1:27" ht="15.75" x14ac:dyDescent="0.25">
      <c r="A1" s="1" t="s">
        <v>0</v>
      </c>
      <c r="D1" s="3"/>
      <c r="E1" s="3"/>
    </row>
    <row r="2" spans="1:27" ht="15.75" x14ac:dyDescent="0.25">
      <c r="A2" s="1" t="s">
        <v>5</v>
      </c>
      <c r="D2" s="3"/>
      <c r="E2" s="3"/>
    </row>
    <row r="3" spans="1:27" ht="15.75" x14ac:dyDescent="0.25">
      <c r="A3" s="1" t="s">
        <v>2</v>
      </c>
      <c r="D3" s="3"/>
      <c r="E3" s="3"/>
    </row>
    <row r="4" spans="1:27" x14ac:dyDescent="0.25">
      <c r="A4" s="3"/>
      <c r="B4" s="4" t="s">
        <v>3</v>
      </c>
      <c r="C4" s="4" t="s">
        <v>6</v>
      </c>
      <c r="D4" s="4" t="s">
        <v>7</v>
      </c>
      <c r="E4" s="4" t="s">
        <v>3</v>
      </c>
      <c r="F4" s="4" t="s">
        <v>6</v>
      </c>
      <c r="G4" s="4" t="s">
        <v>7</v>
      </c>
      <c r="H4" s="4" t="s">
        <v>3</v>
      </c>
      <c r="I4" s="4" t="s">
        <v>6</v>
      </c>
      <c r="J4" s="4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x14ac:dyDescent="0.25">
      <c r="A5" s="1"/>
      <c r="B5" s="6">
        <v>42825</v>
      </c>
      <c r="C5" s="7">
        <v>43008</v>
      </c>
      <c r="D5" s="6">
        <v>43100</v>
      </c>
      <c r="E5" s="6">
        <v>43190</v>
      </c>
      <c r="F5" s="6">
        <v>43373</v>
      </c>
      <c r="G5" s="6">
        <v>43465</v>
      </c>
      <c r="H5" s="6">
        <v>43555</v>
      </c>
      <c r="I5" s="7">
        <v>43738</v>
      </c>
      <c r="J5" s="7">
        <v>43830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x14ac:dyDescent="0.25">
      <c r="B6" s="9"/>
      <c r="D6" s="11"/>
      <c r="E6" s="9"/>
      <c r="F6" s="9"/>
      <c r="G6" s="9"/>
      <c r="H6" s="9"/>
      <c r="I6" s="3"/>
    </row>
    <row r="7" spans="1:27" x14ac:dyDescent="0.25">
      <c r="A7" s="10" t="s">
        <v>11</v>
      </c>
      <c r="B7" s="13">
        <v>91397910137</v>
      </c>
      <c r="C7" s="14">
        <v>35042344384</v>
      </c>
      <c r="D7" s="13">
        <v>72090089766</v>
      </c>
      <c r="E7" s="13">
        <v>107624735366</v>
      </c>
      <c r="F7" s="13">
        <v>35143747336</v>
      </c>
      <c r="G7" s="13">
        <v>71229121331</v>
      </c>
      <c r="H7" s="9">
        <v>106203807897</v>
      </c>
      <c r="I7" s="16">
        <v>44440252318</v>
      </c>
      <c r="J7" s="14">
        <v>88896091998</v>
      </c>
    </row>
    <row r="8" spans="1:27" x14ac:dyDescent="0.25">
      <c r="A8" s="12" t="s">
        <v>13</v>
      </c>
      <c r="B8" s="13">
        <v>86270016867</v>
      </c>
      <c r="C8" s="14">
        <v>32678075790</v>
      </c>
      <c r="D8" s="13">
        <v>68572297770</v>
      </c>
      <c r="E8" s="13">
        <v>103020679469</v>
      </c>
      <c r="F8" s="13">
        <v>33118123874</v>
      </c>
      <c r="G8" s="13">
        <v>67369026720</v>
      </c>
      <c r="H8" s="9">
        <v>100559247852</v>
      </c>
      <c r="I8" s="16">
        <v>43446548685</v>
      </c>
      <c r="J8" s="14">
        <v>86628954378</v>
      </c>
    </row>
    <row r="9" spans="1:27" x14ac:dyDescent="0.25">
      <c r="A9" s="10" t="s">
        <v>14</v>
      </c>
      <c r="B9" s="21">
        <f t="shared" ref="B9:J9" si="0">B7-B8</f>
        <v>5127893270</v>
      </c>
      <c r="C9" s="21">
        <f t="shared" si="0"/>
        <v>2364268594</v>
      </c>
      <c r="D9" s="21">
        <f t="shared" si="0"/>
        <v>3517791996</v>
      </c>
      <c r="E9" s="21">
        <f t="shared" si="0"/>
        <v>4604055897</v>
      </c>
      <c r="F9" s="21">
        <f t="shared" si="0"/>
        <v>2025623462</v>
      </c>
      <c r="G9" s="21">
        <f t="shared" si="0"/>
        <v>3860094611</v>
      </c>
      <c r="H9" s="21">
        <f t="shared" si="0"/>
        <v>5644560045</v>
      </c>
      <c r="I9" s="21">
        <f t="shared" si="0"/>
        <v>993703633</v>
      </c>
      <c r="J9" s="21">
        <f t="shared" si="0"/>
        <v>2267137620</v>
      </c>
    </row>
    <row r="10" spans="1:27" x14ac:dyDescent="0.25">
      <c r="B10" s="13"/>
      <c r="D10" s="13"/>
      <c r="E10" s="13"/>
      <c r="F10" s="13"/>
      <c r="G10" s="13"/>
      <c r="H10" s="9"/>
      <c r="I10" s="3"/>
    </row>
    <row r="11" spans="1:27" x14ac:dyDescent="0.25">
      <c r="A11" s="10" t="s">
        <v>23</v>
      </c>
      <c r="B11" s="13"/>
      <c r="D11" s="13"/>
      <c r="E11" s="13"/>
      <c r="F11" s="13"/>
      <c r="G11" s="13"/>
      <c r="H11" s="9"/>
      <c r="I11" s="3"/>
    </row>
    <row r="12" spans="1:27" x14ac:dyDescent="0.25">
      <c r="A12" s="3" t="s">
        <v>26</v>
      </c>
      <c r="B12" s="13">
        <v>3289158344</v>
      </c>
      <c r="C12" s="14">
        <v>1185012679</v>
      </c>
      <c r="D12" s="13">
        <v>2161101160</v>
      </c>
      <c r="E12" s="13">
        <v>3610510491</v>
      </c>
      <c r="F12" s="13">
        <v>1207488101</v>
      </c>
      <c r="G12" s="13">
        <v>2265832379</v>
      </c>
      <c r="H12" s="9">
        <v>3687784895</v>
      </c>
      <c r="I12" s="16">
        <v>1209263572</v>
      </c>
      <c r="J12" s="14">
        <v>2325794085</v>
      </c>
    </row>
    <row r="13" spans="1:27" x14ac:dyDescent="0.25">
      <c r="A13" s="3" t="s">
        <v>27</v>
      </c>
      <c r="B13" s="22"/>
      <c r="C13" s="14">
        <v>51000312</v>
      </c>
      <c r="D13" s="22">
        <v>106935862</v>
      </c>
      <c r="E13" s="13">
        <v>123455350</v>
      </c>
      <c r="F13" s="13">
        <v>40902376</v>
      </c>
      <c r="G13" s="13">
        <v>48625183</v>
      </c>
      <c r="H13" s="9">
        <v>70207515</v>
      </c>
      <c r="I13" s="16">
        <v>47158934</v>
      </c>
      <c r="J13" s="14">
        <v>85036053</v>
      </c>
    </row>
    <row r="14" spans="1:27" x14ac:dyDescent="0.25">
      <c r="A14" s="3" t="s">
        <v>30</v>
      </c>
      <c r="B14" s="22"/>
      <c r="C14" s="14">
        <v>36559034</v>
      </c>
      <c r="D14" s="22">
        <v>60140663</v>
      </c>
      <c r="E14" s="13">
        <v>99965966</v>
      </c>
      <c r="F14" s="13">
        <v>15731210</v>
      </c>
      <c r="G14" s="13">
        <v>128396983</v>
      </c>
      <c r="H14" s="9">
        <v>283429314</v>
      </c>
      <c r="I14" s="16">
        <v>293302878</v>
      </c>
      <c r="J14" s="14">
        <v>177026662</v>
      </c>
    </row>
    <row r="15" spans="1:27" x14ac:dyDescent="0.25">
      <c r="A15" s="3"/>
      <c r="B15" s="13"/>
      <c r="D15" s="13"/>
      <c r="E15" s="13"/>
      <c r="F15" s="13"/>
      <c r="G15" s="13"/>
      <c r="H15" s="9"/>
      <c r="I15" s="3"/>
    </row>
    <row r="16" spans="1:27" x14ac:dyDescent="0.25">
      <c r="A16" s="10" t="s">
        <v>34</v>
      </c>
      <c r="B16" s="21">
        <f t="shared" ref="B16:J16" si="1">B9-SUM(B12:B13)+B14</f>
        <v>1838734926</v>
      </c>
      <c r="C16" s="21">
        <f t="shared" si="1"/>
        <v>1164814637</v>
      </c>
      <c r="D16" s="21">
        <f t="shared" si="1"/>
        <v>1309895637</v>
      </c>
      <c r="E16" s="21">
        <f t="shared" si="1"/>
        <v>970056022</v>
      </c>
      <c r="F16" s="21">
        <f t="shared" si="1"/>
        <v>792964195</v>
      </c>
      <c r="G16" s="21">
        <f t="shared" si="1"/>
        <v>1674034032</v>
      </c>
      <c r="H16" s="21">
        <f t="shared" si="1"/>
        <v>2169996949</v>
      </c>
      <c r="I16" s="21">
        <f t="shared" si="1"/>
        <v>30584005</v>
      </c>
      <c r="J16" s="21">
        <f t="shared" si="1"/>
        <v>33334144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x14ac:dyDescent="0.25">
      <c r="A17" s="3" t="s">
        <v>39</v>
      </c>
      <c r="B17" s="22"/>
      <c r="C17" s="14">
        <v>660713996</v>
      </c>
      <c r="D17" s="22">
        <v>1290748514</v>
      </c>
      <c r="E17" s="13">
        <v>2551848514</v>
      </c>
      <c r="F17" s="13">
        <v>847200000</v>
      </c>
      <c r="G17" s="3"/>
      <c r="H17" s="9">
        <v>1635780000</v>
      </c>
      <c r="I17" s="31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x14ac:dyDescent="0.25">
      <c r="A18" s="3" t="s">
        <v>41</v>
      </c>
      <c r="B18" s="22"/>
      <c r="D18" s="22"/>
      <c r="E18" s="13"/>
      <c r="F18" s="13"/>
      <c r="G18" s="13"/>
      <c r="H18" s="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25">
      <c r="A19" s="3" t="s">
        <v>43</v>
      </c>
      <c r="B19" s="13">
        <v>2852328845</v>
      </c>
      <c r="D19" s="13"/>
      <c r="E19" s="13"/>
      <c r="F19" s="13">
        <v>108867119</v>
      </c>
      <c r="G19" s="13">
        <v>1313003554</v>
      </c>
      <c r="H19" s="9">
        <v>203589978</v>
      </c>
      <c r="I19" s="16">
        <v>965833612</v>
      </c>
      <c r="J19" s="14">
        <v>2304569114</v>
      </c>
    </row>
    <row r="20" spans="1:27" ht="15.75" customHeight="1" x14ac:dyDescent="0.25">
      <c r="A20" s="3" t="s">
        <v>44</v>
      </c>
      <c r="B20" s="13">
        <v>30590613</v>
      </c>
      <c r="C20" s="14">
        <v>7925783</v>
      </c>
      <c r="D20" s="13">
        <v>19207361</v>
      </c>
      <c r="E20" s="13">
        <v>28811041</v>
      </c>
      <c r="F20" s="13">
        <v>6129414</v>
      </c>
      <c r="G20" s="13">
        <v>12258828</v>
      </c>
      <c r="H20" s="9">
        <v>18388241</v>
      </c>
      <c r="I20" s="16">
        <v>4578862</v>
      </c>
      <c r="J20" s="14">
        <v>9157724</v>
      </c>
    </row>
    <row r="21" spans="1:27" ht="15.75" customHeight="1" x14ac:dyDescent="0.25">
      <c r="A21" s="3"/>
      <c r="B21" s="13"/>
      <c r="D21" s="13"/>
      <c r="E21" s="13"/>
      <c r="F21" s="13"/>
      <c r="G21" s="13"/>
      <c r="H21" s="19"/>
      <c r="I21" s="3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1:27" ht="15.75" customHeight="1" x14ac:dyDescent="0.25">
      <c r="A22" s="10" t="s">
        <v>47</v>
      </c>
      <c r="B22" s="21">
        <f t="shared" ref="B22:J22" si="2">B16+B17+B18+B19-B20</f>
        <v>4660473158</v>
      </c>
      <c r="C22" s="21">
        <f t="shared" si="2"/>
        <v>1817602850</v>
      </c>
      <c r="D22" s="21">
        <f t="shared" si="2"/>
        <v>2581436790</v>
      </c>
      <c r="E22" s="21">
        <f t="shared" si="2"/>
        <v>3493093495</v>
      </c>
      <c r="F22" s="21">
        <f t="shared" si="2"/>
        <v>1742901900</v>
      </c>
      <c r="G22" s="21">
        <f t="shared" si="2"/>
        <v>2974778758</v>
      </c>
      <c r="H22" s="21">
        <f t="shared" si="2"/>
        <v>3990978686</v>
      </c>
      <c r="I22" s="21">
        <f t="shared" si="2"/>
        <v>991838755</v>
      </c>
      <c r="J22" s="21">
        <f t="shared" si="2"/>
        <v>2328745534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25">
      <c r="A23" s="37" t="s">
        <v>56</v>
      </c>
      <c r="B23" s="13">
        <v>233023658</v>
      </c>
      <c r="C23" s="14">
        <v>90880143</v>
      </c>
      <c r="D23" s="13">
        <v>129071839</v>
      </c>
      <c r="E23" s="13">
        <v>174654675</v>
      </c>
      <c r="F23" s="13">
        <v>87145095</v>
      </c>
      <c r="G23" s="13">
        <v>148738938</v>
      </c>
      <c r="H23" s="9">
        <v>199548934</v>
      </c>
      <c r="I23" s="16">
        <v>49591938</v>
      </c>
      <c r="J23" s="16">
        <v>116437277</v>
      </c>
    </row>
    <row r="24" spans="1:27" ht="15.75" customHeight="1" x14ac:dyDescent="0.25">
      <c r="A24" s="27"/>
      <c r="B24" s="13"/>
      <c r="D24" s="21"/>
      <c r="E24" s="13"/>
      <c r="F24" s="13"/>
      <c r="G24" s="13"/>
      <c r="H24" s="9"/>
      <c r="I24" s="3"/>
    </row>
    <row r="25" spans="1:27" ht="15.75" customHeight="1" x14ac:dyDescent="0.25">
      <c r="A25" s="10" t="s">
        <v>60</v>
      </c>
      <c r="B25" s="21">
        <f t="shared" ref="B25:J25" si="3">B22-B23</f>
        <v>4427449500</v>
      </c>
      <c r="C25" s="21">
        <f t="shared" si="3"/>
        <v>1726722707</v>
      </c>
      <c r="D25" s="21">
        <f t="shared" si="3"/>
        <v>2452364951</v>
      </c>
      <c r="E25" s="21">
        <f t="shared" si="3"/>
        <v>3318438820</v>
      </c>
      <c r="F25" s="21">
        <f t="shared" si="3"/>
        <v>1655756805</v>
      </c>
      <c r="G25" s="21">
        <f t="shared" si="3"/>
        <v>2826039820</v>
      </c>
      <c r="H25" s="21">
        <f t="shared" si="3"/>
        <v>3791429752</v>
      </c>
      <c r="I25" s="21">
        <f t="shared" si="3"/>
        <v>942246817</v>
      </c>
      <c r="J25" s="21">
        <f t="shared" si="3"/>
        <v>2212308257</v>
      </c>
    </row>
    <row r="26" spans="1:27" ht="15.75" customHeight="1" x14ac:dyDescent="0.25">
      <c r="A26" s="17" t="s">
        <v>62</v>
      </c>
      <c r="B26" s="13"/>
      <c r="D26" s="13"/>
      <c r="E26" s="21"/>
      <c r="F26" s="13"/>
      <c r="G26" s="21"/>
      <c r="H26" s="9"/>
      <c r="I26" s="3"/>
    </row>
    <row r="27" spans="1:27" ht="15.75" customHeight="1" x14ac:dyDescent="0.25">
      <c r="A27" s="3" t="s">
        <v>64</v>
      </c>
      <c r="B27" s="22">
        <v>1106862375</v>
      </c>
      <c r="C27" s="14">
        <v>462070281</v>
      </c>
      <c r="D27" s="22">
        <v>613091237</v>
      </c>
      <c r="E27" s="13">
        <v>829609705</v>
      </c>
      <c r="F27" s="22">
        <v>413939201</v>
      </c>
      <c r="G27" s="13">
        <v>706509955</v>
      </c>
      <c r="H27" s="9">
        <v>947857438</v>
      </c>
      <c r="I27" s="16">
        <v>235561704</v>
      </c>
      <c r="J27" s="14">
        <v>627509762</v>
      </c>
    </row>
    <row r="28" spans="1:27" ht="15.75" customHeight="1" x14ac:dyDescent="0.25">
      <c r="A28" s="3" t="s">
        <v>66</v>
      </c>
      <c r="B28" s="22" t="s">
        <v>40</v>
      </c>
      <c r="D28" s="22" t="s">
        <v>40</v>
      </c>
      <c r="E28" s="13"/>
      <c r="F28" s="22" t="s">
        <v>40</v>
      </c>
      <c r="G28" s="13"/>
      <c r="H28" s="9"/>
      <c r="I28" s="16">
        <v>-7199972</v>
      </c>
      <c r="J28" s="14">
        <v>-19399944</v>
      </c>
    </row>
    <row r="29" spans="1:27" ht="15.75" customHeight="1" x14ac:dyDescent="0.25">
      <c r="A29" s="27"/>
      <c r="B29" s="13">
        <f t="shared" ref="B29:J29" si="4">SUM(B27:B28)</f>
        <v>1106862375</v>
      </c>
      <c r="C29" s="13">
        <f t="shared" si="4"/>
        <v>462070281</v>
      </c>
      <c r="D29" s="13">
        <f t="shared" si="4"/>
        <v>613091237</v>
      </c>
      <c r="E29" s="13">
        <f t="shared" si="4"/>
        <v>829609705</v>
      </c>
      <c r="F29" s="13">
        <f t="shared" si="4"/>
        <v>413939201</v>
      </c>
      <c r="G29" s="13">
        <f t="shared" si="4"/>
        <v>706509955</v>
      </c>
      <c r="H29" s="13">
        <f t="shared" si="4"/>
        <v>947857438</v>
      </c>
      <c r="I29" s="13">
        <f t="shared" si="4"/>
        <v>228361732</v>
      </c>
      <c r="J29" s="13">
        <f t="shared" si="4"/>
        <v>608109818</v>
      </c>
    </row>
    <row r="30" spans="1:27" ht="15.75" customHeight="1" x14ac:dyDescent="0.25">
      <c r="A30" s="10" t="s">
        <v>70</v>
      </c>
      <c r="B30" s="21">
        <f>B25-B29</f>
        <v>3320587125</v>
      </c>
      <c r="C30" s="39">
        <f>C25-C29+2</f>
        <v>1264652428</v>
      </c>
      <c r="D30" s="21">
        <f t="shared" ref="D30:F30" si="5">D25-D29</f>
        <v>1839273714</v>
      </c>
      <c r="E30" s="21">
        <f t="shared" si="5"/>
        <v>2488829115</v>
      </c>
      <c r="F30" s="21">
        <f t="shared" si="5"/>
        <v>1241817604</v>
      </c>
      <c r="G30" s="21">
        <f>G25-G29+1</f>
        <v>2119529866</v>
      </c>
      <c r="H30" s="21">
        <f t="shared" ref="H30:J30" si="6">H25-H29</f>
        <v>2843572314</v>
      </c>
      <c r="I30" s="21">
        <f t="shared" si="6"/>
        <v>713885085</v>
      </c>
      <c r="J30" s="21">
        <f t="shared" si="6"/>
        <v>1604198439</v>
      </c>
    </row>
    <row r="31" spans="1:27" ht="15.75" customHeight="1" x14ac:dyDescent="0.25">
      <c r="A31" s="27"/>
      <c r="B31" s="13"/>
      <c r="D31" s="13"/>
      <c r="E31" s="13"/>
      <c r="F31" s="13"/>
      <c r="G31" s="13"/>
      <c r="H31" s="9"/>
      <c r="I31" s="3"/>
    </row>
    <row r="32" spans="1:27" ht="15.75" customHeight="1" x14ac:dyDescent="0.25">
      <c r="A32" s="27"/>
      <c r="B32" s="44"/>
      <c r="D32" s="45"/>
      <c r="E32" s="46"/>
      <c r="F32" s="45"/>
      <c r="G32" s="46"/>
      <c r="H32" s="47"/>
      <c r="I32" s="3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 ht="15.75" customHeight="1" x14ac:dyDescent="0.25">
      <c r="A33" s="10" t="s">
        <v>85</v>
      </c>
      <c r="B33" s="48">
        <f>B30/('1'!B57/10)</f>
        <v>3.3567669262244579</v>
      </c>
      <c r="C33" s="48">
        <f>C30/('1'!C57/10)</f>
        <v>1.2784315796200822</v>
      </c>
      <c r="D33" s="48">
        <f>D30/('1'!D57/10)</f>
        <v>1.8593137114055462</v>
      </c>
      <c r="E33" s="48">
        <f>E30/('1'!E57/10)</f>
        <v>2.5159464106084815</v>
      </c>
      <c r="F33" s="48">
        <f>F30/('1'!F57/10)</f>
        <v>1.2553479564281878</v>
      </c>
      <c r="G33" s="48">
        <f>G30/('1'!G57/10)</f>
        <v>2.1426234233603361</v>
      </c>
      <c r="H33" s="48">
        <f>H30/('1'!H57/10)</f>
        <v>2.8745547509050069</v>
      </c>
      <c r="I33" s="48">
        <f>I30/('1'!I57/10)</f>
        <v>0.72166329394321671</v>
      </c>
      <c r="J33" s="48">
        <f>J30/('1'!J57/10)</f>
        <v>1.62167714937945</v>
      </c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 ht="15.75" customHeight="1" x14ac:dyDescent="0.25">
      <c r="A34" s="53" t="s">
        <v>91</v>
      </c>
      <c r="B34" s="55">
        <v>989221831</v>
      </c>
      <c r="C34" s="55">
        <v>989221831</v>
      </c>
      <c r="D34" s="48">
        <v>989221831</v>
      </c>
      <c r="E34" s="55">
        <v>989221831</v>
      </c>
      <c r="F34" s="55">
        <v>989221831</v>
      </c>
      <c r="G34" s="55">
        <v>989221831</v>
      </c>
      <c r="H34" s="55">
        <v>989221831</v>
      </c>
      <c r="I34" s="55">
        <v>989221831</v>
      </c>
      <c r="J34" s="55">
        <v>989221831</v>
      </c>
    </row>
    <row r="35" spans="1:27" ht="15.75" customHeight="1" x14ac:dyDescent="0.25">
      <c r="B35" s="46"/>
      <c r="D35" s="46"/>
      <c r="E35" s="46"/>
      <c r="F35" s="46"/>
      <c r="G35" s="46"/>
      <c r="H35" s="3"/>
      <c r="I35" s="3"/>
    </row>
    <row r="36" spans="1:27" ht="15.75" customHeight="1" x14ac:dyDescent="0.25">
      <c r="B36" s="46"/>
      <c r="D36" s="46"/>
      <c r="E36" s="46"/>
      <c r="F36" s="46"/>
      <c r="G36" s="46"/>
      <c r="H36" s="3"/>
      <c r="I36" s="3"/>
    </row>
    <row r="37" spans="1:27" ht="15.75" customHeight="1" x14ac:dyDescent="0.25">
      <c r="B37" s="46"/>
      <c r="D37" s="46"/>
      <c r="E37" s="46"/>
      <c r="F37" s="46"/>
      <c r="G37" s="46"/>
      <c r="H37" s="3"/>
      <c r="I37" s="3"/>
    </row>
    <row r="38" spans="1:27" ht="15.75" customHeight="1" x14ac:dyDescent="0.25">
      <c r="B38" s="46"/>
      <c r="D38" s="46"/>
      <c r="E38" s="46"/>
      <c r="F38" s="46"/>
      <c r="G38" s="46"/>
      <c r="H38" s="3"/>
      <c r="I38" s="3"/>
    </row>
    <row r="39" spans="1:27" ht="15.75" customHeight="1" x14ac:dyDescent="0.25">
      <c r="B39" s="46"/>
      <c r="D39" s="46"/>
      <c r="E39" s="46"/>
      <c r="F39" s="46"/>
      <c r="G39" s="46"/>
      <c r="H39" s="3"/>
      <c r="I39" s="3"/>
    </row>
    <row r="40" spans="1:27" ht="15.75" customHeight="1" x14ac:dyDescent="0.25">
      <c r="B40" s="46"/>
      <c r="D40" s="46"/>
      <c r="E40" s="46"/>
      <c r="F40" s="46"/>
      <c r="G40" s="46"/>
      <c r="H40" s="3"/>
      <c r="I40" s="3"/>
    </row>
    <row r="41" spans="1:27" ht="15.75" customHeight="1" x14ac:dyDescent="0.25">
      <c r="B41" s="46"/>
      <c r="D41" s="46"/>
      <c r="E41" s="46"/>
      <c r="F41" s="46"/>
      <c r="G41" s="46"/>
      <c r="H41" s="3"/>
      <c r="I41" s="3"/>
    </row>
    <row r="42" spans="1:27" ht="15.75" customHeight="1" x14ac:dyDescent="0.25">
      <c r="B42" s="46"/>
      <c r="D42" s="46"/>
      <c r="E42" s="46"/>
      <c r="F42" s="46"/>
      <c r="G42" s="46"/>
      <c r="H42" s="3"/>
      <c r="I42" s="3"/>
    </row>
    <row r="43" spans="1:27" ht="15.75" customHeight="1" x14ac:dyDescent="0.25">
      <c r="B43" s="46"/>
      <c r="D43" s="46"/>
      <c r="E43" s="46"/>
      <c r="F43" s="46"/>
      <c r="G43" s="46"/>
      <c r="H43" s="3"/>
      <c r="I43" s="3"/>
    </row>
    <row r="44" spans="1:27" ht="15.75" customHeight="1" x14ac:dyDescent="0.25">
      <c r="B44" s="46"/>
      <c r="D44" s="46"/>
      <c r="E44" s="46"/>
      <c r="F44" s="46"/>
      <c r="G44" s="46"/>
      <c r="H44" s="3"/>
      <c r="I44" s="3"/>
    </row>
    <row r="45" spans="1:27" ht="15.75" customHeight="1" x14ac:dyDescent="0.25">
      <c r="B45" s="46"/>
      <c r="D45" s="46"/>
      <c r="E45" s="46"/>
      <c r="F45" s="46"/>
      <c r="G45" s="46"/>
      <c r="H45" s="3"/>
      <c r="I45" s="3"/>
    </row>
    <row r="46" spans="1:27" ht="15.75" customHeight="1" x14ac:dyDescent="0.25">
      <c r="B46" s="46"/>
      <c r="D46" s="46"/>
      <c r="E46" s="46"/>
      <c r="F46" s="46"/>
      <c r="G46" s="46"/>
      <c r="H46" s="3"/>
      <c r="I46" s="3"/>
    </row>
    <row r="47" spans="1:27" ht="15.75" customHeight="1" x14ac:dyDescent="0.25">
      <c r="B47" s="46"/>
      <c r="D47" s="46"/>
      <c r="E47" s="46"/>
      <c r="F47" s="46"/>
      <c r="G47" s="46"/>
      <c r="H47" s="3"/>
      <c r="I47" s="3"/>
    </row>
    <row r="48" spans="1:27" ht="15.75" customHeight="1" x14ac:dyDescent="0.25">
      <c r="B48" s="46"/>
      <c r="D48" s="46"/>
      <c r="E48" s="46"/>
      <c r="F48" s="46"/>
      <c r="G48" s="46"/>
      <c r="H48" s="3"/>
      <c r="I48" s="3"/>
    </row>
    <row r="49" spans="1:9" ht="15.75" customHeight="1" x14ac:dyDescent="0.25">
      <c r="B49" s="46"/>
      <c r="D49" s="46"/>
      <c r="E49" s="46"/>
      <c r="F49" s="46"/>
      <c r="G49" s="46"/>
      <c r="H49" s="3"/>
      <c r="I49" s="3"/>
    </row>
    <row r="50" spans="1:9" ht="15.75" customHeight="1" x14ac:dyDescent="0.25">
      <c r="B50" s="46"/>
      <c r="D50" s="46"/>
      <c r="E50" s="46"/>
      <c r="F50" s="46"/>
      <c r="G50" s="46"/>
      <c r="H50" s="3"/>
      <c r="I50" s="3"/>
    </row>
    <row r="51" spans="1:9" ht="15.75" customHeight="1" x14ac:dyDescent="0.25">
      <c r="B51" s="46"/>
      <c r="D51" s="46"/>
      <c r="E51" s="46"/>
      <c r="F51" s="46"/>
      <c r="G51" s="46"/>
      <c r="H51" s="3"/>
      <c r="I51" s="3"/>
    </row>
    <row r="52" spans="1:9" ht="15.75" customHeight="1" x14ac:dyDescent="0.25">
      <c r="B52" s="46"/>
      <c r="D52" s="46"/>
      <c r="E52" s="46"/>
      <c r="F52" s="46"/>
      <c r="G52" s="46"/>
      <c r="H52" s="3"/>
      <c r="I52" s="3"/>
    </row>
    <row r="53" spans="1:9" ht="15.75" customHeight="1" x14ac:dyDescent="0.25">
      <c r="B53" s="3"/>
      <c r="D53" s="3"/>
      <c r="E53" s="3"/>
      <c r="F53" s="3"/>
      <c r="G53" s="3"/>
      <c r="H53" s="3"/>
      <c r="I53" s="3"/>
    </row>
    <row r="54" spans="1:9" ht="15.75" customHeight="1" x14ac:dyDescent="0.25">
      <c r="B54" s="3"/>
      <c r="D54" s="3"/>
      <c r="E54" s="3"/>
      <c r="F54" s="3"/>
      <c r="G54" s="3"/>
      <c r="H54" s="3"/>
      <c r="I54" s="3"/>
    </row>
    <row r="55" spans="1:9" ht="15.75" customHeight="1" x14ac:dyDescent="0.25">
      <c r="B55" s="3"/>
      <c r="D55" s="3"/>
      <c r="E55" s="3"/>
      <c r="F55" s="3"/>
      <c r="G55" s="3"/>
      <c r="I55" s="3"/>
    </row>
    <row r="56" spans="1:9" ht="15.75" customHeight="1" x14ac:dyDescent="0.25">
      <c r="A56" s="3"/>
      <c r="D56" s="3"/>
      <c r="E56" s="3"/>
    </row>
    <row r="57" spans="1:9" ht="15.75" customHeight="1" x14ac:dyDescent="0.25">
      <c r="D57" s="3"/>
      <c r="E57" s="3"/>
    </row>
    <row r="58" spans="1:9" ht="15.75" customHeight="1" x14ac:dyDescent="0.25">
      <c r="D58" s="3"/>
      <c r="E58" s="3"/>
    </row>
    <row r="59" spans="1:9" ht="15.75" customHeight="1" x14ac:dyDescent="0.25">
      <c r="D59" s="3"/>
      <c r="E59" s="3"/>
    </row>
    <row r="60" spans="1:9" ht="15.75" customHeight="1" x14ac:dyDescent="0.25">
      <c r="D60" s="3"/>
      <c r="E60" s="3"/>
    </row>
    <row r="61" spans="1:9" ht="15.75" customHeight="1" x14ac:dyDescent="0.25">
      <c r="D61" s="3"/>
      <c r="E61" s="3"/>
    </row>
    <row r="62" spans="1:9" ht="15.75" customHeight="1" x14ac:dyDescent="0.25">
      <c r="D62" s="3"/>
      <c r="E62" s="3"/>
    </row>
    <row r="63" spans="1:9" ht="15.75" customHeight="1" x14ac:dyDescent="0.25">
      <c r="D63" s="3"/>
      <c r="E63" s="3"/>
    </row>
    <row r="64" spans="1:9" ht="15.75" customHeight="1" x14ac:dyDescent="0.25">
      <c r="D64" s="3"/>
      <c r="E64" s="3"/>
    </row>
    <row r="65" spans="4:5" ht="15.75" customHeight="1" x14ac:dyDescent="0.25">
      <c r="D65" s="3"/>
      <c r="E65" s="3"/>
    </row>
    <row r="66" spans="4:5" ht="15.75" customHeight="1" x14ac:dyDescent="0.25">
      <c r="D66" s="3"/>
      <c r="E66" s="3"/>
    </row>
    <row r="67" spans="4:5" ht="15.75" customHeight="1" x14ac:dyDescent="0.25">
      <c r="D67" s="3"/>
      <c r="E67" s="3"/>
    </row>
    <row r="68" spans="4:5" ht="15.75" customHeight="1" x14ac:dyDescent="0.25">
      <c r="D68" s="3"/>
      <c r="E68" s="3"/>
    </row>
    <row r="69" spans="4:5" ht="15.75" customHeight="1" x14ac:dyDescent="0.25">
      <c r="D69" s="3"/>
      <c r="E69" s="3"/>
    </row>
    <row r="70" spans="4:5" ht="15.75" customHeight="1" x14ac:dyDescent="0.25">
      <c r="D70" s="3"/>
      <c r="E70" s="3"/>
    </row>
    <row r="71" spans="4:5" ht="15.75" customHeight="1" x14ac:dyDescent="0.25">
      <c r="D71" s="3"/>
      <c r="E71" s="3"/>
    </row>
    <row r="72" spans="4:5" ht="15.75" customHeight="1" x14ac:dyDescent="0.25">
      <c r="D72" s="3"/>
      <c r="E72" s="3"/>
    </row>
    <row r="73" spans="4:5" ht="15.75" customHeight="1" x14ac:dyDescent="0.25">
      <c r="D73" s="3"/>
      <c r="E73" s="3"/>
    </row>
    <row r="74" spans="4:5" ht="15.75" customHeight="1" x14ac:dyDescent="0.25">
      <c r="D74" s="3"/>
      <c r="E74" s="3"/>
    </row>
    <row r="75" spans="4:5" ht="15.75" customHeight="1" x14ac:dyDescent="0.25">
      <c r="D75" s="3"/>
      <c r="E75" s="3"/>
    </row>
    <row r="76" spans="4:5" ht="15.75" customHeight="1" x14ac:dyDescent="0.25">
      <c r="D76" s="3"/>
      <c r="E76" s="3"/>
    </row>
    <row r="77" spans="4:5" ht="15.75" customHeight="1" x14ac:dyDescent="0.25">
      <c r="D77" s="3"/>
      <c r="E77" s="3"/>
    </row>
    <row r="78" spans="4:5" ht="15.75" customHeight="1" x14ac:dyDescent="0.25">
      <c r="D78" s="3"/>
      <c r="E78" s="3"/>
    </row>
    <row r="79" spans="4:5" ht="15.75" customHeight="1" x14ac:dyDescent="0.25">
      <c r="D79" s="3"/>
      <c r="E79" s="3"/>
    </row>
    <row r="80" spans="4:5" ht="15.75" customHeight="1" x14ac:dyDescent="0.25">
      <c r="D80" s="3"/>
      <c r="E80" s="3"/>
    </row>
    <row r="81" spans="4:5" ht="15.75" customHeight="1" x14ac:dyDescent="0.25">
      <c r="D81" s="3"/>
      <c r="E81" s="3"/>
    </row>
    <row r="82" spans="4:5" ht="15.75" customHeight="1" x14ac:dyDescent="0.25">
      <c r="D82" s="3"/>
      <c r="E82" s="3"/>
    </row>
    <row r="83" spans="4:5" ht="15.75" customHeight="1" x14ac:dyDescent="0.25">
      <c r="D83" s="3"/>
      <c r="E83" s="3"/>
    </row>
    <row r="84" spans="4:5" ht="15.75" customHeight="1" x14ac:dyDescent="0.25">
      <c r="D84" s="3"/>
      <c r="E84" s="3"/>
    </row>
    <row r="85" spans="4:5" ht="15.75" customHeight="1" x14ac:dyDescent="0.25">
      <c r="D85" s="3"/>
      <c r="E85" s="3"/>
    </row>
    <row r="86" spans="4:5" ht="15.75" customHeight="1" x14ac:dyDescent="0.25">
      <c r="D86" s="3"/>
      <c r="E86" s="3"/>
    </row>
    <row r="87" spans="4:5" ht="15.75" customHeight="1" x14ac:dyDescent="0.25">
      <c r="D87" s="3"/>
      <c r="E87" s="3"/>
    </row>
    <row r="88" spans="4:5" ht="15.75" customHeight="1" x14ac:dyDescent="0.25">
      <c r="D88" s="3"/>
      <c r="E88" s="3"/>
    </row>
    <row r="89" spans="4:5" ht="15.75" customHeight="1" x14ac:dyDescent="0.25">
      <c r="D89" s="3"/>
      <c r="E89" s="3"/>
    </row>
    <row r="90" spans="4:5" ht="15.75" customHeight="1" x14ac:dyDescent="0.25">
      <c r="D90" s="3"/>
      <c r="E90" s="3"/>
    </row>
    <row r="91" spans="4:5" ht="15.75" customHeight="1" x14ac:dyDescent="0.25">
      <c r="D91" s="3"/>
      <c r="E91" s="3"/>
    </row>
    <row r="92" spans="4:5" ht="15.75" customHeight="1" x14ac:dyDescent="0.25">
      <c r="D92" s="3"/>
      <c r="E92" s="3"/>
    </row>
    <row r="93" spans="4:5" ht="15.75" customHeight="1" x14ac:dyDescent="0.25">
      <c r="D93" s="3"/>
      <c r="E93" s="3"/>
    </row>
    <row r="94" spans="4:5" ht="15.75" customHeight="1" x14ac:dyDescent="0.25">
      <c r="D94" s="3"/>
      <c r="E94" s="3"/>
    </row>
    <row r="95" spans="4:5" ht="15.75" customHeight="1" x14ac:dyDescent="0.25">
      <c r="D95" s="3"/>
      <c r="E95" s="3"/>
    </row>
    <row r="96" spans="4:5" ht="15.75" customHeight="1" x14ac:dyDescent="0.25">
      <c r="D96" s="3"/>
      <c r="E96" s="3"/>
    </row>
    <row r="97" spans="4:5" ht="15.75" customHeight="1" x14ac:dyDescent="0.25">
      <c r="D97" s="3"/>
      <c r="E97" s="3"/>
    </row>
    <row r="98" spans="4:5" ht="15.75" customHeight="1" x14ac:dyDescent="0.25">
      <c r="D98" s="3"/>
      <c r="E98" s="3"/>
    </row>
    <row r="99" spans="4:5" ht="15.75" customHeight="1" x14ac:dyDescent="0.25">
      <c r="D99" s="3"/>
      <c r="E99" s="3"/>
    </row>
    <row r="100" spans="4:5" ht="15.75" customHeight="1" x14ac:dyDescent="0.25">
      <c r="D100" s="3"/>
      <c r="E100" s="3"/>
    </row>
    <row r="101" spans="4:5" ht="15.75" customHeight="1" x14ac:dyDescent="0.25">
      <c r="D101" s="3"/>
      <c r="E101" s="3"/>
    </row>
    <row r="102" spans="4:5" ht="15.75" customHeight="1" x14ac:dyDescent="0.25">
      <c r="D102" s="3"/>
      <c r="E102" s="3"/>
    </row>
    <row r="103" spans="4:5" ht="15.75" customHeight="1" x14ac:dyDescent="0.25">
      <c r="D103" s="3"/>
      <c r="E103" s="3"/>
    </row>
    <row r="104" spans="4:5" ht="15.75" customHeight="1" x14ac:dyDescent="0.25">
      <c r="D104" s="3"/>
      <c r="E104" s="3"/>
    </row>
    <row r="105" spans="4:5" ht="15.75" customHeight="1" x14ac:dyDescent="0.25">
      <c r="D105" s="3"/>
      <c r="E105" s="3"/>
    </row>
    <row r="106" spans="4:5" ht="15.75" customHeight="1" x14ac:dyDescent="0.25">
      <c r="D106" s="3"/>
      <c r="E106" s="3"/>
    </row>
    <row r="107" spans="4:5" ht="15.75" customHeight="1" x14ac:dyDescent="0.25">
      <c r="D107" s="3"/>
      <c r="E107" s="3"/>
    </row>
    <row r="108" spans="4:5" ht="15.75" customHeight="1" x14ac:dyDescent="0.25">
      <c r="D108" s="3"/>
      <c r="E108" s="3"/>
    </row>
    <row r="109" spans="4:5" ht="15.75" customHeight="1" x14ac:dyDescent="0.25">
      <c r="D109" s="3"/>
      <c r="E109" s="3"/>
    </row>
    <row r="110" spans="4:5" ht="15.75" customHeight="1" x14ac:dyDescent="0.25">
      <c r="D110" s="3"/>
      <c r="E110" s="3"/>
    </row>
    <row r="111" spans="4:5" ht="15.75" customHeight="1" x14ac:dyDescent="0.25">
      <c r="D111" s="3"/>
      <c r="E111" s="3"/>
    </row>
    <row r="112" spans="4:5" ht="15.75" customHeight="1" x14ac:dyDescent="0.25">
      <c r="D112" s="3"/>
      <c r="E112" s="3"/>
    </row>
    <row r="113" spans="4:5" ht="15.75" customHeight="1" x14ac:dyDescent="0.25">
      <c r="D113" s="3"/>
      <c r="E113" s="3"/>
    </row>
    <row r="114" spans="4:5" ht="15.75" customHeight="1" x14ac:dyDescent="0.25">
      <c r="D114" s="3"/>
      <c r="E114" s="3"/>
    </row>
    <row r="115" spans="4:5" ht="15.75" customHeight="1" x14ac:dyDescent="0.25">
      <c r="D115" s="3"/>
      <c r="E115" s="3"/>
    </row>
    <row r="116" spans="4:5" ht="15.75" customHeight="1" x14ac:dyDescent="0.25">
      <c r="D116" s="3"/>
      <c r="E116" s="3"/>
    </row>
    <row r="117" spans="4:5" ht="15.75" customHeight="1" x14ac:dyDescent="0.25">
      <c r="D117" s="3"/>
      <c r="E117" s="3"/>
    </row>
    <row r="118" spans="4:5" ht="15.75" customHeight="1" x14ac:dyDescent="0.25">
      <c r="D118" s="3"/>
      <c r="E118" s="3"/>
    </row>
    <row r="119" spans="4:5" ht="15.75" customHeight="1" x14ac:dyDescent="0.25">
      <c r="D119" s="3"/>
      <c r="E119" s="3"/>
    </row>
    <row r="120" spans="4:5" ht="15.75" customHeight="1" x14ac:dyDescent="0.25">
      <c r="D120" s="3"/>
      <c r="E120" s="3"/>
    </row>
    <row r="121" spans="4:5" ht="15.75" customHeight="1" x14ac:dyDescent="0.25">
      <c r="D121" s="3"/>
      <c r="E121" s="3"/>
    </row>
    <row r="122" spans="4:5" ht="15.75" customHeight="1" x14ac:dyDescent="0.25">
      <c r="D122" s="3"/>
      <c r="E122" s="3"/>
    </row>
    <row r="123" spans="4:5" ht="15.75" customHeight="1" x14ac:dyDescent="0.25">
      <c r="D123" s="3"/>
      <c r="E123" s="3"/>
    </row>
    <row r="124" spans="4:5" ht="15.75" customHeight="1" x14ac:dyDescent="0.25">
      <c r="D124" s="3"/>
      <c r="E124" s="3"/>
    </row>
    <row r="125" spans="4:5" ht="15.75" customHeight="1" x14ac:dyDescent="0.25">
      <c r="D125" s="3"/>
      <c r="E125" s="3"/>
    </row>
    <row r="126" spans="4:5" ht="15.75" customHeight="1" x14ac:dyDescent="0.25">
      <c r="D126" s="3"/>
      <c r="E126" s="3"/>
    </row>
    <row r="127" spans="4:5" ht="15.75" customHeight="1" x14ac:dyDescent="0.25">
      <c r="D127" s="3"/>
      <c r="E127" s="3"/>
    </row>
    <row r="128" spans="4:5" ht="15.75" customHeight="1" x14ac:dyDescent="0.25">
      <c r="D128" s="3"/>
      <c r="E128" s="3"/>
    </row>
    <row r="129" spans="4:5" ht="15.75" customHeight="1" x14ac:dyDescent="0.25">
      <c r="D129" s="3"/>
      <c r="E129" s="3"/>
    </row>
    <row r="130" spans="4:5" ht="15.75" customHeight="1" x14ac:dyDescent="0.25">
      <c r="D130" s="3"/>
      <c r="E130" s="3"/>
    </row>
    <row r="131" spans="4:5" ht="15.75" customHeight="1" x14ac:dyDescent="0.25">
      <c r="D131" s="3"/>
      <c r="E131" s="3"/>
    </row>
    <row r="132" spans="4:5" ht="15.75" customHeight="1" x14ac:dyDescent="0.25">
      <c r="D132" s="3"/>
      <c r="E132" s="3"/>
    </row>
    <row r="133" spans="4:5" ht="15.75" customHeight="1" x14ac:dyDescent="0.25">
      <c r="D133" s="3"/>
      <c r="E133" s="3"/>
    </row>
    <row r="134" spans="4:5" ht="15.75" customHeight="1" x14ac:dyDescent="0.25">
      <c r="D134" s="3"/>
      <c r="E134" s="3"/>
    </row>
    <row r="135" spans="4:5" ht="15.75" customHeight="1" x14ac:dyDescent="0.25">
      <c r="D135" s="3"/>
      <c r="E135" s="3"/>
    </row>
    <row r="136" spans="4:5" ht="15.75" customHeight="1" x14ac:dyDescent="0.25">
      <c r="D136" s="3"/>
      <c r="E136" s="3"/>
    </row>
    <row r="137" spans="4:5" ht="15.75" customHeight="1" x14ac:dyDescent="0.25">
      <c r="D137" s="3"/>
      <c r="E137" s="3"/>
    </row>
    <row r="138" spans="4:5" ht="15.75" customHeight="1" x14ac:dyDescent="0.25">
      <c r="D138" s="3"/>
      <c r="E138" s="3"/>
    </row>
    <row r="139" spans="4:5" ht="15.75" customHeight="1" x14ac:dyDescent="0.25">
      <c r="D139" s="3"/>
      <c r="E139" s="3"/>
    </row>
    <row r="140" spans="4:5" ht="15.75" customHeight="1" x14ac:dyDescent="0.25">
      <c r="D140" s="3"/>
      <c r="E140" s="3"/>
    </row>
    <row r="141" spans="4:5" ht="15.75" customHeight="1" x14ac:dyDescent="0.25">
      <c r="D141" s="3"/>
      <c r="E141" s="3"/>
    </row>
    <row r="142" spans="4:5" ht="15.75" customHeight="1" x14ac:dyDescent="0.25">
      <c r="D142" s="3"/>
      <c r="E142" s="3"/>
    </row>
    <row r="143" spans="4:5" ht="15.75" customHeight="1" x14ac:dyDescent="0.25">
      <c r="D143" s="3"/>
      <c r="E143" s="3"/>
    </row>
    <row r="144" spans="4:5" ht="15.75" customHeight="1" x14ac:dyDescent="0.25">
      <c r="D144" s="3"/>
      <c r="E144" s="3"/>
    </row>
    <row r="145" spans="4:5" ht="15.75" customHeight="1" x14ac:dyDescent="0.25">
      <c r="D145" s="3"/>
      <c r="E145" s="3"/>
    </row>
    <row r="146" spans="4:5" ht="15.75" customHeight="1" x14ac:dyDescent="0.25">
      <c r="D146" s="3"/>
      <c r="E146" s="3"/>
    </row>
    <row r="147" spans="4:5" ht="15.75" customHeight="1" x14ac:dyDescent="0.25">
      <c r="D147" s="3"/>
      <c r="E147" s="3"/>
    </row>
    <row r="148" spans="4:5" ht="15.75" customHeight="1" x14ac:dyDescent="0.25">
      <c r="D148" s="3"/>
      <c r="E148" s="3"/>
    </row>
    <row r="149" spans="4:5" ht="15.75" customHeight="1" x14ac:dyDescent="0.25">
      <c r="D149" s="3"/>
      <c r="E149" s="3"/>
    </row>
    <row r="150" spans="4:5" ht="15.75" customHeight="1" x14ac:dyDescent="0.25">
      <c r="D150" s="3"/>
      <c r="E150" s="3"/>
    </row>
    <row r="151" spans="4:5" ht="15.75" customHeight="1" x14ac:dyDescent="0.25">
      <c r="D151" s="3"/>
      <c r="E151" s="3"/>
    </row>
    <row r="152" spans="4:5" ht="15.75" customHeight="1" x14ac:dyDescent="0.25">
      <c r="D152" s="3"/>
      <c r="E152" s="3"/>
    </row>
    <row r="153" spans="4:5" ht="15.75" customHeight="1" x14ac:dyDescent="0.25">
      <c r="D153" s="3"/>
      <c r="E153" s="3"/>
    </row>
    <row r="154" spans="4:5" ht="15.75" customHeight="1" x14ac:dyDescent="0.25">
      <c r="D154" s="3"/>
      <c r="E154" s="3"/>
    </row>
    <row r="155" spans="4:5" ht="15.75" customHeight="1" x14ac:dyDescent="0.25">
      <c r="D155" s="3"/>
      <c r="E155" s="3"/>
    </row>
    <row r="156" spans="4:5" ht="15.75" customHeight="1" x14ac:dyDescent="0.25">
      <c r="D156" s="3"/>
      <c r="E156" s="3"/>
    </row>
    <row r="157" spans="4:5" ht="15.75" customHeight="1" x14ac:dyDescent="0.25">
      <c r="D157" s="3"/>
      <c r="E157" s="3"/>
    </row>
    <row r="158" spans="4:5" ht="15.75" customHeight="1" x14ac:dyDescent="0.25">
      <c r="D158" s="3"/>
      <c r="E158" s="3"/>
    </row>
    <row r="159" spans="4:5" ht="15.75" customHeight="1" x14ac:dyDescent="0.25">
      <c r="D159" s="3"/>
      <c r="E159" s="3"/>
    </row>
    <row r="160" spans="4:5" ht="15.75" customHeight="1" x14ac:dyDescent="0.25">
      <c r="D160" s="3"/>
      <c r="E160" s="3"/>
    </row>
    <row r="161" spans="4:5" ht="15.75" customHeight="1" x14ac:dyDescent="0.25">
      <c r="D161" s="3"/>
      <c r="E161" s="3"/>
    </row>
    <row r="162" spans="4:5" ht="15.75" customHeight="1" x14ac:dyDescent="0.25">
      <c r="D162" s="3"/>
      <c r="E162" s="3"/>
    </row>
    <row r="163" spans="4:5" ht="15.75" customHeight="1" x14ac:dyDescent="0.25">
      <c r="D163" s="3"/>
      <c r="E163" s="3"/>
    </row>
    <row r="164" spans="4:5" ht="15.75" customHeight="1" x14ac:dyDescent="0.25">
      <c r="D164" s="3"/>
      <c r="E164" s="3"/>
    </row>
    <row r="165" spans="4:5" ht="15.75" customHeight="1" x14ac:dyDescent="0.25">
      <c r="D165" s="3"/>
      <c r="E165" s="3"/>
    </row>
    <row r="166" spans="4:5" ht="15.75" customHeight="1" x14ac:dyDescent="0.25">
      <c r="D166" s="3"/>
      <c r="E166" s="3"/>
    </row>
    <row r="167" spans="4:5" ht="15.75" customHeight="1" x14ac:dyDescent="0.25">
      <c r="D167" s="3"/>
      <c r="E167" s="3"/>
    </row>
    <row r="168" spans="4:5" ht="15.75" customHeight="1" x14ac:dyDescent="0.25">
      <c r="D168" s="3"/>
      <c r="E168" s="3"/>
    </row>
    <row r="169" spans="4:5" ht="15.75" customHeight="1" x14ac:dyDescent="0.25">
      <c r="D169" s="3"/>
      <c r="E169" s="3"/>
    </row>
    <row r="170" spans="4:5" ht="15.75" customHeight="1" x14ac:dyDescent="0.25">
      <c r="D170" s="3"/>
      <c r="E170" s="3"/>
    </row>
    <row r="171" spans="4:5" ht="15.75" customHeight="1" x14ac:dyDescent="0.25">
      <c r="D171" s="3"/>
      <c r="E171" s="3"/>
    </row>
    <row r="172" spans="4:5" ht="15.75" customHeight="1" x14ac:dyDescent="0.25">
      <c r="D172" s="3"/>
      <c r="E172" s="3"/>
    </row>
    <row r="173" spans="4:5" ht="15.75" customHeight="1" x14ac:dyDescent="0.25">
      <c r="D173" s="3"/>
      <c r="E173" s="3"/>
    </row>
    <row r="174" spans="4:5" ht="15.75" customHeight="1" x14ac:dyDescent="0.25">
      <c r="D174" s="3"/>
      <c r="E174" s="3"/>
    </row>
    <row r="175" spans="4:5" ht="15.75" customHeight="1" x14ac:dyDescent="0.25">
      <c r="D175" s="3"/>
      <c r="E175" s="3"/>
    </row>
    <row r="176" spans="4:5" ht="15.75" customHeight="1" x14ac:dyDescent="0.25">
      <c r="D176" s="3"/>
      <c r="E176" s="3"/>
    </row>
    <row r="177" spans="4:5" ht="15.75" customHeight="1" x14ac:dyDescent="0.25">
      <c r="D177" s="3"/>
      <c r="E177" s="3"/>
    </row>
    <row r="178" spans="4:5" ht="15.75" customHeight="1" x14ac:dyDescent="0.25">
      <c r="D178" s="3"/>
      <c r="E178" s="3"/>
    </row>
    <row r="179" spans="4:5" ht="15.75" customHeight="1" x14ac:dyDescent="0.25">
      <c r="D179" s="3"/>
      <c r="E179" s="3"/>
    </row>
    <row r="180" spans="4:5" ht="15.75" customHeight="1" x14ac:dyDescent="0.25">
      <c r="D180" s="3"/>
      <c r="E180" s="3"/>
    </row>
    <row r="181" spans="4:5" ht="15.75" customHeight="1" x14ac:dyDescent="0.25">
      <c r="D181" s="3"/>
      <c r="E181" s="3"/>
    </row>
    <row r="182" spans="4:5" ht="15.75" customHeight="1" x14ac:dyDescent="0.25">
      <c r="D182" s="3"/>
      <c r="E182" s="3"/>
    </row>
    <row r="183" spans="4:5" ht="15.75" customHeight="1" x14ac:dyDescent="0.25">
      <c r="D183" s="3"/>
      <c r="E183" s="3"/>
    </row>
    <row r="184" spans="4:5" ht="15.75" customHeight="1" x14ac:dyDescent="0.25">
      <c r="D184" s="3"/>
      <c r="E184" s="3"/>
    </row>
    <row r="185" spans="4:5" ht="15.75" customHeight="1" x14ac:dyDescent="0.25">
      <c r="D185" s="3"/>
      <c r="E185" s="3"/>
    </row>
    <row r="186" spans="4:5" ht="15.75" customHeight="1" x14ac:dyDescent="0.25">
      <c r="D186" s="3"/>
      <c r="E186" s="3"/>
    </row>
    <row r="187" spans="4:5" ht="15.75" customHeight="1" x14ac:dyDescent="0.25">
      <c r="D187" s="3"/>
      <c r="E187" s="3"/>
    </row>
    <row r="188" spans="4:5" ht="15.75" customHeight="1" x14ac:dyDescent="0.25">
      <c r="D188" s="3"/>
      <c r="E188" s="3"/>
    </row>
    <row r="189" spans="4:5" ht="15.75" customHeight="1" x14ac:dyDescent="0.25">
      <c r="D189" s="3"/>
      <c r="E189" s="3"/>
    </row>
    <row r="190" spans="4:5" ht="15.75" customHeight="1" x14ac:dyDescent="0.25">
      <c r="D190" s="3"/>
      <c r="E190" s="3"/>
    </row>
    <row r="191" spans="4:5" ht="15.75" customHeight="1" x14ac:dyDescent="0.25">
      <c r="D191" s="3"/>
      <c r="E191" s="3"/>
    </row>
    <row r="192" spans="4:5" ht="15.75" customHeight="1" x14ac:dyDescent="0.25">
      <c r="D192" s="3"/>
      <c r="E192" s="3"/>
    </row>
    <row r="193" spans="4:5" ht="15.75" customHeight="1" x14ac:dyDescent="0.25">
      <c r="D193" s="3"/>
      <c r="E193" s="3"/>
    </row>
    <row r="194" spans="4:5" ht="15.75" customHeight="1" x14ac:dyDescent="0.25">
      <c r="D194" s="3"/>
      <c r="E194" s="3"/>
    </row>
    <row r="195" spans="4:5" ht="15.75" customHeight="1" x14ac:dyDescent="0.25">
      <c r="D195" s="3"/>
      <c r="E195" s="3"/>
    </row>
    <row r="196" spans="4:5" ht="15.75" customHeight="1" x14ac:dyDescent="0.25">
      <c r="D196" s="3"/>
      <c r="E196" s="3"/>
    </row>
    <row r="197" spans="4:5" ht="15.75" customHeight="1" x14ac:dyDescent="0.25">
      <c r="D197" s="3"/>
      <c r="E197" s="3"/>
    </row>
    <row r="198" spans="4:5" ht="15.75" customHeight="1" x14ac:dyDescent="0.25">
      <c r="D198" s="3"/>
      <c r="E198" s="3"/>
    </row>
    <row r="199" spans="4:5" ht="15.75" customHeight="1" x14ac:dyDescent="0.25">
      <c r="D199" s="3"/>
      <c r="E199" s="3"/>
    </row>
    <row r="200" spans="4:5" ht="15.75" customHeight="1" x14ac:dyDescent="0.25">
      <c r="D200" s="3"/>
      <c r="E200" s="3"/>
    </row>
    <row r="201" spans="4:5" ht="15.75" customHeight="1" x14ac:dyDescent="0.25">
      <c r="D201" s="3"/>
      <c r="E201" s="3"/>
    </row>
    <row r="202" spans="4:5" ht="15.75" customHeight="1" x14ac:dyDescent="0.25">
      <c r="D202" s="3"/>
      <c r="E202" s="3"/>
    </row>
    <row r="203" spans="4:5" ht="15.75" customHeight="1" x14ac:dyDescent="0.25">
      <c r="D203" s="3"/>
      <c r="E203" s="3"/>
    </row>
    <row r="204" spans="4:5" ht="15.75" customHeight="1" x14ac:dyDescent="0.25">
      <c r="D204" s="3"/>
      <c r="E204" s="3"/>
    </row>
    <row r="205" spans="4:5" ht="15.75" customHeight="1" x14ac:dyDescent="0.25">
      <c r="D205" s="3"/>
      <c r="E205" s="3"/>
    </row>
    <row r="206" spans="4:5" ht="15.75" customHeight="1" x14ac:dyDescent="0.25">
      <c r="D206" s="3"/>
      <c r="E206" s="3"/>
    </row>
    <row r="207" spans="4:5" ht="15.75" customHeight="1" x14ac:dyDescent="0.25">
      <c r="D207" s="3"/>
      <c r="E207" s="3"/>
    </row>
    <row r="208" spans="4:5" ht="15.75" customHeight="1" x14ac:dyDescent="0.25">
      <c r="D208" s="3"/>
      <c r="E208" s="3"/>
    </row>
    <row r="209" spans="4:5" ht="15.75" customHeight="1" x14ac:dyDescent="0.25">
      <c r="D209" s="3"/>
      <c r="E209" s="3"/>
    </row>
    <row r="210" spans="4:5" ht="15.75" customHeight="1" x14ac:dyDescent="0.25">
      <c r="D210" s="3"/>
      <c r="E210" s="3"/>
    </row>
    <row r="211" spans="4:5" ht="15.75" customHeight="1" x14ac:dyDescent="0.25">
      <c r="D211" s="3"/>
      <c r="E211" s="3"/>
    </row>
    <row r="212" spans="4:5" ht="15.75" customHeight="1" x14ac:dyDescent="0.25">
      <c r="D212" s="3"/>
      <c r="E212" s="3"/>
    </row>
    <row r="213" spans="4:5" ht="15.75" customHeight="1" x14ac:dyDescent="0.25">
      <c r="D213" s="3"/>
      <c r="E213" s="3"/>
    </row>
    <row r="214" spans="4:5" ht="15.75" customHeight="1" x14ac:dyDescent="0.25">
      <c r="D214" s="3"/>
      <c r="E214" s="3"/>
    </row>
    <row r="215" spans="4:5" ht="15.75" customHeight="1" x14ac:dyDescent="0.25">
      <c r="D215" s="3"/>
      <c r="E215" s="3"/>
    </row>
    <row r="216" spans="4:5" ht="15.75" customHeight="1" x14ac:dyDescent="0.25">
      <c r="D216" s="3"/>
      <c r="E216" s="3"/>
    </row>
    <row r="217" spans="4:5" ht="15.75" customHeight="1" x14ac:dyDescent="0.25">
      <c r="D217" s="3"/>
      <c r="E217" s="3"/>
    </row>
    <row r="218" spans="4:5" ht="15.75" customHeight="1" x14ac:dyDescent="0.25">
      <c r="D218" s="3"/>
      <c r="E218" s="3"/>
    </row>
    <row r="219" spans="4:5" ht="15.75" customHeight="1" x14ac:dyDescent="0.25">
      <c r="D219" s="3"/>
      <c r="E219" s="3"/>
    </row>
    <row r="220" spans="4:5" ht="15.75" customHeight="1" x14ac:dyDescent="0.25">
      <c r="D220" s="3"/>
      <c r="E220" s="3"/>
    </row>
    <row r="221" spans="4:5" ht="15.75" customHeight="1" x14ac:dyDescent="0.25">
      <c r="D221" s="3"/>
      <c r="E221" s="3"/>
    </row>
    <row r="222" spans="4:5" ht="15.75" customHeight="1" x14ac:dyDescent="0.25">
      <c r="D222" s="3"/>
      <c r="E222" s="3"/>
    </row>
    <row r="223" spans="4:5" ht="15.75" customHeight="1" x14ac:dyDescent="0.25">
      <c r="D223" s="3"/>
      <c r="E223" s="3"/>
    </row>
    <row r="224" spans="4:5" ht="15.75" customHeight="1" x14ac:dyDescent="0.25">
      <c r="D224" s="3"/>
      <c r="E224" s="3"/>
    </row>
    <row r="225" spans="4:5" ht="15.75" customHeight="1" x14ac:dyDescent="0.25">
      <c r="D225" s="3"/>
      <c r="E225" s="3"/>
    </row>
    <row r="226" spans="4:5" ht="15.75" customHeight="1" x14ac:dyDescent="0.25">
      <c r="D226" s="3"/>
      <c r="E226" s="3"/>
    </row>
    <row r="227" spans="4:5" ht="15.75" customHeight="1" x14ac:dyDescent="0.25">
      <c r="D227" s="3"/>
      <c r="E227" s="3"/>
    </row>
    <row r="228" spans="4:5" ht="15.75" customHeight="1" x14ac:dyDescent="0.25">
      <c r="D228" s="3"/>
      <c r="E228" s="3"/>
    </row>
    <row r="229" spans="4:5" ht="15.75" customHeight="1" x14ac:dyDescent="0.25">
      <c r="D229" s="3"/>
      <c r="E229" s="3"/>
    </row>
    <row r="230" spans="4:5" ht="15.75" customHeight="1" x14ac:dyDescent="0.25">
      <c r="D230" s="3"/>
      <c r="E230" s="3"/>
    </row>
    <row r="231" spans="4:5" ht="15.75" customHeight="1" x14ac:dyDescent="0.25">
      <c r="D231" s="3"/>
      <c r="E231" s="3"/>
    </row>
    <row r="232" spans="4:5" ht="15.75" customHeight="1" x14ac:dyDescent="0.25">
      <c r="D232" s="3"/>
      <c r="E232" s="3"/>
    </row>
    <row r="233" spans="4:5" ht="15.75" customHeight="1" x14ac:dyDescent="0.25">
      <c r="D233" s="3"/>
      <c r="E233" s="3"/>
    </row>
    <row r="234" spans="4:5" ht="15.75" customHeight="1" x14ac:dyDescent="0.25">
      <c r="D234" s="3"/>
      <c r="E234" s="3"/>
    </row>
    <row r="235" spans="4:5" ht="15.75" customHeight="1" x14ac:dyDescent="0.25">
      <c r="D235" s="3"/>
      <c r="E235" s="3"/>
    </row>
    <row r="236" spans="4:5" ht="15.75" customHeight="1" x14ac:dyDescent="0.25">
      <c r="D236" s="3"/>
      <c r="E236" s="3"/>
    </row>
    <row r="237" spans="4:5" ht="15.75" customHeight="1" x14ac:dyDescent="0.25">
      <c r="D237" s="3"/>
      <c r="E237" s="3"/>
    </row>
    <row r="238" spans="4:5" ht="15.75" customHeight="1" x14ac:dyDescent="0.25">
      <c r="D238" s="3"/>
      <c r="E238" s="3"/>
    </row>
    <row r="239" spans="4:5" ht="15.75" customHeight="1" x14ac:dyDescent="0.25">
      <c r="D239" s="3"/>
      <c r="E239" s="3"/>
    </row>
    <row r="240" spans="4:5" ht="15.75" customHeight="1" x14ac:dyDescent="0.25">
      <c r="D240" s="3"/>
      <c r="E240" s="3"/>
    </row>
    <row r="241" spans="4:5" ht="15.75" customHeight="1" x14ac:dyDescent="0.25">
      <c r="D241" s="3"/>
      <c r="E241" s="3"/>
    </row>
    <row r="242" spans="4:5" ht="15.75" customHeight="1" x14ac:dyDescent="0.25">
      <c r="D242" s="3"/>
      <c r="E242" s="3"/>
    </row>
    <row r="243" spans="4:5" ht="15.75" customHeight="1" x14ac:dyDescent="0.25">
      <c r="D243" s="3"/>
      <c r="E243" s="3"/>
    </row>
    <row r="244" spans="4:5" ht="15.75" customHeight="1" x14ac:dyDescent="0.25">
      <c r="D244" s="3"/>
      <c r="E244" s="3"/>
    </row>
    <row r="245" spans="4:5" ht="15.75" customHeight="1" x14ac:dyDescent="0.25">
      <c r="D245" s="3"/>
      <c r="E245" s="3"/>
    </row>
    <row r="246" spans="4:5" ht="15.75" customHeight="1" x14ac:dyDescent="0.25">
      <c r="D246" s="3"/>
      <c r="E246" s="3"/>
    </row>
    <row r="247" spans="4:5" ht="15.75" customHeight="1" x14ac:dyDescent="0.25">
      <c r="D247" s="3"/>
      <c r="E247" s="3"/>
    </row>
    <row r="248" spans="4:5" ht="15.75" customHeight="1" x14ac:dyDescent="0.25">
      <c r="D248" s="3"/>
      <c r="E248" s="3"/>
    </row>
    <row r="249" spans="4:5" ht="15.75" customHeight="1" x14ac:dyDescent="0.25">
      <c r="D249" s="3"/>
      <c r="E249" s="3"/>
    </row>
    <row r="250" spans="4:5" ht="15.75" customHeight="1" x14ac:dyDescent="0.25">
      <c r="D250" s="3"/>
      <c r="E250" s="3"/>
    </row>
    <row r="251" spans="4:5" ht="15.75" customHeight="1" x14ac:dyDescent="0.25">
      <c r="D251" s="3"/>
      <c r="E251" s="3"/>
    </row>
    <row r="252" spans="4:5" ht="15.75" customHeight="1" x14ac:dyDescent="0.25">
      <c r="D252" s="3"/>
      <c r="E252" s="3"/>
    </row>
    <row r="253" spans="4:5" ht="15.75" customHeight="1" x14ac:dyDescent="0.25">
      <c r="D253" s="3"/>
      <c r="E253" s="3"/>
    </row>
    <row r="254" spans="4:5" ht="15.75" customHeight="1" x14ac:dyDescent="0.25">
      <c r="D254" s="3"/>
      <c r="E254" s="3"/>
    </row>
    <row r="255" spans="4:5" ht="15.75" customHeight="1" x14ac:dyDescent="0.25">
      <c r="D255" s="3"/>
      <c r="E255" s="3"/>
    </row>
    <row r="256" spans="4:5" ht="15.75" customHeight="1" x14ac:dyDescent="0.25">
      <c r="D256" s="3"/>
      <c r="E256" s="3"/>
    </row>
    <row r="257" spans="4:5" ht="15.75" customHeight="1" x14ac:dyDescent="0.25">
      <c r="D257" s="3"/>
      <c r="E257" s="3"/>
    </row>
    <row r="258" spans="4:5" ht="15.75" customHeight="1" x14ac:dyDescent="0.25">
      <c r="D258" s="3"/>
      <c r="E258" s="3"/>
    </row>
    <row r="259" spans="4:5" ht="15.75" customHeight="1" x14ac:dyDescent="0.25">
      <c r="D259" s="3"/>
      <c r="E259" s="3"/>
    </row>
    <row r="260" spans="4:5" ht="15.75" customHeight="1" x14ac:dyDescent="0.25">
      <c r="D260" s="3"/>
      <c r="E260" s="3"/>
    </row>
    <row r="261" spans="4:5" ht="15.75" customHeight="1" x14ac:dyDescent="0.25">
      <c r="D261" s="3"/>
      <c r="E261" s="3"/>
    </row>
    <row r="262" spans="4:5" ht="15.75" customHeight="1" x14ac:dyDescent="0.25">
      <c r="D262" s="3"/>
      <c r="E262" s="3"/>
    </row>
    <row r="263" spans="4:5" ht="15.75" customHeight="1" x14ac:dyDescent="0.25">
      <c r="D263" s="3"/>
      <c r="E263" s="3"/>
    </row>
    <row r="264" spans="4:5" ht="15.75" customHeight="1" x14ac:dyDescent="0.25">
      <c r="D264" s="3"/>
      <c r="E264" s="3"/>
    </row>
    <row r="265" spans="4:5" ht="15.75" customHeight="1" x14ac:dyDescent="0.25">
      <c r="D265" s="3"/>
      <c r="E265" s="3"/>
    </row>
    <row r="266" spans="4:5" ht="15.75" customHeight="1" x14ac:dyDescent="0.25">
      <c r="D266" s="3"/>
      <c r="E266" s="3"/>
    </row>
    <row r="267" spans="4:5" ht="15.75" customHeight="1" x14ac:dyDescent="0.25">
      <c r="D267" s="3"/>
      <c r="E267" s="3"/>
    </row>
    <row r="268" spans="4:5" ht="15.75" customHeight="1" x14ac:dyDescent="0.25">
      <c r="D268" s="3"/>
      <c r="E268" s="3"/>
    </row>
    <row r="269" spans="4:5" ht="15.75" customHeight="1" x14ac:dyDescent="0.25">
      <c r="D269" s="3"/>
      <c r="E269" s="3"/>
    </row>
    <row r="270" spans="4:5" ht="15.75" customHeight="1" x14ac:dyDescent="0.25">
      <c r="D270" s="3"/>
      <c r="E270" s="3"/>
    </row>
    <row r="271" spans="4:5" ht="15.75" customHeight="1" x14ac:dyDescent="0.25">
      <c r="D271" s="3"/>
      <c r="E271" s="3"/>
    </row>
    <row r="272" spans="4:5" ht="15.75" customHeight="1" x14ac:dyDescent="0.25">
      <c r="D272" s="3"/>
      <c r="E272" s="3"/>
    </row>
    <row r="273" spans="4:5" ht="15.75" customHeight="1" x14ac:dyDescent="0.25">
      <c r="D273" s="3"/>
      <c r="E273" s="3"/>
    </row>
    <row r="274" spans="4:5" ht="15.75" customHeight="1" x14ac:dyDescent="0.25">
      <c r="D274" s="3"/>
      <c r="E274" s="3"/>
    </row>
    <row r="275" spans="4:5" ht="15.75" customHeight="1" x14ac:dyDescent="0.25">
      <c r="D275" s="3"/>
      <c r="E275" s="3"/>
    </row>
    <row r="276" spans="4:5" ht="15.75" customHeight="1" x14ac:dyDescent="0.25">
      <c r="D276" s="3"/>
      <c r="E276" s="3"/>
    </row>
    <row r="277" spans="4:5" ht="15.75" customHeight="1" x14ac:dyDescent="0.25">
      <c r="D277" s="3"/>
      <c r="E277" s="3"/>
    </row>
    <row r="278" spans="4:5" ht="15.75" customHeight="1" x14ac:dyDescent="0.25">
      <c r="D278" s="3"/>
      <c r="E278" s="3"/>
    </row>
    <row r="279" spans="4:5" ht="15.75" customHeight="1" x14ac:dyDescent="0.25">
      <c r="D279" s="3"/>
      <c r="E279" s="3"/>
    </row>
    <row r="280" spans="4:5" ht="15.75" customHeight="1" x14ac:dyDescent="0.25">
      <c r="D280" s="3"/>
      <c r="E280" s="3"/>
    </row>
    <row r="281" spans="4:5" ht="15.75" customHeight="1" x14ac:dyDescent="0.25">
      <c r="D281" s="3"/>
      <c r="E281" s="3"/>
    </row>
    <row r="282" spans="4:5" ht="15.75" customHeight="1" x14ac:dyDescent="0.25">
      <c r="D282" s="3"/>
      <c r="E282" s="3"/>
    </row>
    <row r="283" spans="4:5" ht="15.75" customHeight="1" x14ac:dyDescent="0.25">
      <c r="D283" s="3"/>
      <c r="E283" s="3"/>
    </row>
    <row r="284" spans="4:5" ht="15.75" customHeight="1" x14ac:dyDescent="0.25">
      <c r="D284" s="3"/>
      <c r="E284" s="3"/>
    </row>
    <row r="285" spans="4:5" ht="15.75" customHeight="1" x14ac:dyDescent="0.25">
      <c r="D285" s="3"/>
      <c r="E285" s="3"/>
    </row>
    <row r="286" spans="4:5" ht="15.75" customHeight="1" x14ac:dyDescent="0.25">
      <c r="D286" s="3"/>
      <c r="E286" s="3"/>
    </row>
    <row r="287" spans="4:5" ht="15.75" customHeight="1" x14ac:dyDescent="0.25">
      <c r="D287" s="3"/>
      <c r="E287" s="3"/>
    </row>
    <row r="288" spans="4:5" ht="15.75" customHeight="1" x14ac:dyDescent="0.25">
      <c r="D288" s="3"/>
      <c r="E288" s="3"/>
    </row>
    <row r="289" spans="4:5" ht="15.75" customHeight="1" x14ac:dyDescent="0.25">
      <c r="D289" s="3"/>
      <c r="E289" s="3"/>
    </row>
    <row r="290" spans="4:5" ht="15.75" customHeight="1" x14ac:dyDescent="0.25">
      <c r="D290" s="3"/>
      <c r="E290" s="3"/>
    </row>
    <row r="291" spans="4:5" ht="15.75" customHeight="1" x14ac:dyDescent="0.25">
      <c r="D291" s="3"/>
      <c r="E291" s="3"/>
    </row>
    <row r="292" spans="4:5" ht="15.75" customHeight="1" x14ac:dyDescent="0.25">
      <c r="D292" s="3"/>
      <c r="E292" s="3"/>
    </row>
    <row r="293" spans="4:5" ht="15.75" customHeight="1" x14ac:dyDescent="0.25">
      <c r="D293" s="3"/>
      <c r="E293" s="3"/>
    </row>
    <row r="294" spans="4:5" ht="15.75" customHeight="1" x14ac:dyDescent="0.25">
      <c r="D294" s="3"/>
      <c r="E294" s="3"/>
    </row>
    <row r="295" spans="4:5" ht="15.75" customHeight="1" x14ac:dyDescent="0.25">
      <c r="D295" s="3"/>
      <c r="E295" s="3"/>
    </row>
    <row r="296" spans="4:5" ht="15.75" customHeight="1" x14ac:dyDescent="0.25">
      <c r="D296" s="3"/>
      <c r="E296" s="3"/>
    </row>
    <row r="297" spans="4:5" ht="15.75" customHeight="1" x14ac:dyDescent="0.25">
      <c r="D297" s="3"/>
      <c r="E297" s="3"/>
    </row>
    <row r="298" spans="4:5" ht="15.75" customHeight="1" x14ac:dyDescent="0.25">
      <c r="D298" s="3"/>
      <c r="E298" s="3"/>
    </row>
    <row r="299" spans="4:5" ht="15.75" customHeight="1" x14ac:dyDescent="0.25">
      <c r="D299" s="3"/>
      <c r="E299" s="3"/>
    </row>
    <row r="300" spans="4:5" ht="15.75" customHeight="1" x14ac:dyDescent="0.25">
      <c r="D300" s="3"/>
      <c r="E300" s="3"/>
    </row>
    <row r="301" spans="4:5" ht="15.75" customHeight="1" x14ac:dyDescent="0.25">
      <c r="D301" s="3"/>
      <c r="E301" s="3"/>
    </row>
    <row r="302" spans="4:5" ht="15.75" customHeight="1" x14ac:dyDescent="0.25">
      <c r="D302" s="3"/>
      <c r="E302" s="3"/>
    </row>
    <row r="303" spans="4:5" ht="15.75" customHeight="1" x14ac:dyDescent="0.25">
      <c r="D303" s="3"/>
      <c r="E303" s="3"/>
    </row>
    <row r="304" spans="4:5" ht="15.75" customHeight="1" x14ac:dyDescent="0.25">
      <c r="D304" s="3"/>
      <c r="E304" s="3"/>
    </row>
    <row r="305" spans="4:5" ht="15.75" customHeight="1" x14ac:dyDescent="0.25">
      <c r="D305" s="3"/>
      <c r="E305" s="3"/>
    </row>
    <row r="306" spans="4:5" ht="15.75" customHeight="1" x14ac:dyDescent="0.25">
      <c r="D306" s="3"/>
      <c r="E306" s="3"/>
    </row>
    <row r="307" spans="4:5" ht="15.75" customHeight="1" x14ac:dyDescent="0.25">
      <c r="D307" s="3"/>
      <c r="E307" s="3"/>
    </row>
    <row r="308" spans="4:5" ht="15.75" customHeight="1" x14ac:dyDescent="0.25">
      <c r="D308" s="3"/>
      <c r="E308" s="3"/>
    </row>
    <row r="309" spans="4:5" ht="15.75" customHeight="1" x14ac:dyDescent="0.25">
      <c r="D309" s="3"/>
      <c r="E309" s="3"/>
    </row>
    <row r="310" spans="4:5" ht="15.75" customHeight="1" x14ac:dyDescent="0.25">
      <c r="D310" s="3"/>
      <c r="E310" s="3"/>
    </row>
    <row r="311" spans="4:5" ht="15.75" customHeight="1" x14ac:dyDescent="0.25">
      <c r="D311" s="3"/>
      <c r="E311" s="3"/>
    </row>
    <row r="312" spans="4:5" ht="15.75" customHeight="1" x14ac:dyDescent="0.25">
      <c r="D312" s="3"/>
      <c r="E312" s="3"/>
    </row>
    <row r="313" spans="4:5" ht="15.75" customHeight="1" x14ac:dyDescent="0.25">
      <c r="D313" s="3"/>
      <c r="E313" s="3"/>
    </row>
    <row r="314" spans="4:5" ht="15.75" customHeight="1" x14ac:dyDescent="0.25">
      <c r="D314" s="3"/>
      <c r="E314" s="3"/>
    </row>
    <row r="315" spans="4:5" ht="15.75" customHeight="1" x14ac:dyDescent="0.25">
      <c r="D315" s="3"/>
      <c r="E315" s="3"/>
    </row>
    <row r="316" spans="4:5" ht="15.75" customHeight="1" x14ac:dyDescent="0.25">
      <c r="D316" s="3"/>
      <c r="E316" s="3"/>
    </row>
    <row r="317" spans="4:5" ht="15.75" customHeight="1" x14ac:dyDescent="0.25">
      <c r="D317" s="3"/>
      <c r="E317" s="3"/>
    </row>
    <row r="318" spans="4:5" ht="15.75" customHeight="1" x14ac:dyDescent="0.25">
      <c r="D318" s="3"/>
      <c r="E318" s="3"/>
    </row>
    <row r="319" spans="4:5" ht="15.75" customHeight="1" x14ac:dyDescent="0.25">
      <c r="D319" s="3"/>
      <c r="E319" s="3"/>
    </row>
    <row r="320" spans="4:5" ht="15.75" customHeight="1" x14ac:dyDescent="0.25">
      <c r="D320" s="3"/>
      <c r="E320" s="3"/>
    </row>
    <row r="321" spans="4:5" ht="15.75" customHeight="1" x14ac:dyDescent="0.25">
      <c r="D321" s="3"/>
      <c r="E321" s="3"/>
    </row>
    <row r="322" spans="4:5" ht="15.75" customHeight="1" x14ac:dyDescent="0.25">
      <c r="D322" s="3"/>
      <c r="E322" s="3"/>
    </row>
    <row r="323" spans="4:5" ht="15.75" customHeight="1" x14ac:dyDescent="0.25">
      <c r="D323" s="3"/>
      <c r="E323" s="3"/>
    </row>
    <row r="324" spans="4:5" ht="15.75" customHeight="1" x14ac:dyDescent="0.25">
      <c r="D324" s="3"/>
      <c r="E324" s="3"/>
    </row>
    <row r="325" spans="4:5" ht="15.75" customHeight="1" x14ac:dyDescent="0.25">
      <c r="D325" s="3"/>
      <c r="E325" s="3"/>
    </row>
    <row r="326" spans="4:5" ht="15.75" customHeight="1" x14ac:dyDescent="0.25">
      <c r="D326" s="3"/>
      <c r="E326" s="3"/>
    </row>
    <row r="327" spans="4:5" ht="15.75" customHeight="1" x14ac:dyDescent="0.25">
      <c r="D327" s="3"/>
      <c r="E327" s="3"/>
    </row>
    <row r="328" spans="4:5" ht="15.75" customHeight="1" x14ac:dyDescent="0.25">
      <c r="D328" s="3"/>
      <c r="E328" s="3"/>
    </row>
    <row r="329" spans="4:5" ht="15.75" customHeight="1" x14ac:dyDescent="0.25">
      <c r="D329" s="3"/>
      <c r="E329" s="3"/>
    </row>
    <row r="330" spans="4:5" ht="15.75" customHeight="1" x14ac:dyDescent="0.25">
      <c r="D330" s="3"/>
      <c r="E330" s="3"/>
    </row>
    <row r="331" spans="4:5" ht="15.75" customHeight="1" x14ac:dyDescent="0.25">
      <c r="D331" s="3"/>
      <c r="E331" s="3"/>
    </row>
    <row r="332" spans="4:5" ht="15.75" customHeight="1" x14ac:dyDescent="0.25">
      <c r="D332" s="3"/>
      <c r="E332" s="3"/>
    </row>
    <row r="333" spans="4:5" ht="15.75" customHeight="1" x14ac:dyDescent="0.25">
      <c r="D333" s="3"/>
      <c r="E333" s="3"/>
    </row>
    <row r="334" spans="4:5" ht="15.75" customHeight="1" x14ac:dyDescent="0.25">
      <c r="D334" s="3"/>
      <c r="E334" s="3"/>
    </row>
    <row r="335" spans="4:5" ht="15.75" customHeight="1" x14ac:dyDescent="0.25">
      <c r="D335" s="3"/>
      <c r="E335" s="3"/>
    </row>
    <row r="336" spans="4:5" ht="15.75" customHeight="1" x14ac:dyDescent="0.25">
      <c r="D336" s="3"/>
      <c r="E336" s="3"/>
    </row>
    <row r="337" spans="4:5" ht="15.75" customHeight="1" x14ac:dyDescent="0.25">
      <c r="D337" s="3"/>
      <c r="E337" s="3"/>
    </row>
    <row r="338" spans="4:5" ht="15.75" customHeight="1" x14ac:dyDescent="0.25">
      <c r="D338" s="3"/>
      <c r="E338" s="3"/>
    </row>
    <row r="339" spans="4:5" ht="15.75" customHeight="1" x14ac:dyDescent="0.25">
      <c r="D339" s="3"/>
      <c r="E339" s="3"/>
    </row>
    <row r="340" spans="4:5" ht="15.75" customHeight="1" x14ac:dyDescent="0.25">
      <c r="D340" s="3"/>
      <c r="E340" s="3"/>
    </row>
    <row r="341" spans="4:5" ht="15.75" customHeight="1" x14ac:dyDescent="0.25">
      <c r="D341" s="3"/>
      <c r="E341" s="3"/>
    </row>
    <row r="342" spans="4:5" ht="15.75" customHeight="1" x14ac:dyDescent="0.25">
      <c r="D342" s="3"/>
      <c r="E342" s="3"/>
    </row>
    <row r="343" spans="4:5" ht="15.75" customHeight="1" x14ac:dyDescent="0.25">
      <c r="D343" s="3"/>
      <c r="E343" s="3"/>
    </row>
    <row r="344" spans="4:5" ht="15.75" customHeight="1" x14ac:dyDescent="0.25">
      <c r="D344" s="3"/>
      <c r="E344" s="3"/>
    </row>
    <row r="345" spans="4:5" ht="15.75" customHeight="1" x14ac:dyDescent="0.25">
      <c r="D345" s="3"/>
      <c r="E345" s="3"/>
    </row>
    <row r="346" spans="4:5" ht="15.75" customHeight="1" x14ac:dyDescent="0.25">
      <c r="D346" s="3"/>
      <c r="E346" s="3"/>
    </row>
    <row r="347" spans="4:5" ht="15.75" customHeight="1" x14ac:dyDescent="0.25">
      <c r="D347" s="3"/>
      <c r="E347" s="3"/>
    </row>
    <row r="348" spans="4:5" ht="15.75" customHeight="1" x14ac:dyDescent="0.25">
      <c r="D348" s="3"/>
      <c r="E348" s="3"/>
    </row>
    <row r="349" spans="4:5" ht="15.75" customHeight="1" x14ac:dyDescent="0.25">
      <c r="D349" s="3"/>
      <c r="E349" s="3"/>
    </row>
    <row r="350" spans="4:5" ht="15.75" customHeight="1" x14ac:dyDescent="0.25">
      <c r="D350" s="3"/>
      <c r="E350" s="3"/>
    </row>
    <row r="351" spans="4:5" ht="15.75" customHeight="1" x14ac:dyDescent="0.25">
      <c r="D351" s="3"/>
      <c r="E351" s="3"/>
    </row>
    <row r="352" spans="4:5" ht="15.75" customHeight="1" x14ac:dyDescent="0.25">
      <c r="D352" s="3"/>
      <c r="E352" s="3"/>
    </row>
    <row r="353" spans="4:5" ht="15.75" customHeight="1" x14ac:dyDescent="0.25">
      <c r="D353" s="3"/>
      <c r="E353" s="3"/>
    </row>
    <row r="354" spans="4:5" ht="15.75" customHeight="1" x14ac:dyDescent="0.25">
      <c r="D354" s="3"/>
      <c r="E354" s="3"/>
    </row>
    <row r="355" spans="4:5" ht="15.75" customHeight="1" x14ac:dyDescent="0.25">
      <c r="D355" s="3"/>
      <c r="E355" s="3"/>
    </row>
    <row r="356" spans="4:5" ht="15.75" customHeight="1" x14ac:dyDescent="0.25">
      <c r="D356" s="3"/>
      <c r="E356" s="3"/>
    </row>
    <row r="357" spans="4:5" ht="15.75" customHeight="1" x14ac:dyDescent="0.25">
      <c r="D357" s="3"/>
      <c r="E357" s="3"/>
    </row>
    <row r="358" spans="4:5" ht="15.75" customHeight="1" x14ac:dyDescent="0.25">
      <c r="D358" s="3"/>
      <c r="E358" s="3"/>
    </row>
    <row r="359" spans="4:5" ht="15.75" customHeight="1" x14ac:dyDescent="0.25">
      <c r="D359" s="3"/>
      <c r="E359" s="3"/>
    </row>
    <row r="360" spans="4:5" ht="15.75" customHeight="1" x14ac:dyDescent="0.25">
      <c r="D360" s="3"/>
      <c r="E360" s="3"/>
    </row>
    <row r="361" spans="4:5" ht="15.75" customHeight="1" x14ac:dyDescent="0.25">
      <c r="D361" s="3"/>
      <c r="E361" s="3"/>
    </row>
    <row r="362" spans="4:5" ht="15.75" customHeight="1" x14ac:dyDescent="0.25">
      <c r="D362" s="3"/>
      <c r="E362" s="3"/>
    </row>
    <row r="363" spans="4:5" ht="15.75" customHeight="1" x14ac:dyDescent="0.25">
      <c r="D363" s="3"/>
      <c r="E363" s="3"/>
    </row>
    <row r="364" spans="4:5" ht="15.75" customHeight="1" x14ac:dyDescent="0.25">
      <c r="D364" s="3"/>
      <c r="E364" s="3"/>
    </row>
    <row r="365" spans="4:5" ht="15.75" customHeight="1" x14ac:dyDescent="0.25">
      <c r="D365" s="3"/>
      <c r="E365" s="3"/>
    </row>
    <row r="366" spans="4:5" ht="15.75" customHeight="1" x14ac:dyDescent="0.25">
      <c r="D366" s="3"/>
      <c r="E366" s="3"/>
    </row>
    <row r="367" spans="4:5" ht="15.75" customHeight="1" x14ac:dyDescent="0.25">
      <c r="D367" s="3"/>
      <c r="E367" s="3"/>
    </row>
    <row r="368" spans="4:5" ht="15.75" customHeight="1" x14ac:dyDescent="0.25">
      <c r="D368" s="3"/>
      <c r="E368" s="3"/>
    </row>
    <row r="369" spans="4:5" ht="15.75" customHeight="1" x14ac:dyDescent="0.25">
      <c r="D369" s="3"/>
      <c r="E369" s="3"/>
    </row>
    <row r="370" spans="4:5" ht="15.75" customHeight="1" x14ac:dyDescent="0.25">
      <c r="D370" s="3"/>
      <c r="E370" s="3"/>
    </row>
    <row r="371" spans="4:5" ht="15.75" customHeight="1" x14ac:dyDescent="0.25">
      <c r="D371" s="3"/>
      <c r="E371" s="3"/>
    </row>
    <row r="372" spans="4:5" ht="15.75" customHeight="1" x14ac:dyDescent="0.25">
      <c r="D372" s="3"/>
      <c r="E372" s="3"/>
    </row>
    <row r="373" spans="4:5" ht="15.75" customHeight="1" x14ac:dyDescent="0.25">
      <c r="D373" s="3"/>
      <c r="E373" s="3"/>
    </row>
    <row r="374" spans="4:5" ht="15.75" customHeight="1" x14ac:dyDescent="0.25">
      <c r="D374" s="3"/>
      <c r="E374" s="3"/>
    </row>
    <row r="375" spans="4:5" ht="15.75" customHeight="1" x14ac:dyDescent="0.25">
      <c r="D375" s="3"/>
      <c r="E375" s="3"/>
    </row>
    <row r="376" spans="4:5" ht="15.75" customHeight="1" x14ac:dyDescent="0.25">
      <c r="D376" s="3"/>
      <c r="E376" s="3"/>
    </row>
    <row r="377" spans="4:5" ht="15.75" customHeight="1" x14ac:dyDescent="0.25">
      <c r="D377" s="3"/>
      <c r="E377" s="3"/>
    </row>
    <row r="378" spans="4:5" ht="15.75" customHeight="1" x14ac:dyDescent="0.25">
      <c r="D378" s="3"/>
      <c r="E378" s="3"/>
    </row>
    <row r="379" spans="4:5" ht="15.75" customHeight="1" x14ac:dyDescent="0.25">
      <c r="D379" s="3"/>
      <c r="E379" s="3"/>
    </row>
    <row r="380" spans="4:5" ht="15.75" customHeight="1" x14ac:dyDescent="0.25">
      <c r="D380" s="3"/>
      <c r="E380" s="3"/>
    </row>
    <row r="381" spans="4:5" ht="15.75" customHeight="1" x14ac:dyDescent="0.25">
      <c r="D381" s="3"/>
      <c r="E381" s="3"/>
    </row>
    <row r="382" spans="4:5" ht="15.75" customHeight="1" x14ac:dyDescent="0.25">
      <c r="D382" s="3"/>
      <c r="E382" s="3"/>
    </row>
    <row r="383" spans="4:5" ht="15.75" customHeight="1" x14ac:dyDescent="0.25">
      <c r="D383" s="3"/>
      <c r="E383" s="3"/>
    </row>
    <row r="384" spans="4:5" ht="15.75" customHeight="1" x14ac:dyDescent="0.25">
      <c r="D384" s="3"/>
      <c r="E384" s="3"/>
    </row>
    <row r="385" spans="4:5" ht="15.75" customHeight="1" x14ac:dyDescent="0.25">
      <c r="D385" s="3"/>
      <c r="E385" s="3"/>
    </row>
    <row r="386" spans="4:5" ht="15.75" customHeight="1" x14ac:dyDescent="0.25">
      <c r="D386" s="3"/>
      <c r="E386" s="3"/>
    </row>
    <row r="387" spans="4:5" ht="15.75" customHeight="1" x14ac:dyDescent="0.25">
      <c r="D387" s="3"/>
      <c r="E387" s="3"/>
    </row>
    <row r="388" spans="4:5" ht="15.75" customHeight="1" x14ac:dyDescent="0.25">
      <c r="D388" s="3"/>
      <c r="E388" s="3"/>
    </row>
    <row r="389" spans="4:5" ht="15.75" customHeight="1" x14ac:dyDescent="0.25">
      <c r="D389" s="3"/>
      <c r="E389" s="3"/>
    </row>
    <row r="390" spans="4:5" ht="15.75" customHeight="1" x14ac:dyDescent="0.25">
      <c r="D390" s="3"/>
      <c r="E390" s="3"/>
    </row>
    <row r="391" spans="4:5" ht="15.75" customHeight="1" x14ac:dyDescent="0.25">
      <c r="D391" s="3"/>
      <c r="E391" s="3"/>
    </row>
    <row r="392" spans="4:5" ht="15.75" customHeight="1" x14ac:dyDescent="0.25">
      <c r="D392" s="3"/>
      <c r="E392" s="3"/>
    </row>
    <row r="393" spans="4:5" ht="15.75" customHeight="1" x14ac:dyDescent="0.25">
      <c r="D393" s="3"/>
      <c r="E393" s="3"/>
    </row>
    <row r="394" spans="4:5" ht="15.75" customHeight="1" x14ac:dyDescent="0.25">
      <c r="D394" s="3"/>
      <c r="E394" s="3"/>
    </row>
    <row r="395" spans="4:5" ht="15.75" customHeight="1" x14ac:dyDescent="0.25">
      <c r="D395" s="3"/>
      <c r="E395" s="3"/>
    </row>
    <row r="396" spans="4:5" ht="15.75" customHeight="1" x14ac:dyDescent="0.25">
      <c r="D396" s="3"/>
      <c r="E396" s="3"/>
    </row>
    <row r="397" spans="4:5" ht="15.75" customHeight="1" x14ac:dyDescent="0.25">
      <c r="D397" s="3"/>
      <c r="E397" s="3"/>
    </row>
    <row r="398" spans="4:5" ht="15.75" customHeight="1" x14ac:dyDescent="0.25">
      <c r="D398" s="3"/>
      <c r="E398" s="3"/>
    </row>
    <row r="399" spans="4:5" ht="15.75" customHeight="1" x14ac:dyDescent="0.25">
      <c r="D399" s="3"/>
      <c r="E399" s="3"/>
    </row>
    <row r="400" spans="4:5" ht="15.75" customHeight="1" x14ac:dyDescent="0.25">
      <c r="D400" s="3"/>
      <c r="E400" s="3"/>
    </row>
    <row r="401" spans="4:5" ht="15.75" customHeight="1" x14ac:dyDescent="0.25">
      <c r="D401" s="3"/>
      <c r="E401" s="3"/>
    </row>
    <row r="402" spans="4:5" ht="15.75" customHeight="1" x14ac:dyDescent="0.25">
      <c r="D402" s="3"/>
      <c r="E402" s="3"/>
    </row>
    <row r="403" spans="4:5" ht="15.75" customHeight="1" x14ac:dyDescent="0.25">
      <c r="D403" s="3"/>
      <c r="E403" s="3"/>
    </row>
    <row r="404" spans="4:5" ht="15.75" customHeight="1" x14ac:dyDescent="0.25">
      <c r="D404" s="3"/>
      <c r="E404" s="3"/>
    </row>
    <row r="405" spans="4:5" ht="15.75" customHeight="1" x14ac:dyDescent="0.25">
      <c r="D405" s="3"/>
      <c r="E405" s="3"/>
    </row>
    <row r="406" spans="4:5" ht="15.75" customHeight="1" x14ac:dyDescent="0.25">
      <c r="D406" s="3"/>
      <c r="E406" s="3"/>
    </row>
    <row r="407" spans="4:5" ht="15.75" customHeight="1" x14ac:dyDescent="0.25">
      <c r="D407" s="3"/>
      <c r="E407" s="3"/>
    </row>
    <row r="408" spans="4:5" ht="15.75" customHeight="1" x14ac:dyDescent="0.25">
      <c r="D408" s="3"/>
      <c r="E408" s="3"/>
    </row>
    <row r="409" spans="4:5" ht="15.75" customHeight="1" x14ac:dyDescent="0.25">
      <c r="D409" s="3"/>
      <c r="E409" s="3"/>
    </row>
    <row r="410" spans="4:5" ht="15.75" customHeight="1" x14ac:dyDescent="0.25">
      <c r="D410" s="3"/>
      <c r="E410" s="3"/>
    </row>
    <row r="411" spans="4:5" ht="15.75" customHeight="1" x14ac:dyDescent="0.25">
      <c r="D411" s="3"/>
      <c r="E411" s="3"/>
    </row>
    <row r="412" spans="4:5" ht="15.75" customHeight="1" x14ac:dyDescent="0.25">
      <c r="D412" s="3"/>
      <c r="E412" s="3"/>
    </row>
    <row r="413" spans="4:5" ht="15.75" customHeight="1" x14ac:dyDescent="0.25">
      <c r="D413" s="3"/>
      <c r="E413" s="3"/>
    </row>
    <row r="414" spans="4:5" ht="15.75" customHeight="1" x14ac:dyDescent="0.25">
      <c r="D414" s="3"/>
      <c r="E414" s="3"/>
    </row>
    <row r="415" spans="4:5" ht="15.75" customHeight="1" x14ac:dyDescent="0.25">
      <c r="D415" s="3"/>
      <c r="E415" s="3"/>
    </row>
    <row r="416" spans="4:5" ht="15.75" customHeight="1" x14ac:dyDescent="0.25">
      <c r="D416" s="3"/>
      <c r="E416" s="3"/>
    </row>
    <row r="417" spans="4:5" ht="15.75" customHeight="1" x14ac:dyDescent="0.25">
      <c r="D417" s="3"/>
      <c r="E417" s="3"/>
    </row>
    <row r="418" spans="4:5" ht="15.75" customHeight="1" x14ac:dyDescent="0.25">
      <c r="D418" s="3"/>
      <c r="E418" s="3"/>
    </row>
    <row r="419" spans="4:5" ht="15.75" customHeight="1" x14ac:dyDescent="0.25">
      <c r="D419" s="3"/>
      <c r="E419" s="3"/>
    </row>
    <row r="420" spans="4:5" ht="15.75" customHeight="1" x14ac:dyDescent="0.25">
      <c r="D420" s="3"/>
      <c r="E420" s="3"/>
    </row>
    <row r="421" spans="4:5" ht="15.75" customHeight="1" x14ac:dyDescent="0.25">
      <c r="D421" s="3"/>
      <c r="E421" s="3"/>
    </row>
    <row r="422" spans="4:5" ht="15.75" customHeight="1" x14ac:dyDescent="0.25">
      <c r="D422" s="3"/>
      <c r="E422" s="3"/>
    </row>
    <row r="423" spans="4:5" ht="15.75" customHeight="1" x14ac:dyDescent="0.25">
      <c r="D423" s="3"/>
      <c r="E423" s="3"/>
    </row>
    <row r="424" spans="4:5" ht="15.75" customHeight="1" x14ac:dyDescent="0.25">
      <c r="D424" s="3"/>
      <c r="E424" s="3"/>
    </row>
    <row r="425" spans="4:5" ht="15.75" customHeight="1" x14ac:dyDescent="0.25">
      <c r="D425" s="3"/>
      <c r="E425" s="3"/>
    </row>
    <row r="426" spans="4:5" ht="15.75" customHeight="1" x14ac:dyDescent="0.25">
      <c r="D426" s="3"/>
      <c r="E426" s="3"/>
    </row>
    <row r="427" spans="4:5" ht="15.75" customHeight="1" x14ac:dyDescent="0.25">
      <c r="D427" s="3"/>
      <c r="E427" s="3"/>
    </row>
    <row r="428" spans="4:5" ht="15.75" customHeight="1" x14ac:dyDescent="0.25">
      <c r="D428" s="3"/>
      <c r="E428" s="3"/>
    </row>
    <row r="429" spans="4:5" ht="15.75" customHeight="1" x14ac:dyDescent="0.25">
      <c r="D429" s="3"/>
      <c r="E429" s="3"/>
    </row>
    <row r="430" spans="4:5" ht="15.75" customHeight="1" x14ac:dyDescent="0.25">
      <c r="D430" s="3"/>
      <c r="E430" s="3"/>
    </row>
    <row r="431" spans="4:5" ht="15.75" customHeight="1" x14ac:dyDescent="0.25">
      <c r="D431" s="3"/>
      <c r="E431" s="3"/>
    </row>
    <row r="432" spans="4:5" ht="15.75" customHeight="1" x14ac:dyDescent="0.25">
      <c r="D432" s="3"/>
      <c r="E432" s="3"/>
    </row>
    <row r="433" spans="4:5" ht="15.75" customHeight="1" x14ac:dyDescent="0.25">
      <c r="D433" s="3"/>
      <c r="E433" s="3"/>
    </row>
    <row r="434" spans="4:5" ht="15.75" customHeight="1" x14ac:dyDescent="0.25">
      <c r="D434" s="3"/>
      <c r="E434" s="3"/>
    </row>
    <row r="435" spans="4:5" ht="15.75" customHeight="1" x14ac:dyDescent="0.25">
      <c r="D435" s="3"/>
      <c r="E435" s="3"/>
    </row>
    <row r="436" spans="4:5" ht="15.75" customHeight="1" x14ac:dyDescent="0.25">
      <c r="D436" s="3"/>
      <c r="E436" s="3"/>
    </row>
    <row r="437" spans="4:5" ht="15.75" customHeight="1" x14ac:dyDescent="0.25">
      <c r="D437" s="3"/>
      <c r="E437" s="3"/>
    </row>
    <row r="438" spans="4:5" ht="15.75" customHeight="1" x14ac:dyDescent="0.25">
      <c r="D438" s="3"/>
      <c r="E438" s="3"/>
    </row>
    <row r="439" spans="4:5" ht="15.75" customHeight="1" x14ac:dyDescent="0.25">
      <c r="D439" s="3"/>
      <c r="E439" s="3"/>
    </row>
    <row r="440" spans="4:5" ht="15.75" customHeight="1" x14ac:dyDescent="0.25">
      <c r="D440" s="3"/>
      <c r="E440" s="3"/>
    </row>
    <row r="441" spans="4:5" ht="15.75" customHeight="1" x14ac:dyDescent="0.25">
      <c r="D441" s="3"/>
      <c r="E441" s="3"/>
    </row>
    <row r="442" spans="4:5" ht="15.75" customHeight="1" x14ac:dyDescent="0.25">
      <c r="D442" s="3"/>
      <c r="E442" s="3"/>
    </row>
    <row r="443" spans="4:5" ht="15.75" customHeight="1" x14ac:dyDescent="0.25">
      <c r="D443" s="3"/>
      <c r="E443" s="3"/>
    </row>
    <row r="444" spans="4:5" ht="15.75" customHeight="1" x14ac:dyDescent="0.25">
      <c r="D444" s="3"/>
      <c r="E444" s="3"/>
    </row>
    <row r="445" spans="4:5" ht="15.75" customHeight="1" x14ac:dyDescent="0.25">
      <c r="D445" s="3"/>
      <c r="E445" s="3"/>
    </row>
    <row r="446" spans="4:5" ht="15.75" customHeight="1" x14ac:dyDescent="0.25">
      <c r="D446" s="3"/>
      <c r="E446" s="3"/>
    </row>
    <row r="447" spans="4:5" ht="15.75" customHeight="1" x14ac:dyDescent="0.25">
      <c r="D447" s="3"/>
      <c r="E447" s="3"/>
    </row>
    <row r="448" spans="4:5" ht="15.75" customHeight="1" x14ac:dyDescent="0.25">
      <c r="D448" s="3"/>
      <c r="E448" s="3"/>
    </row>
    <row r="449" spans="4:5" ht="15.75" customHeight="1" x14ac:dyDescent="0.25">
      <c r="D449" s="3"/>
      <c r="E449" s="3"/>
    </row>
    <row r="450" spans="4:5" ht="15.75" customHeight="1" x14ac:dyDescent="0.25">
      <c r="D450" s="3"/>
      <c r="E450" s="3"/>
    </row>
    <row r="451" spans="4:5" ht="15.75" customHeight="1" x14ac:dyDescent="0.25">
      <c r="D451" s="3"/>
      <c r="E451" s="3"/>
    </row>
    <row r="452" spans="4:5" ht="15.75" customHeight="1" x14ac:dyDescent="0.25">
      <c r="D452" s="3"/>
      <c r="E452" s="3"/>
    </row>
    <row r="453" spans="4:5" ht="15.75" customHeight="1" x14ac:dyDescent="0.25">
      <c r="D453" s="3"/>
      <c r="E453" s="3"/>
    </row>
    <row r="454" spans="4:5" ht="15.75" customHeight="1" x14ac:dyDescent="0.25">
      <c r="D454" s="3"/>
      <c r="E454" s="3"/>
    </row>
    <row r="455" spans="4:5" ht="15.75" customHeight="1" x14ac:dyDescent="0.25">
      <c r="D455" s="3"/>
      <c r="E455" s="3"/>
    </row>
    <row r="456" spans="4:5" ht="15.75" customHeight="1" x14ac:dyDescent="0.25">
      <c r="D456" s="3"/>
      <c r="E456" s="3"/>
    </row>
    <row r="457" spans="4:5" ht="15.75" customHeight="1" x14ac:dyDescent="0.25">
      <c r="D457" s="3"/>
      <c r="E457" s="3"/>
    </row>
    <row r="458" spans="4:5" ht="15.75" customHeight="1" x14ac:dyDescent="0.25">
      <c r="D458" s="3"/>
      <c r="E458" s="3"/>
    </row>
    <row r="459" spans="4:5" ht="15.75" customHeight="1" x14ac:dyDescent="0.25">
      <c r="D459" s="3"/>
      <c r="E459" s="3"/>
    </row>
    <row r="460" spans="4:5" ht="15.75" customHeight="1" x14ac:dyDescent="0.25">
      <c r="D460" s="3"/>
      <c r="E460" s="3"/>
    </row>
    <row r="461" spans="4:5" ht="15.75" customHeight="1" x14ac:dyDescent="0.25">
      <c r="D461" s="3"/>
      <c r="E461" s="3"/>
    </row>
    <row r="462" spans="4:5" ht="15.75" customHeight="1" x14ac:dyDescent="0.25">
      <c r="D462" s="3"/>
      <c r="E462" s="3"/>
    </row>
    <row r="463" spans="4:5" ht="15.75" customHeight="1" x14ac:dyDescent="0.25">
      <c r="D463" s="3"/>
      <c r="E463" s="3"/>
    </row>
    <row r="464" spans="4:5" ht="15.75" customHeight="1" x14ac:dyDescent="0.25">
      <c r="D464" s="3"/>
      <c r="E464" s="3"/>
    </row>
    <row r="465" spans="4:5" ht="15.75" customHeight="1" x14ac:dyDescent="0.25">
      <c r="D465" s="3"/>
      <c r="E465" s="3"/>
    </row>
    <row r="466" spans="4:5" ht="15.75" customHeight="1" x14ac:dyDescent="0.25">
      <c r="D466" s="3"/>
      <c r="E466" s="3"/>
    </row>
    <row r="467" spans="4:5" ht="15.75" customHeight="1" x14ac:dyDescent="0.25">
      <c r="D467" s="3"/>
      <c r="E467" s="3"/>
    </row>
    <row r="468" spans="4:5" ht="15.75" customHeight="1" x14ac:dyDescent="0.25">
      <c r="D468" s="3"/>
      <c r="E468" s="3"/>
    </row>
    <row r="469" spans="4:5" ht="15.75" customHeight="1" x14ac:dyDescent="0.25">
      <c r="D469" s="3"/>
      <c r="E469" s="3"/>
    </row>
    <row r="470" spans="4:5" ht="15.75" customHeight="1" x14ac:dyDescent="0.25">
      <c r="D470" s="3"/>
      <c r="E470" s="3"/>
    </row>
    <row r="471" spans="4:5" ht="15.75" customHeight="1" x14ac:dyDescent="0.25">
      <c r="D471" s="3"/>
      <c r="E471" s="3"/>
    </row>
    <row r="472" spans="4:5" ht="15.75" customHeight="1" x14ac:dyDescent="0.25">
      <c r="D472" s="3"/>
      <c r="E472" s="3"/>
    </row>
    <row r="473" spans="4:5" ht="15.75" customHeight="1" x14ac:dyDescent="0.25">
      <c r="D473" s="3"/>
      <c r="E473" s="3"/>
    </row>
    <row r="474" spans="4:5" ht="15.75" customHeight="1" x14ac:dyDescent="0.25">
      <c r="D474" s="3"/>
      <c r="E474" s="3"/>
    </row>
    <row r="475" spans="4:5" ht="15.75" customHeight="1" x14ac:dyDescent="0.25">
      <c r="D475" s="3"/>
      <c r="E475" s="3"/>
    </row>
    <row r="476" spans="4:5" ht="15.75" customHeight="1" x14ac:dyDescent="0.25">
      <c r="D476" s="3"/>
      <c r="E476" s="3"/>
    </row>
    <row r="477" spans="4:5" ht="15.75" customHeight="1" x14ac:dyDescent="0.25">
      <c r="D477" s="3"/>
      <c r="E477" s="3"/>
    </row>
    <row r="478" spans="4:5" ht="15.75" customHeight="1" x14ac:dyDescent="0.25">
      <c r="D478" s="3"/>
      <c r="E478" s="3"/>
    </row>
    <row r="479" spans="4:5" ht="15.75" customHeight="1" x14ac:dyDescent="0.25">
      <c r="D479" s="3"/>
      <c r="E479" s="3"/>
    </row>
    <row r="480" spans="4:5" ht="15.75" customHeight="1" x14ac:dyDescent="0.25">
      <c r="D480" s="3"/>
      <c r="E480" s="3"/>
    </row>
    <row r="481" spans="4:5" ht="15.75" customHeight="1" x14ac:dyDescent="0.25">
      <c r="D481" s="3"/>
      <c r="E481" s="3"/>
    </row>
    <row r="482" spans="4:5" ht="15.75" customHeight="1" x14ac:dyDescent="0.25">
      <c r="D482" s="3"/>
      <c r="E482" s="3"/>
    </row>
    <row r="483" spans="4:5" ht="15.75" customHeight="1" x14ac:dyDescent="0.25">
      <c r="D483" s="3"/>
      <c r="E483" s="3"/>
    </row>
    <row r="484" spans="4:5" ht="15.75" customHeight="1" x14ac:dyDescent="0.25">
      <c r="D484" s="3"/>
      <c r="E484" s="3"/>
    </row>
    <row r="485" spans="4:5" ht="15.75" customHeight="1" x14ac:dyDescent="0.25">
      <c r="D485" s="3"/>
      <c r="E485" s="3"/>
    </row>
    <row r="486" spans="4:5" ht="15.75" customHeight="1" x14ac:dyDescent="0.25">
      <c r="D486" s="3"/>
      <c r="E486" s="3"/>
    </row>
    <row r="487" spans="4:5" ht="15.75" customHeight="1" x14ac:dyDescent="0.25">
      <c r="D487" s="3"/>
      <c r="E487" s="3"/>
    </row>
    <row r="488" spans="4:5" ht="15.75" customHeight="1" x14ac:dyDescent="0.25">
      <c r="D488" s="3"/>
      <c r="E488" s="3"/>
    </row>
    <row r="489" spans="4:5" ht="15.75" customHeight="1" x14ac:dyDescent="0.25">
      <c r="D489" s="3"/>
      <c r="E489" s="3"/>
    </row>
    <row r="490" spans="4:5" ht="15.75" customHeight="1" x14ac:dyDescent="0.25">
      <c r="D490" s="3"/>
      <c r="E490" s="3"/>
    </row>
    <row r="491" spans="4:5" ht="15.75" customHeight="1" x14ac:dyDescent="0.25">
      <c r="D491" s="3"/>
      <c r="E491" s="3"/>
    </row>
    <row r="492" spans="4:5" ht="15.75" customHeight="1" x14ac:dyDescent="0.25">
      <c r="D492" s="3"/>
      <c r="E492" s="3"/>
    </row>
    <row r="493" spans="4:5" ht="15.75" customHeight="1" x14ac:dyDescent="0.25">
      <c r="D493" s="3"/>
      <c r="E493" s="3"/>
    </row>
    <row r="494" spans="4:5" ht="15.75" customHeight="1" x14ac:dyDescent="0.25">
      <c r="D494" s="3"/>
      <c r="E494" s="3"/>
    </row>
    <row r="495" spans="4:5" ht="15.75" customHeight="1" x14ac:dyDescent="0.25">
      <c r="D495" s="3"/>
      <c r="E495" s="3"/>
    </row>
    <row r="496" spans="4:5" ht="15.75" customHeight="1" x14ac:dyDescent="0.25">
      <c r="D496" s="3"/>
      <c r="E496" s="3"/>
    </row>
    <row r="497" spans="4:5" ht="15.75" customHeight="1" x14ac:dyDescent="0.25">
      <c r="D497" s="3"/>
      <c r="E497" s="3"/>
    </row>
    <row r="498" spans="4:5" ht="15.75" customHeight="1" x14ac:dyDescent="0.25">
      <c r="D498" s="3"/>
      <c r="E498" s="3"/>
    </row>
    <row r="499" spans="4:5" ht="15.75" customHeight="1" x14ac:dyDescent="0.25">
      <c r="D499" s="3"/>
      <c r="E499" s="3"/>
    </row>
    <row r="500" spans="4:5" ht="15.75" customHeight="1" x14ac:dyDescent="0.25">
      <c r="D500" s="3"/>
      <c r="E500" s="3"/>
    </row>
    <row r="501" spans="4:5" ht="15.75" customHeight="1" x14ac:dyDescent="0.25">
      <c r="D501" s="3"/>
      <c r="E501" s="3"/>
    </row>
    <row r="502" spans="4:5" ht="15.75" customHeight="1" x14ac:dyDescent="0.25">
      <c r="D502" s="3"/>
      <c r="E502" s="3"/>
    </row>
    <row r="503" spans="4:5" ht="15.75" customHeight="1" x14ac:dyDescent="0.25">
      <c r="D503" s="3"/>
      <c r="E503" s="3"/>
    </row>
    <row r="504" spans="4:5" ht="15.75" customHeight="1" x14ac:dyDescent="0.25">
      <c r="D504" s="3"/>
      <c r="E504" s="3"/>
    </row>
    <row r="505" spans="4:5" ht="15.75" customHeight="1" x14ac:dyDescent="0.25">
      <c r="D505" s="3"/>
      <c r="E505" s="3"/>
    </row>
    <row r="506" spans="4:5" ht="15.75" customHeight="1" x14ac:dyDescent="0.25">
      <c r="D506" s="3"/>
      <c r="E506" s="3"/>
    </row>
    <row r="507" spans="4:5" ht="15.75" customHeight="1" x14ac:dyDescent="0.25">
      <c r="D507" s="3"/>
      <c r="E507" s="3"/>
    </row>
    <row r="508" spans="4:5" ht="15.75" customHeight="1" x14ac:dyDescent="0.25">
      <c r="D508" s="3"/>
      <c r="E508" s="3"/>
    </row>
    <row r="509" spans="4:5" ht="15.75" customHeight="1" x14ac:dyDescent="0.25">
      <c r="D509" s="3"/>
      <c r="E509" s="3"/>
    </row>
    <row r="510" spans="4:5" ht="15.75" customHeight="1" x14ac:dyDescent="0.25">
      <c r="D510" s="3"/>
      <c r="E510" s="3"/>
    </row>
    <row r="511" spans="4:5" ht="15.75" customHeight="1" x14ac:dyDescent="0.25">
      <c r="D511" s="3"/>
      <c r="E511" s="3"/>
    </row>
    <row r="512" spans="4:5" ht="15.75" customHeight="1" x14ac:dyDescent="0.25">
      <c r="D512" s="3"/>
      <c r="E512" s="3"/>
    </row>
    <row r="513" spans="4:5" ht="15.75" customHeight="1" x14ac:dyDescent="0.25">
      <c r="D513" s="3"/>
      <c r="E513" s="3"/>
    </row>
    <row r="514" spans="4:5" ht="15.75" customHeight="1" x14ac:dyDescent="0.25">
      <c r="D514" s="3"/>
      <c r="E514" s="3"/>
    </row>
    <row r="515" spans="4:5" ht="15.75" customHeight="1" x14ac:dyDescent="0.25">
      <c r="D515" s="3"/>
      <c r="E515" s="3"/>
    </row>
    <row r="516" spans="4:5" ht="15.75" customHeight="1" x14ac:dyDescent="0.25">
      <c r="D516" s="3"/>
      <c r="E516" s="3"/>
    </row>
    <row r="517" spans="4:5" ht="15.75" customHeight="1" x14ac:dyDescent="0.25">
      <c r="D517" s="3"/>
      <c r="E517" s="3"/>
    </row>
    <row r="518" spans="4:5" ht="15.75" customHeight="1" x14ac:dyDescent="0.25">
      <c r="D518" s="3"/>
      <c r="E518" s="3"/>
    </row>
    <row r="519" spans="4:5" ht="15.75" customHeight="1" x14ac:dyDescent="0.25">
      <c r="D519" s="3"/>
      <c r="E519" s="3"/>
    </row>
    <row r="520" spans="4:5" ht="15.75" customHeight="1" x14ac:dyDescent="0.25">
      <c r="D520" s="3"/>
      <c r="E520" s="3"/>
    </row>
    <row r="521" spans="4:5" ht="15.75" customHeight="1" x14ac:dyDescent="0.25">
      <c r="D521" s="3"/>
      <c r="E521" s="3"/>
    </row>
    <row r="522" spans="4:5" ht="15.75" customHeight="1" x14ac:dyDescent="0.25">
      <c r="D522" s="3"/>
      <c r="E522" s="3"/>
    </row>
    <row r="523" spans="4:5" ht="15.75" customHeight="1" x14ac:dyDescent="0.25">
      <c r="D523" s="3"/>
      <c r="E523" s="3"/>
    </row>
    <row r="524" spans="4:5" ht="15.75" customHeight="1" x14ac:dyDescent="0.25">
      <c r="D524" s="3"/>
      <c r="E524" s="3"/>
    </row>
    <row r="525" spans="4:5" ht="15.75" customHeight="1" x14ac:dyDescent="0.25">
      <c r="D525" s="3"/>
      <c r="E525" s="3"/>
    </row>
    <row r="526" spans="4:5" ht="15.75" customHeight="1" x14ac:dyDescent="0.25">
      <c r="D526" s="3"/>
      <c r="E526" s="3"/>
    </row>
    <row r="527" spans="4:5" ht="15.75" customHeight="1" x14ac:dyDescent="0.25">
      <c r="D527" s="3"/>
      <c r="E527" s="3"/>
    </row>
    <row r="528" spans="4:5" ht="15.75" customHeight="1" x14ac:dyDescent="0.25">
      <c r="D528" s="3"/>
      <c r="E528" s="3"/>
    </row>
    <row r="529" spans="4:5" ht="15.75" customHeight="1" x14ac:dyDescent="0.25">
      <c r="D529" s="3"/>
      <c r="E529" s="3"/>
    </row>
    <row r="530" spans="4:5" ht="15.75" customHeight="1" x14ac:dyDescent="0.25">
      <c r="D530" s="3"/>
      <c r="E530" s="3"/>
    </row>
    <row r="531" spans="4:5" ht="15.75" customHeight="1" x14ac:dyDescent="0.25">
      <c r="D531" s="3"/>
      <c r="E531" s="3"/>
    </row>
    <row r="532" spans="4:5" ht="15.75" customHeight="1" x14ac:dyDescent="0.25">
      <c r="D532" s="3"/>
      <c r="E532" s="3"/>
    </row>
    <row r="533" spans="4:5" ht="15.75" customHeight="1" x14ac:dyDescent="0.25">
      <c r="D533" s="3"/>
      <c r="E533" s="3"/>
    </row>
    <row r="534" spans="4:5" ht="15.75" customHeight="1" x14ac:dyDescent="0.25">
      <c r="D534" s="3"/>
      <c r="E534" s="3"/>
    </row>
    <row r="535" spans="4:5" ht="15.75" customHeight="1" x14ac:dyDescent="0.25">
      <c r="D535" s="3"/>
      <c r="E535" s="3"/>
    </row>
    <row r="536" spans="4:5" ht="15.75" customHeight="1" x14ac:dyDescent="0.25">
      <c r="D536" s="3"/>
      <c r="E536" s="3"/>
    </row>
    <row r="537" spans="4:5" ht="15.75" customHeight="1" x14ac:dyDescent="0.25">
      <c r="D537" s="3"/>
      <c r="E537" s="3"/>
    </row>
    <row r="538" spans="4:5" ht="15.75" customHeight="1" x14ac:dyDescent="0.25">
      <c r="D538" s="3"/>
      <c r="E538" s="3"/>
    </row>
    <row r="539" spans="4:5" ht="15.75" customHeight="1" x14ac:dyDescent="0.25">
      <c r="D539" s="3"/>
      <c r="E539" s="3"/>
    </row>
    <row r="540" spans="4:5" ht="15.75" customHeight="1" x14ac:dyDescent="0.25">
      <c r="D540" s="3"/>
      <c r="E540" s="3"/>
    </row>
    <row r="541" spans="4:5" ht="15.75" customHeight="1" x14ac:dyDescent="0.25">
      <c r="D541" s="3"/>
      <c r="E541" s="3"/>
    </row>
    <row r="542" spans="4:5" ht="15.75" customHeight="1" x14ac:dyDescent="0.25">
      <c r="D542" s="3"/>
      <c r="E542" s="3"/>
    </row>
    <row r="543" spans="4:5" ht="15.75" customHeight="1" x14ac:dyDescent="0.25">
      <c r="D543" s="3"/>
      <c r="E543" s="3"/>
    </row>
    <row r="544" spans="4:5" ht="15.75" customHeight="1" x14ac:dyDescent="0.25">
      <c r="D544" s="3"/>
      <c r="E544" s="3"/>
    </row>
    <row r="545" spans="4:5" ht="15.75" customHeight="1" x14ac:dyDescent="0.25">
      <c r="D545" s="3"/>
      <c r="E545" s="3"/>
    </row>
    <row r="546" spans="4:5" ht="15.75" customHeight="1" x14ac:dyDescent="0.25">
      <c r="D546" s="3"/>
      <c r="E546" s="3"/>
    </row>
    <row r="547" spans="4:5" ht="15.75" customHeight="1" x14ac:dyDescent="0.25">
      <c r="D547" s="3"/>
      <c r="E547" s="3"/>
    </row>
    <row r="548" spans="4:5" ht="15.75" customHeight="1" x14ac:dyDescent="0.25">
      <c r="D548" s="3"/>
      <c r="E548" s="3"/>
    </row>
    <row r="549" spans="4:5" ht="15.75" customHeight="1" x14ac:dyDescent="0.25">
      <c r="D549" s="3"/>
      <c r="E549" s="3"/>
    </row>
    <row r="550" spans="4:5" ht="15.75" customHeight="1" x14ac:dyDescent="0.25">
      <c r="D550" s="3"/>
      <c r="E550" s="3"/>
    </row>
    <row r="551" spans="4:5" ht="15.75" customHeight="1" x14ac:dyDescent="0.25">
      <c r="D551" s="3"/>
      <c r="E551" s="3"/>
    </row>
    <row r="552" spans="4:5" ht="15.75" customHeight="1" x14ac:dyDescent="0.25">
      <c r="D552" s="3"/>
      <c r="E552" s="3"/>
    </row>
    <row r="553" spans="4:5" ht="15.75" customHeight="1" x14ac:dyDescent="0.25">
      <c r="D553" s="3"/>
      <c r="E553" s="3"/>
    </row>
    <row r="554" spans="4:5" ht="15.75" customHeight="1" x14ac:dyDescent="0.25">
      <c r="D554" s="3"/>
      <c r="E554" s="3"/>
    </row>
    <row r="555" spans="4:5" ht="15.75" customHeight="1" x14ac:dyDescent="0.25">
      <c r="D555" s="3"/>
      <c r="E555" s="3"/>
    </row>
    <row r="556" spans="4:5" ht="15.75" customHeight="1" x14ac:dyDescent="0.25">
      <c r="D556" s="3"/>
      <c r="E556" s="3"/>
    </row>
    <row r="557" spans="4:5" ht="15.75" customHeight="1" x14ac:dyDescent="0.25">
      <c r="D557" s="3"/>
      <c r="E557" s="3"/>
    </row>
    <row r="558" spans="4:5" ht="15.75" customHeight="1" x14ac:dyDescent="0.25">
      <c r="D558" s="3"/>
      <c r="E558" s="3"/>
    </row>
    <row r="559" spans="4:5" ht="15.75" customHeight="1" x14ac:dyDescent="0.25">
      <c r="D559" s="3"/>
      <c r="E559" s="3"/>
    </row>
    <row r="560" spans="4:5" ht="15.75" customHeight="1" x14ac:dyDescent="0.25">
      <c r="D560" s="3"/>
      <c r="E560" s="3"/>
    </row>
    <row r="561" spans="4:5" ht="15.75" customHeight="1" x14ac:dyDescent="0.25">
      <c r="D561" s="3"/>
      <c r="E561" s="3"/>
    </row>
    <row r="562" spans="4:5" ht="15.75" customHeight="1" x14ac:dyDescent="0.25">
      <c r="D562" s="3"/>
      <c r="E562" s="3"/>
    </row>
    <row r="563" spans="4:5" ht="15.75" customHeight="1" x14ac:dyDescent="0.25">
      <c r="D563" s="3"/>
      <c r="E563" s="3"/>
    </row>
    <row r="564" spans="4:5" ht="15.75" customHeight="1" x14ac:dyDescent="0.25">
      <c r="D564" s="3"/>
      <c r="E564" s="3"/>
    </row>
    <row r="565" spans="4:5" ht="15.75" customHeight="1" x14ac:dyDescent="0.25">
      <c r="D565" s="3"/>
      <c r="E565" s="3"/>
    </row>
    <row r="566" spans="4:5" ht="15.75" customHeight="1" x14ac:dyDescent="0.25">
      <c r="D566" s="3"/>
      <c r="E566" s="3"/>
    </row>
    <row r="567" spans="4:5" ht="15.75" customHeight="1" x14ac:dyDescent="0.25">
      <c r="D567" s="3"/>
      <c r="E567" s="3"/>
    </row>
    <row r="568" spans="4:5" ht="15.75" customHeight="1" x14ac:dyDescent="0.25">
      <c r="D568" s="3"/>
      <c r="E568" s="3"/>
    </row>
    <row r="569" spans="4:5" ht="15.75" customHeight="1" x14ac:dyDescent="0.25">
      <c r="D569" s="3"/>
      <c r="E569" s="3"/>
    </row>
    <row r="570" spans="4:5" ht="15.75" customHeight="1" x14ac:dyDescent="0.25">
      <c r="D570" s="3"/>
      <c r="E570" s="3"/>
    </row>
    <row r="571" spans="4:5" ht="15.75" customHeight="1" x14ac:dyDescent="0.25">
      <c r="D571" s="3"/>
      <c r="E571" s="3"/>
    </row>
    <row r="572" spans="4:5" ht="15.75" customHeight="1" x14ac:dyDescent="0.25">
      <c r="D572" s="3"/>
      <c r="E572" s="3"/>
    </row>
    <row r="573" spans="4:5" ht="15.75" customHeight="1" x14ac:dyDescent="0.25">
      <c r="D573" s="3"/>
      <c r="E573" s="3"/>
    </row>
    <row r="574" spans="4:5" ht="15.75" customHeight="1" x14ac:dyDescent="0.25">
      <c r="D574" s="3"/>
      <c r="E574" s="3"/>
    </row>
    <row r="575" spans="4:5" ht="15.75" customHeight="1" x14ac:dyDescent="0.25">
      <c r="D575" s="3"/>
      <c r="E575" s="3"/>
    </row>
    <row r="576" spans="4:5" ht="15.75" customHeight="1" x14ac:dyDescent="0.25">
      <c r="D576" s="3"/>
      <c r="E576" s="3"/>
    </row>
    <row r="577" spans="4:5" ht="15.75" customHeight="1" x14ac:dyDescent="0.25">
      <c r="D577" s="3"/>
      <c r="E577" s="3"/>
    </row>
    <row r="578" spans="4:5" ht="15.75" customHeight="1" x14ac:dyDescent="0.25">
      <c r="D578" s="3"/>
      <c r="E578" s="3"/>
    </row>
    <row r="579" spans="4:5" ht="15.75" customHeight="1" x14ac:dyDescent="0.25">
      <c r="D579" s="3"/>
      <c r="E579" s="3"/>
    </row>
    <row r="580" spans="4:5" ht="15.75" customHeight="1" x14ac:dyDescent="0.25">
      <c r="D580" s="3"/>
      <c r="E580" s="3"/>
    </row>
    <row r="581" spans="4:5" ht="15.75" customHeight="1" x14ac:dyDescent="0.25">
      <c r="D581" s="3"/>
      <c r="E581" s="3"/>
    </row>
    <row r="582" spans="4:5" ht="15.75" customHeight="1" x14ac:dyDescent="0.25">
      <c r="D582" s="3"/>
      <c r="E582" s="3"/>
    </row>
    <row r="583" spans="4:5" ht="15.75" customHeight="1" x14ac:dyDescent="0.25">
      <c r="D583" s="3"/>
      <c r="E583" s="3"/>
    </row>
    <row r="584" spans="4:5" ht="15.75" customHeight="1" x14ac:dyDescent="0.25">
      <c r="D584" s="3"/>
      <c r="E584" s="3"/>
    </row>
    <row r="585" spans="4:5" ht="15.75" customHeight="1" x14ac:dyDescent="0.25">
      <c r="D585" s="3"/>
      <c r="E585" s="3"/>
    </row>
    <row r="586" spans="4:5" ht="15.75" customHeight="1" x14ac:dyDescent="0.25">
      <c r="D586" s="3"/>
      <c r="E586" s="3"/>
    </row>
    <row r="587" spans="4:5" ht="15.75" customHeight="1" x14ac:dyDescent="0.25">
      <c r="D587" s="3"/>
      <c r="E587" s="3"/>
    </row>
    <row r="588" spans="4:5" ht="15.75" customHeight="1" x14ac:dyDescent="0.25">
      <c r="D588" s="3"/>
      <c r="E588" s="3"/>
    </row>
    <row r="589" spans="4:5" ht="15.75" customHeight="1" x14ac:dyDescent="0.25">
      <c r="D589" s="3"/>
      <c r="E589" s="3"/>
    </row>
    <row r="590" spans="4:5" ht="15.75" customHeight="1" x14ac:dyDescent="0.25">
      <c r="D590" s="3"/>
      <c r="E590" s="3"/>
    </row>
    <row r="591" spans="4:5" ht="15.75" customHeight="1" x14ac:dyDescent="0.25">
      <c r="D591" s="3"/>
      <c r="E591" s="3"/>
    </row>
    <row r="592" spans="4:5" ht="15.75" customHeight="1" x14ac:dyDescent="0.25">
      <c r="D592" s="3"/>
      <c r="E592" s="3"/>
    </row>
    <row r="593" spans="4:5" ht="15.75" customHeight="1" x14ac:dyDescent="0.25">
      <c r="D593" s="3"/>
      <c r="E593" s="3"/>
    </row>
    <row r="594" spans="4:5" ht="15.75" customHeight="1" x14ac:dyDescent="0.25">
      <c r="D594" s="3"/>
      <c r="E594" s="3"/>
    </row>
    <row r="595" spans="4:5" ht="15.75" customHeight="1" x14ac:dyDescent="0.25">
      <c r="D595" s="3"/>
      <c r="E595" s="3"/>
    </row>
    <row r="596" spans="4:5" ht="15.75" customHeight="1" x14ac:dyDescent="0.25">
      <c r="D596" s="3"/>
      <c r="E596" s="3"/>
    </row>
    <row r="597" spans="4:5" ht="15.75" customHeight="1" x14ac:dyDescent="0.25">
      <c r="D597" s="3"/>
      <c r="E597" s="3"/>
    </row>
    <row r="598" spans="4:5" ht="15.75" customHeight="1" x14ac:dyDescent="0.25">
      <c r="D598" s="3"/>
      <c r="E598" s="3"/>
    </row>
    <row r="599" spans="4:5" ht="15.75" customHeight="1" x14ac:dyDescent="0.25">
      <c r="D599" s="3"/>
      <c r="E599" s="3"/>
    </row>
    <row r="600" spans="4:5" ht="15.75" customHeight="1" x14ac:dyDescent="0.25">
      <c r="D600" s="3"/>
      <c r="E600" s="3"/>
    </row>
    <row r="601" spans="4:5" ht="15.75" customHeight="1" x14ac:dyDescent="0.25">
      <c r="D601" s="3"/>
      <c r="E601" s="3"/>
    </row>
    <row r="602" spans="4:5" ht="15.75" customHeight="1" x14ac:dyDescent="0.25">
      <c r="D602" s="3"/>
      <c r="E602" s="3"/>
    </row>
    <row r="603" spans="4:5" ht="15.75" customHeight="1" x14ac:dyDescent="0.25">
      <c r="D603" s="3"/>
      <c r="E603" s="3"/>
    </row>
    <row r="604" spans="4:5" ht="15.75" customHeight="1" x14ac:dyDescent="0.25">
      <c r="D604" s="3"/>
      <c r="E604" s="3"/>
    </row>
    <row r="605" spans="4:5" ht="15.75" customHeight="1" x14ac:dyDescent="0.25">
      <c r="D605" s="3"/>
      <c r="E605" s="3"/>
    </row>
    <row r="606" spans="4:5" ht="15.75" customHeight="1" x14ac:dyDescent="0.25">
      <c r="D606" s="3"/>
      <c r="E606" s="3"/>
    </row>
    <row r="607" spans="4:5" ht="15.75" customHeight="1" x14ac:dyDescent="0.25">
      <c r="D607" s="3"/>
      <c r="E607" s="3"/>
    </row>
    <row r="608" spans="4:5" ht="15.75" customHeight="1" x14ac:dyDescent="0.25">
      <c r="D608" s="3"/>
      <c r="E608" s="3"/>
    </row>
    <row r="609" spans="4:5" ht="15.75" customHeight="1" x14ac:dyDescent="0.25">
      <c r="D609" s="3"/>
      <c r="E609" s="3"/>
    </row>
    <row r="610" spans="4:5" ht="15.75" customHeight="1" x14ac:dyDescent="0.25">
      <c r="D610" s="3"/>
      <c r="E610" s="3"/>
    </row>
    <row r="611" spans="4:5" ht="15.75" customHeight="1" x14ac:dyDescent="0.25">
      <c r="D611" s="3"/>
      <c r="E611" s="3"/>
    </row>
    <row r="612" spans="4:5" ht="15.75" customHeight="1" x14ac:dyDescent="0.25">
      <c r="D612" s="3"/>
      <c r="E612" s="3"/>
    </row>
    <row r="613" spans="4:5" ht="15.75" customHeight="1" x14ac:dyDescent="0.25">
      <c r="D613" s="3"/>
      <c r="E613" s="3"/>
    </row>
    <row r="614" spans="4:5" ht="15.75" customHeight="1" x14ac:dyDescent="0.25">
      <c r="D614" s="3"/>
      <c r="E614" s="3"/>
    </row>
    <row r="615" spans="4:5" ht="15.75" customHeight="1" x14ac:dyDescent="0.25">
      <c r="D615" s="3"/>
      <c r="E615" s="3"/>
    </row>
    <row r="616" spans="4:5" ht="15.75" customHeight="1" x14ac:dyDescent="0.25">
      <c r="D616" s="3"/>
      <c r="E616" s="3"/>
    </row>
    <row r="617" spans="4:5" ht="15.75" customHeight="1" x14ac:dyDescent="0.25">
      <c r="D617" s="3"/>
      <c r="E617" s="3"/>
    </row>
    <row r="618" spans="4:5" ht="15.75" customHeight="1" x14ac:dyDescent="0.25">
      <c r="D618" s="3"/>
      <c r="E618" s="3"/>
    </row>
    <row r="619" spans="4:5" ht="15.75" customHeight="1" x14ac:dyDescent="0.25">
      <c r="D619" s="3"/>
      <c r="E619" s="3"/>
    </row>
    <row r="620" spans="4:5" ht="15.75" customHeight="1" x14ac:dyDescent="0.25">
      <c r="D620" s="3"/>
      <c r="E620" s="3"/>
    </row>
    <row r="621" spans="4:5" ht="15.75" customHeight="1" x14ac:dyDescent="0.25">
      <c r="D621" s="3"/>
      <c r="E621" s="3"/>
    </row>
    <row r="622" spans="4:5" ht="15.75" customHeight="1" x14ac:dyDescent="0.25">
      <c r="D622" s="3"/>
      <c r="E622" s="3"/>
    </row>
    <row r="623" spans="4:5" ht="15.75" customHeight="1" x14ac:dyDescent="0.25">
      <c r="D623" s="3"/>
      <c r="E623" s="3"/>
    </row>
    <row r="624" spans="4:5" ht="15.75" customHeight="1" x14ac:dyDescent="0.25">
      <c r="D624" s="3"/>
      <c r="E624" s="3"/>
    </row>
    <row r="625" spans="4:5" ht="15.75" customHeight="1" x14ac:dyDescent="0.25">
      <c r="D625" s="3"/>
      <c r="E625" s="3"/>
    </row>
    <row r="626" spans="4:5" ht="15.75" customHeight="1" x14ac:dyDescent="0.25">
      <c r="D626" s="3"/>
      <c r="E626" s="3"/>
    </row>
    <row r="627" spans="4:5" ht="15.75" customHeight="1" x14ac:dyDescent="0.25">
      <c r="D627" s="3"/>
      <c r="E627" s="3"/>
    </row>
    <row r="628" spans="4:5" ht="15.75" customHeight="1" x14ac:dyDescent="0.25">
      <c r="D628" s="3"/>
      <c r="E628" s="3"/>
    </row>
    <row r="629" spans="4:5" ht="15.75" customHeight="1" x14ac:dyDescent="0.25">
      <c r="D629" s="3"/>
      <c r="E629" s="3"/>
    </row>
    <row r="630" spans="4:5" ht="15.75" customHeight="1" x14ac:dyDescent="0.25">
      <c r="D630" s="3"/>
      <c r="E630" s="3"/>
    </row>
    <row r="631" spans="4:5" ht="15.75" customHeight="1" x14ac:dyDescent="0.25">
      <c r="D631" s="3"/>
      <c r="E631" s="3"/>
    </row>
    <row r="632" spans="4:5" ht="15.75" customHeight="1" x14ac:dyDescent="0.25">
      <c r="D632" s="3"/>
      <c r="E632" s="3"/>
    </row>
    <row r="633" spans="4:5" ht="15.75" customHeight="1" x14ac:dyDescent="0.25">
      <c r="D633" s="3"/>
      <c r="E633" s="3"/>
    </row>
    <row r="634" spans="4:5" ht="15.75" customHeight="1" x14ac:dyDescent="0.25">
      <c r="D634" s="3"/>
      <c r="E634" s="3"/>
    </row>
    <row r="635" spans="4:5" ht="15.75" customHeight="1" x14ac:dyDescent="0.25">
      <c r="D635" s="3"/>
      <c r="E635" s="3"/>
    </row>
    <row r="636" spans="4:5" ht="15.75" customHeight="1" x14ac:dyDescent="0.25">
      <c r="D636" s="3"/>
      <c r="E636" s="3"/>
    </row>
    <row r="637" spans="4:5" ht="15.75" customHeight="1" x14ac:dyDescent="0.25">
      <c r="D637" s="3"/>
      <c r="E637" s="3"/>
    </row>
    <row r="638" spans="4:5" ht="15.75" customHeight="1" x14ac:dyDescent="0.25">
      <c r="D638" s="3"/>
      <c r="E638" s="3"/>
    </row>
    <row r="639" spans="4:5" ht="15.75" customHeight="1" x14ac:dyDescent="0.25">
      <c r="D639" s="3"/>
      <c r="E639" s="3"/>
    </row>
    <row r="640" spans="4:5" ht="15.75" customHeight="1" x14ac:dyDescent="0.25">
      <c r="D640" s="3"/>
      <c r="E640" s="3"/>
    </row>
    <row r="641" spans="4:5" ht="15.75" customHeight="1" x14ac:dyDescent="0.25">
      <c r="D641" s="3"/>
      <c r="E641" s="3"/>
    </row>
    <row r="642" spans="4:5" ht="15.75" customHeight="1" x14ac:dyDescent="0.25">
      <c r="D642" s="3"/>
      <c r="E642" s="3"/>
    </row>
    <row r="643" spans="4:5" ht="15.75" customHeight="1" x14ac:dyDescent="0.25">
      <c r="D643" s="3"/>
      <c r="E643" s="3"/>
    </row>
    <row r="644" spans="4:5" ht="15.75" customHeight="1" x14ac:dyDescent="0.25">
      <c r="D644" s="3"/>
      <c r="E644" s="3"/>
    </row>
    <row r="645" spans="4:5" ht="15.75" customHeight="1" x14ac:dyDescent="0.25">
      <c r="D645" s="3"/>
      <c r="E645" s="3"/>
    </row>
    <row r="646" spans="4:5" ht="15.75" customHeight="1" x14ac:dyDescent="0.25">
      <c r="D646" s="3"/>
      <c r="E646" s="3"/>
    </row>
    <row r="647" spans="4:5" ht="15.75" customHeight="1" x14ac:dyDescent="0.25">
      <c r="D647" s="3"/>
      <c r="E647" s="3"/>
    </row>
    <row r="648" spans="4:5" ht="15.75" customHeight="1" x14ac:dyDescent="0.25">
      <c r="D648" s="3"/>
      <c r="E648" s="3"/>
    </row>
    <row r="649" spans="4:5" ht="15.75" customHeight="1" x14ac:dyDescent="0.25">
      <c r="D649" s="3"/>
      <c r="E649" s="3"/>
    </row>
    <row r="650" spans="4:5" ht="15.75" customHeight="1" x14ac:dyDescent="0.25">
      <c r="D650" s="3"/>
      <c r="E650" s="3"/>
    </row>
    <row r="651" spans="4:5" ht="15.75" customHeight="1" x14ac:dyDescent="0.25">
      <c r="D651" s="3"/>
      <c r="E651" s="3"/>
    </row>
    <row r="652" spans="4:5" ht="15.75" customHeight="1" x14ac:dyDescent="0.25">
      <c r="D652" s="3"/>
      <c r="E652" s="3"/>
    </row>
    <row r="653" spans="4:5" ht="15.75" customHeight="1" x14ac:dyDescent="0.25">
      <c r="D653" s="3"/>
      <c r="E653" s="3"/>
    </row>
    <row r="654" spans="4:5" ht="15.75" customHeight="1" x14ac:dyDescent="0.25">
      <c r="D654" s="3"/>
      <c r="E654" s="3"/>
    </row>
    <row r="655" spans="4:5" ht="15.75" customHeight="1" x14ac:dyDescent="0.25">
      <c r="D655" s="3"/>
      <c r="E655" s="3"/>
    </row>
    <row r="656" spans="4:5" ht="15.75" customHeight="1" x14ac:dyDescent="0.25">
      <c r="D656" s="3"/>
      <c r="E656" s="3"/>
    </row>
    <row r="657" spans="4:5" ht="15.75" customHeight="1" x14ac:dyDescent="0.25">
      <c r="D657" s="3"/>
      <c r="E657" s="3"/>
    </row>
    <row r="658" spans="4:5" ht="15.75" customHeight="1" x14ac:dyDescent="0.25">
      <c r="D658" s="3"/>
      <c r="E658" s="3"/>
    </row>
    <row r="659" spans="4:5" ht="15.75" customHeight="1" x14ac:dyDescent="0.25">
      <c r="D659" s="3"/>
      <c r="E659" s="3"/>
    </row>
    <row r="660" spans="4:5" ht="15.75" customHeight="1" x14ac:dyDescent="0.25">
      <c r="D660" s="3"/>
      <c r="E660" s="3"/>
    </row>
    <row r="661" spans="4:5" ht="15.75" customHeight="1" x14ac:dyDescent="0.25">
      <c r="D661" s="3"/>
      <c r="E661" s="3"/>
    </row>
    <row r="662" spans="4:5" ht="15.75" customHeight="1" x14ac:dyDescent="0.25">
      <c r="D662" s="3"/>
      <c r="E662" s="3"/>
    </row>
    <row r="663" spans="4:5" ht="15.75" customHeight="1" x14ac:dyDescent="0.25">
      <c r="D663" s="3"/>
      <c r="E663" s="3"/>
    </row>
    <row r="664" spans="4:5" ht="15.75" customHeight="1" x14ac:dyDescent="0.25">
      <c r="D664" s="3"/>
      <c r="E664" s="3"/>
    </row>
    <row r="665" spans="4:5" ht="15.75" customHeight="1" x14ac:dyDescent="0.25">
      <c r="D665" s="3"/>
      <c r="E665" s="3"/>
    </row>
    <row r="666" spans="4:5" ht="15.75" customHeight="1" x14ac:dyDescent="0.25">
      <c r="D666" s="3"/>
      <c r="E666" s="3"/>
    </row>
    <row r="667" spans="4:5" ht="15.75" customHeight="1" x14ac:dyDescent="0.25">
      <c r="D667" s="3"/>
      <c r="E667" s="3"/>
    </row>
    <row r="668" spans="4:5" ht="15.75" customHeight="1" x14ac:dyDescent="0.25">
      <c r="D668" s="3"/>
      <c r="E668" s="3"/>
    </row>
    <row r="669" spans="4:5" ht="15.75" customHeight="1" x14ac:dyDescent="0.25">
      <c r="D669" s="3"/>
      <c r="E669" s="3"/>
    </row>
    <row r="670" spans="4:5" ht="15.75" customHeight="1" x14ac:dyDescent="0.25">
      <c r="D670" s="3"/>
      <c r="E670" s="3"/>
    </row>
    <row r="671" spans="4:5" ht="15.75" customHeight="1" x14ac:dyDescent="0.25">
      <c r="D671" s="3"/>
      <c r="E671" s="3"/>
    </row>
    <row r="672" spans="4:5" ht="15.75" customHeight="1" x14ac:dyDescent="0.25">
      <c r="D672" s="3"/>
      <c r="E672" s="3"/>
    </row>
    <row r="673" spans="4:5" ht="15.75" customHeight="1" x14ac:dyDescent="0.25">
      <c r="D673" s="3"/>
      <c r="E673" s="3"/>
    </row>
    <row r="674" spans="4:5" ht="15.75" customHeight="1" x14ac:dyDescent="0.25">
      <c r="D674" s="3"/>
      <c r="E674" s="3"/>
    </row>
    <row r="675" spans="4:5" ht="15.75" customHeight="1" x14ac:dyDescent="0.25">
      <c r="D675" s="3"/>
      <c r="E675" s="3"/>
    </row>
    <row r="676" spans="4:5" ht="15.75" customHeight="1" x14ac:dyDescent="0.25">
      <c r="D676" s="3"/>
      <c r="E676" s="3"/>
    </row>
    <row r="677" spans="4:5" ht="15.75" customHeight="1" x14ac:dyDescent="0.25">
      <c r="D677" s="3"/>
      <c r="E677" s="3"/>
    </row>
    <row r="678" spans="4:5" ht="15.75" customHeight="1" x14ac:dyDescent="0.25">
      <c r="D678" s="3"/>
      <c r="E678" s="3"/>
    </row>
    <row r="679" spans="4:5" ht="15.75" customHeight="1" x14ac:dyDescent="0.25">
      <c r="D679" s="3"/>
      <c r="E679" s="3"/>
    </row>
    <row r="680" spans="4:5" ht="15.75" customHeight="1" x14ac:dyDescent="0.25">
      <c r="D680" s="3"/>
      <c r="E680" s="3"/>
    </row>
    <row r="681" spans="4:5" ht="15.75" customHeight="1" x14ac:dyDescent="0.25">
      <c r="D681" s="3"/>
      <c r="E681" s="3"/>
    </row>
    <row r="682" spans="4:5" ht="15.75" customHeight="1" x14ac:dyDescent="0.25">
      <c r="D682" s="3"/>
      <c r="E682" s="3"/>
    </row>
    <row r="683" spans="4:5" ht="15.75" customHeight="1" x14ac:dyDescent="0.25">
      <c r="D683" s="3"/>
      <c r="E683" s="3"/>
    </row>
    <row r="684" spans="4:5" ht="15.75" customHeight="1" x14ac:dyDescent="0.25">
      <c r="D684" s="3"/>
      <c r="E684" s="3"/>
    </row>
    <row r="685" spans="4:5" ht="15.75" customHeight="1" x14ac:dyDescent="0.25">
      <c r="D685" s="3"/>
      <c r="E685" s="3"/>
    </row>
    <row r="686" spans="4:5" ht="15.75" customHeight="1" x14ac:dyDescent="0.25">
      <c r="D686" s="3"/>
      <c r="E686" s="3"/>
    </row>
    <row r="687" spans="4:5" ht="15.75" customHeight="1" x14ac:dyDescent="0.25">
      <c r="D687" s="3"/>
      <c r="E687" s="3"/>
    </row>
    <row r="688" spans="4:5" ht="15.75" customHeight="1" x14ac:dyDescent="0.25">
      <c r="D688" s="3"/>
      <c r="E688" s="3"/>
    </row>
    <row r="689" spans="4:5" ht="15.75" customHeight="1" x14ac:dyDescent="0.25">
      <c r="D689" s="3"/>
      <c r="E689" s="3"/>
    </row>
    <row r="690" spans="4:5" ht="15.75" customHeight="1" x14ac:dyDescent="0.25">
      <c r="D690" s="3"/>
      <c r="E690" s="3"/>
    </row>
    <row r="691" spans="4:5" ht="15.75" customHeight="1" x14ac:dyDescent="0.25">
      <c r="D691" s="3"/>
      <c r="E691" s="3"/>
    </row>
    <row r="692" spans="4:5" ht="15.75" customHeight="1" x14ac:dyDescent="0.25">
      <c r="D692" s="3"/>
      <c r="E692" s="3"/>
    </row>
    <row r="693" spans="4:5" ht="15.75" customHeight="1" x14ac:dyDescent="0.25">
      <c r="D693" s="3"/>
      <c r="E693" s="3"/>
    </row>
    <row r="694" spans="4:5" ht="15.75" customHeight="1" x14ac:dyDescent="0.25">
      <c r="D694" s="3"/>
      <c r="E694" s="3"/>
    </row>
    <row r="695" spans="4:5" ht="15.75" customHeight="1" x14ac:dyDescent="0.25">
      <c r="D695" s="3"/>
      <c r="E695" s="3"/>
    </row>
    <row r="696" spans="4:5" ht="15.75" customHeight="1" x14ac:dyDescent="0.25">
      <c r="D696" s="3"/>
      <c r="E696" s="3"/>
    </row>
    <row r="697" spans="4:5" ht="15.75" customHeight="1" x14ac:dyDescent="0.25">
      <c r="D697" s="3"/>
      <c r="E697" s="3"/>
    </row>
    <row r="698" spans="4:5" ht="15.75" customHeight="1" x14ac:dyDescent="0.25">
      <c r="D698" s="3"/>
      <c r="E698" s="3"/>
    </row>
    <row r="699" spans="4:5" ht="15.75" customHeight="1" x14ac:dyDescent="0.25">
      <c r="D699" s="3"/>
      <c r="E699" s="3"/>
    </row>
    <row r="700" spans="4:5" ht="15.75" customHeight="1" x14ac:dyDescent="0.25">
      <c r="D700" s="3"/>
      <c r="E700" s="3"/>
    </row>
    <row r="701" spans="4:5" ht="15.75" customHeight="1" x14ac:dyDescent="0.25">
      <c r="D701" s="3"/>
      <c r="E701" s="3"/>
    </row>
    <row r="702" spans="4:5" ht="15.75" customHeight="1" x14ac:dyDescent="0.25">
      <c r="D702" s="3"/>
      <c r="E702" s="3"/>
    </row>
    <row r="703" spans="4:5" ht="15.75" customHeight="1" x14ac:dyDescent="0.25">
      <c r="D703" s="3"/>
      <c r="E703" s="3"/>
    </row>
    <row r="704" spans="4:5" ht="15.75" customHeight="1" x14ac:dyDescent="0.25">
      <c r="D704" s="3"/>
      <c r="E704" s="3"/>
    </row>
    <row r="705" spans="4:5" ht="15.75" customHeight="1" x14ac:dyDescent="0.25">
      <c r="D705" s="3"/>
      <c r="E705" s="3"/>
    </row>
    <row r="706" spans="4:5" ht="15.75" customHeight="1" x14ac:dyDescent="0.25">
      <c r="D706" s="3"/>
      <c r="E706" s="3"/>
    </row>
    <row r="707" spans="4:5" ht="15.75" customHeight="1" x14ac:dyDescent="0.25">
      <c r="D707" s="3"/>
      <c r="E707" s="3"/>
    </row>
    <row r="708" spans="4:5" ht="15.75" customHeight="1" x14ac:dyDescent="0.25">
      <c r="D708" s="3"/>
      <c r="E708" s="3"/>
    </row>
    <row r="709" spans="4:5" ht="15.75" customHeight="1" x14ac:dyDescent="0.25">
      <c r="D709" s="3"/>
      <c r="E709" s="3"/>
    </row>
    <row r="710" spans="4:5" ht="15.75" customHeight="1" x14ac:dyDescent="0.25">
      <c r="D710" s="3"/>
      <c r="E710" s="3"/>
    </row>
    <row r="711" spans="4:5" ht="15.75" customHeight="1" x14ac:dyDescent="0.25">
      <c r="D711" s="3"/>
      <c r="E711" s="3"/>
    </row>
    <row r="712" spans="4:5" ht="15.75" customHeight="1" x14ac:dyDescent="0.25">
      <c r="D712" s="3"/>
      <c r="E712" s="3"/>
    </row>
    <row r="713" spans="4:5" ht="15.75" customHeight="1" x14ac:dyDescent="0.25">
      <c r="D713" s="3"/>
      <c r="E713" s="3"/>
    </row>
    <row r="714" spans="4:5" ht="15.75" customHeight="1" x14ac:dyDescent="0.25">
      <c r="D714" s="3"/>
      <c r="E714" s="3"/>
    </row>
    <row r="715" spans="4:5" ht="15.75" customHeight="1" x14ac:dyDescent="0.25">
      <c r="D715" s="3"/>
      <c r="E715" s="3"/>
    </row>
    <row r="716" spans="4:5" ht="15.75" customHeight="1" x14ac:dyDescent="0.25">
      <c r="D716" s="3"/>
      <c r="E716" s="3"/>
    </row>
    <row r="717" spans="4:5" ht="15.75" customHeight="1" x14ac:dyDescent="0.25">
      <c r="D717" s="3"/>
      <c r="E717" s="3"/>
    </row>
    <row r="718" spans="4:5" ht="15.75" customHeight="1" x14ac:dyDescent="0.25">
      <c r="D718" s="3"/>
      <c r="E718" s="3"/>
    </row>
    <row r="719" spans="4:5" ht="15.75" customHeight="1" x14ac:dyDescent="0.25">
      <c r="D719" s="3"/>
      <c r="E719" s="3"/>
    </row>
    <row r="720" spans="4:5" ht="15.75" customHeight="1" x14ac:dyDescent="0.25">
      <c r="D720" s="3"/>
      <c r="E720" s="3"/>
    </row>
    <row r="721" spans="4:5" ht="15.75" customHeight="1" x14ac:dyDescent="0.25">
      <c r="D721" s="3"/>
      <c r="E721" s="3"/>
    </row>
    <row r="722" spans="4:5" ht="15.75" customHeight="1" x14ac:dyDescent="0.25">
      <c r="D722" s="3"/>
      <c r="E722" s="3"/>
    </row>
    <row r="723" spans="4:5" ht="15.75" customHeight="1" x14ac:dyDescent="0.25">
      <c r="D723" s="3"/>
      <c r="E723" s="3"/>
    </row>
    <row r="724" spans="4:5" ht="15.75" customHeight="1" x14ac:dyDescent="0.25">
      <c r="D724" s="3"/>
      <c r="E724" s="3"/>
    </row>
    <row r="725" spans="4:5" ht="15.75" customHeight="1" x14ac:dyDescent="0.25">
      <c r="D725" s="3"/>
      <c r="E725" s="3"/>
    </row>
    <row r="726" spans="4:5" ht="15.75" customHeight="1" x14ac:dyDescent="0.25">
      <c r="D726" s="3"/>
      <c r="E726" s="3"/>
    </row>
    <row r="727" spans="4:5" ht="15.75" customHeight="1" x14ac:dyDescent="0.25">
      <c r="D727" s="3"/>
      <c r="E727" s="3"/>
    </row>
    <row r="728" spans="4:5" ht="15.75" customHeight="1" x14ac:dyDescent="0.25">
      <c r="D728" s="3"/>
      <c r="E728" s="3"/>
    </row>
    <row r="729" spans="4:5" ht="15.75" customHeight="1" x14ac:dyDescent="0.25">
      <c r="D729" s="3"/>
      <c r="E729" s="3"/>
    </row>
    <row r="730" spans="4:5" ht="15.75" customHeight="1" x14ac:dyDescent="0.25">
      <c r="D730" s="3"/>
      <c r="E730" s="3"/>
    </row>
    <row r="731" spans="4:5" ht="15.75" customHeight="1" x14ac:dyDescent="0.25">
      <c r="D731" s="3"/>
      <c r="E731" s="3"/>
    </row>
    <row r="732" spans="4:5" ht="15.75" customHeight="1" x14ac:dyDescent="0.25">
      <c r="D732" s="3"/>
      <c r="E732" s="3"/>
    </row>
    <row r="733" spans="4:5" ht="15.75" customHeight="1" x14ac:dyDescent="0.25">
      <c r="D733" s="3"/>
      <c r="E733" s="3"/>
    </row>
    <row r="734" spans="4:5" ht="15.75" customHeight="1" x14ac:dyDescent="0.25">
      <c r="D734" s="3"/>
      <c r="E734" s="3"/>
    </row>
    <row r="735" spans="4:5" ht="15.75" customHeight="1" x14ac:dyDescent="0.25">
      <c r="D735" s="3"/>
      <c r="E735" s="3"/>
    </row>
    <row r="736" spans="4:5" ht="15.75" customHeight="1" x14ac:dyDescent="0.25">
      <c r="D736" s="3"/>
      <c r="E736" s="3"/>
    </row>
    <row r="737" spans="4:5" ht="15.75" customHeight="1" x14ac:dyDescent="0.25">
      <c r="D737" s="3"/>
      <c r="E737" s="3"/>
    </row>
    <row r="738" spans="4:5" ht="15.75" customHeight="1" x14ac:dyDescent="0.25">
      <c r="D738" s="3"/>
      <c r="E738" s="3"/>
    </row>
    <row r="739" spans="4:5" ht="15.75" customHeight="1" x14ac:dyDescent="0.25">
      <c r="D739" s="3"/>
      <c r="E739" s="3"/>
    </row>
    <row r="740" spans="4:5" ht="15.75" customHeight="1" x14ac:dyDescent="0.25">
      <c r="D740" s="3"/>
      <c r="E740" s="3"/>
    </row>
    <row r="741" spans="4:5" ht="15.75" customHeight="1" x14ac:dyDescent="0.25">
      <c r="D741" s="3"/>
      <c r="E741" s="3"/>
    </row>
    <row r="742" spans="4:5" ht="15.75" customHeight="1" x14ac:dyDescent="0.25">
      <c r="D742" s="3"/>
      <c r="E742" s="3"/>
    </row>
    <row r="743" spans="4:5" ht="15.75" customHeight="1" x14ac:dyDescent="0.25">
      <c r="D743" s="3"/>
      <c r="E743" s="3"/>
    </row>
    <row r="744" spans="4:5" ht="15.75" customHeight="1" x14ac:dyDescent="0.25">
      <c r="D744" s="3"/>
      <c r="E744" s="3"/>
    </row>
    <row r="745" spans="4:5" ht="15.75" customHeight="1" x14ac:dyDescent="0.25">
      <c r="D745" s="3"/>
      <c r="E745" s="3"/>
    </row>
    <row r="746" spans="4:5" ht="15.75" customHeight="1" x14ac:dyDescent="0.25">
      <c r="D746" s="3"/>
      <c r="E746" s="3"/>
    </row>
    <row r="747" spans="4:5" ht="15.75" customHeight="1" x14ac:dyDescent="0.25">
      <c r="D747" s="3"/>
      <c r="E747" s="3"/>
    </row>
    <row r="748" spans="4:5" ht="15.75" customHeight="1" x14ac:dyDescent="0.25">
      <c r="D748" s="3"/>
      <c r="E748" s="3"/>
    </row>
    <row r="749" spans="4:5" ht="15.75" customHeight="1" x14ac:dyDescent="0.25">
      <c r="D749" s="3"/>
      <c r="E749" s="3"/>
    </row>
    <row r="750" spans="4:5" ht="15.75" customHeight="1" x14ac:dyDescent="0.25">
      <c r="D750" s="3"/>
      <c r="E750" s="3"/>
    </row>
    <row r="751" spans="4:5" ht="15.75" customHeight="1" x14ac:dyDescent="0.25">
      <c r="D751" s="3"/>
      <c r="E751" s="3"/>
    </row>
    <row r="752" spans="4:5" ht="15.75" customHeight="1" x14ac:dyDescent="0.25">
      <c r="D752" s="3"/>
      <c r="E752" s="3"/>
    </row>
    <row r="753" spans="4:5" ht="15.75" customHeight="1" x14ac:dyDescent="0.25">
      <c r="D753" s="3"/>
      <c r="E753" s="3"/>
    </row>
    <row r="754" spans="4:5" ht="15.75" customHeight="1" x14ac:dyDescent="0.25">
      <c r="D754" s="3"/>
      <c r="E754" s="3"/>
    </row>
    <row r="755" spans="4:5" ht="15.75" customHeight="1" x14ac:dyDescent="0.25">
      <c r="D755" s="3"/>
      <c r="E755" s="3"/>
    </row>
    <row r="756" spans="4:5" ht="15.75" customHeight="1" x14ac:dyDescent="0.25">
      <c r="D756" s="3"/>
      <c r="E756" s="3"/>
    </row>
    <row r="757" spans="4:5" ht="15.75" customHeight="1" x14ac:dyDescent="0.25">
      <c r="D757" s="3"/>
      <c r="E757" s="3"/>
    </row>
    <row r="758" spans="4:5" ht="15.75" customHeight="1" x14ac:dyDescent="0.25">
      <c r="D758" s="3"/>
      <c r="E758" s="3"/>
    </row>
    <row r="759" spans="4:5" ht="15.75" customHeight="1" x14ac:dyDescent="0.25">
      <c r="D759" s="3"/>
      <c r="E759" s="3"/>
    </row>
    <row r="760" spans="4:5" ht="15.75" customHeight="1" x14ac:dyDescent="0.25">
      <c r="D760" s="3"/>
      <c r="E760" s="3"/>
    </row>
    <row r="761" spans="4:5" ht="15.75" customHeight="1" x14ac:dyDescent="0.25">
      <c r="D761" s="3"/>
      <c r="E761" s="3"/>
    </row>
    <row r="762" spans="4:5" ht="15.75" customHeight="1" x14ac:dyDescent="0.25">
      <c r="D762" s="3"/>
      <c r="E762" s="3"/>
    </row>
    <row r="763" spans="4:5" ht="15.75" customHeight="1" x14ac:dyDescent="0.25">
      <c r="D763" s="3"/>
      <c r="E763" s="3"/>
    </row>
    <row r="764" spans="4:5" ht="15.75" customHeight="1" x14ac:dyDescent="0.25">
      <c r="D764" s="3"/>
      <c r="E764" s="3"/>
    </row>
    <row r="765" spans="4:5" ht="15.75" customHeight="1" x14ac:dyDescent="0.25">
      <c r="D765" s="3"/>
      <c r="E765" s="3"/>
    </row>
    <row r="766" spans="4:5" ht="15.75" customHeight="1" x14ac:dyDescent="0.25">
      <c r="D766" s="3"/>
      <c r="E766" s="3"/>
    </row>
    <row r="767" spans="4:5" ht="15.75" customHeight="1" x14ac:dyDescent="0.25">
      <c r="D767" s="3"/>
      <c r="E767" s="3"/>
    </row>
    <row r="768" spans="4:5" ht="15.75" customHeight="1" x14ac:dyDescent="0.25">
      <c r="D768" s="3"/>
      <c r="E768" s="3"/>
    </row>
    <row r="769" spans="4:5" ht="15.75" customHeight="1" x14ac:dyDescent="0.25">
      <c r="D769" s="3"/>
      <c r="E769" s="3"/>
    </row>
    <row r="770" spans="4:5" ht="15.75" customHeight="1" x14ac:dyDescent="0.25">
      <c r="D770" s="3"/>
      <c r="E770" s="3"/>
    </row>
    <row r="771" spans="4:5" ht="15.75" customHeight="1" x14ac:dyDescent="0.25">
      <c r="D771" s="3"/>
      <c r="E771" s="3"/>
    </row>
    <row r="772" spans="4:5" ht="15.75" customHeight="1" x14ac:dyDescent="0.25">
      <c r="D772" s="3"/>
      <c r="E772" s="3"/>
    </row>
    <row r="773" spans="4:5" ht="15.75" customHeight="1" x14ac:dyDescent="0.25">
      <c r="D773" s="3"/>
      <c r="E773" s="3"/>
    </row>
    <row r="774" spans="4:5" ht="15.75" customHeight="1" x14ac:dyDescent="0.25">
      <c r="D774" s="3"/>
      <c r="E774" s="3"/>
    </row>
    <row r="775" spans="4:5" ht="15.75" customHeight="1" x14ac:dyDescent="0.25">
      <c r="D775" s="3"/>
      <c r="E775" s="3"/>
    </row>
    <row r="776" spans="4:5" ht="15.75" customHeight="1" x14ac:dyDescent="0.25">
      <c r="D776" s="3"/>
      <c r="E776" s="3"/>
    </row>
    <row r="777" spans="4:5" ht="15.75" customHeight="1" x14ac:dyDescent="0.25">
      <c r="D777" s="3"/>
      <c r="E777" s="3"/>
    </row>
    <row r="778" spans="4:5" ht="15.75" customHeight="1" x14ac:dyDescent="0.25">
      <c r="D778" s="3"/>
      <c r="E778" s="3"/>
    </row>
    <row r="779" spans="4:5" ht="15.75" customHeight="1" x14ac:dyDescent="0.25">
      <c r="D779" s="3"/>
      <c r="E779" s="3"/>
    </row>
    <row r="780" spans="4:5" ht="15.75" customHeight="1" x14ac:dyDescent="0.25">
      <c r="D780" s="3"/>
      <c r="E780" s="3"/>
    </row>
    <row r="781" spans="4:5" ht="15.75" customHeight="1" x14ac:dyDescent="0.25">
      <c r="D781" s="3"/>
      <c r="E781" s="3"/>
    </row>
    <row r="782" spans="4:5" ht="15.75" customHeight="1" x14ac:dyDescent="0.25">
      <c r="D782" s="3"/>
      <c r="E782" s="3"/>
    </row>
    <row r="783" spans="4:5" ht="15.75" customHeight="1" x14ac:dyDescent="0.25">
      <c r="D783" s="3"/>
      <c r="E783" s="3"/>
    </row>
    <row r="784" spans="4:5" ht="15.75" customHeight="1" x14ac:dyDescent="0.25">
      <c r="D784" s="3"/>
      <c r="E784" s="3"/>
    </row>
    <row r="785" spans="4:5" ht="15.75" customHeight="1" x14ac:dyDescent="0.25">
      <c r="D785" s="3"/>
      <c r="E785" s="3"/>
    </row>
    <row r="786" spans="4:5" ht="15.75" customHeight="1" x14ac:dyDescent="0.25">
      <c r="D786" s="3"/>
      <c r="E786" s="3"/>
    </row>
    <row r="787" spans="4:5" ht="15.75" customHeight="1" x14ac:dyDescent="0.25">
      <c r="D787" s="3"/>
      <c r="E787" s="3"/>
    </row>
    <row r="788" spans="4:5" ht="15.75" customHeight="1" x14ac:dyDescent="0.25">
      <c r="D788" s="3"/>
      <c r="E788" s="3"/>
    </row>
    <row r="789" spans="4:5" ht="15.75" customHeight="1" x14ac:dyDescent="0.25">
      <c r="D789" s="3"/>
      <c r="E789" s="3"/>
    </row>
    <row r="790" spans="4:5" ht="15.75" customHeight="1" x14ac:dyDescent="0.25">
      <c r="D790" s="3"/>
      <c r="E790" s="3"/>
    </row>
    <row r="791" spans="4:5" ht="15.75" customHeight="1" x14ac:dyDescent="0.25">
      <c r="D791" s="3"/>
      <c r="E791" s="3"/>
    </row>
    <row r="792" spans="4:5" ht="15.75" customHeight="1" x14ac:dyDescent="0.25">
      <c r="D792" s="3"/>
      <c r="E792" s="3"/>
    </row>
    <row r="793" spans="4:5" ht="15.75" customHeight="1" x14ac:dyDescent="0.25">
      <c r="D793" s="3"/>
      <c r="E793" s="3"/>
    </row>
    <row r="794" spans="4:5" ht="15.75" customHeight="1" x14ac:dyDescent="0.25">
      <c r="D794" s="3"/>
      <c r="E794" s="3"/>
    </row>
    <row r="795" spans="4:5" ht="15.75" customHeight="1" x14ac:dyDescent="0.25">
      <c r="D795" s="3"/>
      <c r="E795" s="3"/>
    </row>
    <row r="796" spans="4:5" ht="15.75" customHeight="1" x14ac:dyDescent="0.25">
      <c r="D796" s="3"/>
      <c r="E796" s="3"/>
    </row>
    <row r="797" spans="4:5" ht="15.75" customHeight="1" x14ac:dyDescent="0.25">
      <c r="D797" s="3"/>
      <c r="E797" s="3"/>
    </row>
    <row r="798" spans="4:5" ht="15.75" customHeight="1" x14ac:dyDescent="0.25">
      <c r="D798" s="3"/>
      <c r="E798" s="3"/>
    </row>
    <row r="799" spans="4:5" ht="15.75" customHeight="1" x14ac:dyDescent="0.25">
      <c r="D799" s="3"/>
      <c r="E799" s="3"/>
    </row>
    <row r="800" spans="4:5" ht="15.75" customHeight="1" x14ac:dyDescent="0.25">
      <c r="D800" s="3"/>
      <c r="E800" s="3"/>
    </row>
    <row r="801" spans="4:5" ht="15.75" customHeight="1" x14ac:dyDescent="0.25">
      <c r="D801" s="3"/>
      <c r="E801" s="3"/>
    </row>
    <row r="802" spans="4:5" ht="15.75" customHeight="1" x14ac:dyDescent="0.25">
      <c r="D802" s="3"/>
      <c r="E802" s="3"/>
    </row>
    <row r="803" spans="4:5" ht="15.75" customHeight="1" x14ac:dyDescent="0.25">
      <c r="D803" s="3"/>
      <c r="E803" s="3"/>
    </row>
    <row r="804" spans="4:5" ht="15.75" customHeight="1" x14ac:dyDescent="0.25">
      <c r="D804" s="3"/>
      <c r="E804" s="3"/>
    </row>
    <row r="805" spans="4:5" ht="15.75" customHeight="1" x14ac:dyDescent="0.25">
      <c r="D805" s="3"/>
      <c r="E805" s="3"/>
    </row>
    <row r="806" spans="4:5" ht="15.75" customHeight="1" x14ac:dyDescent="0.25">
      <c r="D806" s="3"/>
      <c r="E806" s="3"/>
    </row>
    <row r="807" spans="4:5" ht="15.75" customHeight="1" x14ac:dyDescent="0.25">
      <c r="D807" s="3"/>
      <c r="E807" s="3"/>
    </row>
    <row r="808" spans="4:5" ht="15.75" customHeight="1" x14ac:dyDescent="0.25">
      <c r="D808" s="3"/>
      <c r="E808" s="3"/>
    </row>
    <row r="809" spans="4:5" ht="15.75" customHeight="1" x14ac:dyDescent="0.25">
      <c r="D809" s="3"/>
      <c r="E809" s="3"/>
    </row>
    <row r="810" spans="4:5" ht="15.75" customHeight="1" x14ac:dyDescent="0.25">
      <c r="D810" s="3"/>
      <c r="E810" s="3"/>
    </row>
    <row r="811" spans="4:5" ht="15.75" customHeight="1" x14ac:dyDescent="0.25">
      <c r="D811" s="3"/>
      <c r="E811" s="3"/>
    </row>
    <row r="812" spans="4:5" ht="15.75" customHeight="1" x14ac:dyDescent="0.25">
      <c r="D812" s="3"/>
      <c r="E812" s="3"/>
    </row>
    <row r="813" spans="4:5" ht="15.75" customHeight="1" x14ac:dyDescent="0.25">
      <c r="D813" s="3"/>
      <c r="E813" s="3"/>
    </row>
    <row r="814" spans="4:5" ht="15.75" customHeight="1" x14ac:dyDescent="0.25">
      <c r="D814" s="3"/>
      <c r="E814" s="3"/>
    </row>
    <row r="815" spans="4:5" ht="15.75" customHeight="1" x14ac:dyDescent="0.25">
      <c r="D815" s="3"/>
      <c r="E815" s="3"/>
    </row>
    <row r="816" spans="4:5" ht="15.75" customHeight="1" x14ac:dyDescent="0.25">
      <c r="D816" s="3"/>
      <c r="E816" s="3"/>
    </row>
    <row r="817" spans="4:5" ht="15.75" customHeight="1" x14ac:dyDescent="0.25">
      <c r="D817" s="3"/>
      <c r="E817" s="3"/>
    </row>
    <row r="818" spans="4:5" ht="15.75" customHeight="1" x14ac:dyDescent="0.25">
      <c r="D818" s="3"/>
      <c r="E818" s="3"/>
    </row>
    <row r="819" spans="4:5" ht="15.75" customHeight="1" x14ac:dyDescent="0.25">
      <c r="D819" s="3"/>
      <c r="E819" s="3"/>
    </row>
    <row r="820" spans="4:5" ht="15.75" customHeight="1" x14ac:dyDescent="0.25">
      <c r="D820" s="3"/>
      <c r="E820" s="3"/>
    </row>
    <row r="821" spans="4:5" ht="15.75" customHeight="1" x14ac:dyDescent="0.25">
      <c r="D821" s="3"/>
      <c r="E821" s="3"/>
    </row>
    <row r="822" spans="4:5" ht="15.75" customHeight="1" x14ac:dyDescent="0.25">
      <c r="D822" s="3"/>
      <c r="E822" s="3"/>
    </row>
    <row r="823" spans="4:5" ht="15.75" customHeight="1" x14ac:dyDescent="0.25">
      <c r="D823" s="3"/>
      <c r="E823" s="3"/>
    </row>
    <row r="824" spans="4:5" ht="15.75" customHeight="1" x14ac:dyDescent="0.25">
      <c r="D824" s="3"/>
      <c r="E824" s="3"/>
    </row>
    <row r="825" spans="4:5" ht="15.75" customHeight="1" x14ac:dyDescent="0.25">
      <c r="D825" s="3"/>
      <c r="E825" s="3"/>
    </row>
    <row r="826" spans="4:5" ht="15.75" customHeight="1" x14ac:dyDescent="0.25">
      <c r="D826" s="3"/>
      <c r="E826" s="3"/>
    </row>
    <row r="827" spans="4:5" ht="15.75" customHeight="1" x14ac:dyDescent="0.25">
      <c r="D827" s="3"/>
      <c r="E827" s="3"/>
    </row>
    <row r="828" spans="4:5" ht="15.75" customHeight="1" x14ac:dyDescent="0.25">
      <c r="D828" s="3"/>
      <c r="E828" s="3"/>
    </row>
    <row r="829" spans="4:5" ht="15.75" customHeight="1" x14ac:dyDescent="0.25">
      <c r="D829" s="3"/>
      <c r="E829" s="3"/>
    </row>
    <row r="830" spans="4:5" ht="15.75" customHeight="1" x14ac:dyDescent="0.25">
      <c r="D830" s="3"/>
      <c r="E830" s="3"/>
    </row>
    <row r="831" spans="4:5" ht="15.75" customHeight="1" x14ac:dyDescent="0.25">
      <c r="D831" s="3"/>
      <c r="E831" s="3"/>
    </row>
    <row r="832" spans="4:5" ht="15.75" customHeight="1" x14ac:dyDescent="0.25">
      <c r="D832" s="3"/>
      <c r="E832" s="3"/>
    </row>
    <row r="833" spans="4:5" ht="15.75" customHeight="1" x14ac:dyDescent="0.25">
      <c r="D833" s="3"/>
      <c r="E833" s="3"/>
    </row>
    <row r="834" spans="4:5" ht="15.75" customHeight="1" x14ac:dyDescent="0.25">
      <c r="D834" s="3"/>
      <c r="E834" s="3"/>
    </row>
    <row r="835" spans="4:5" ht="15.75" customHeight="1" x14ac:dyDescent="0.25">
      <c r="D835" s="3"/>
      <c r="E835" s="3"/>
    </row>
    <row r="836" spans="4:5" ht="15.75" customHeight="1" x14ac:dyDescent="0.25">
      <c r="D836" s="3"/>
      <c r="E836" s="3"/>
    </row>
    <row r="837" spans="4:5" ht="15.75" customHeight="1" x14ac:dyDescent="0.25">
      <c r="D837" s="3"/>
      <c r="E837" s="3"/>
    </row>
    <row r="838" spans="4:5" ht="15.75" customHeight="1" x14ac:dyDescent="0.25">
      <c r="D838" s="3"/>
      <c r="E838" s="3"/>
    </row>
    <row r="839" spans="4:5" ht="15.75" customHeight="1" x14ac:dyDescent="0.25">
      <c r="D839" s="3"/>
      <c r="E839" s="3"/>
    </row>
    <row r="840" spans="4:5" ht="15.75" customHeight="1" x14ac:dyDescent="0.25">
      <c r="D840" s="3"/>
      <c r="E840" s="3"/>
    </row>
    <row r="841" spans="4:5" ht="15.75" customHeight="1" x14ac:dyDescent="0.25">
      <c r="D841" s="3"/>
      <c r="E841" s="3"/>
    </row>
    <row r="842" spans="4:5" ht="15.75" customHeight="1" x14ac:dyDescent="0.25">
      <c r="D842" s="3"/>
      <c r="E842" s="3"/>
    </row>
    <row r="843" spans="4:5" ht="15.75" customHeight="1" x14ac:dyDescent="0.25">
      <c r="D843" s="3"/>
      <c r="E843" s="3"/>
    </row>
    <row r="844" spans="4:5" ht="15.75" customHeight="1" x14ac:dyDescent="0.25">
      <c r="D844" s="3"/>
      <c r="E844" s="3"/>
    </row>
    <row r="845" spans="4:5" ht="15.75" customHeight="1" x14ac:dyDescent="0.25">
      <c r="D845" s="3"/>
      <c r="E845" s="3"/>
    </row>
    <row r="846" spans="4:5" ht="15.75" customHeight="1" x14ac:dyDescent="0.25">
      <c r="D846" s="3"/>
      <c r="E846" s="3"/>
    </row>
    <row r="847" spans="4:5" ht="15.75" customHeight="1" x14ac:dyDescent="0.25">
      <c r="D847" s="3"/>
      <c r="E847" s="3"/>
    </row>
    <row r="848" spans="4:5" ht="15.75" customHeight="1" x14ac:dyDescent="0.25">
      <c r="D848" s="3"/>
      <c r="E848" s="3"/>
    </row>
    <row r="849" spans="4:5" ht="15.75" customHeight="1" x14ac:dyDescent="0.25">
      <c r="D849" s="3"/>
      <c r="E849" s="3"/>
    </row>
    <row r="850" spans="4:5" ht="15.75" customHeight="1" x14ac:dyDescent="0.25">
      <c r="D850" s="3"/>
      <c r="E850" s="3"/>
    </row>
    <row r="851" spans="4:5" ht="15.75" customHeight="1" x14ac:dyDescent="0.25">
      <c r="D851" s="3"/>
      <c r="E851" s="3"/>
    </row>
    <row r="852" spans="4:5" ht="15.75" customHeight="1" x14ac:dyDescent="0.25">
      <c r="D852" s="3"/>
      <c r="E852" s="3"/>
    </row>
    <row r="853" spans="4:5" ht="15.75" customHeight="1" x14ac:dyDescent="0.25">
      <c r="D853" s="3"/>
      <c r="E853" s="3"/>
    </row>
    <row r="854" spans="4:5" ht="15.75" customHeight="1" x14ac:dyDescent="0.25">
      <c r="D854" s="3"/>
      <c r="E854" s="3"/>
    </row>
    <row r="855" spans="4:5" ht="15.75" customHeight="1" x14ac:dyDescent="0.25">
      <c r="D855" s="3"/>
      <c r="E855" s="3"/>
    </row>
    <row r="856" spans="4:5" ht="15.75" customHeight="1" x14ac:dyDescent="0.25">
      <c r="D856" s="3"/>
      <c r="E856" s="3"/>
    </row>
    <row r="857" spans="4:5" ht="15.75" customHeight="1" x14ac:dyDescent="0.25">
      <c r="D857" s="3"/>
      <c r="E857" s="3"/>
    </row>
    <row r="858" spans="4:5" ht="15.75" customHeight="1" x14ac:dyDescent="0.25">
      <c r="D858" s="3"/>
      <c r="E858" s="3"/>
    </row>
    <row r="859" spans="4:5" ht="15.75" customHeight="1" x14ac:dyDescent="0.25">
      <c r="D859" s="3"/>
      <c r="E859" s="3"/>
    </row>
    <row r="860" spans="4:5" ht="15.75" customHeight="1" x14ac:dyDescent="0.25">
      <c r="D860" s="3"/>
      <c r="E860" s="3"/>
    </row>
    <row r="861" spans="4:5" ht="15.75" customHeight="1" x14ac:dyDescent="0.25">
      <c r="D861" s="3"/>
      <c r="E861" s="3"/>
    </row>
    <row r="862" spans="4:5" ht="15.75" customHeight="1" x14ac:dyDescent="0.25">
      <c r="D862" s="3"/>
      <c r="E862" s="3"/>
    </row>
    <row r="863" spans="4:5" ht="15.75" customHeight="1" x14ac:dyDescent="0.25">
      <c r="D863" s="3"/>
      <c r="E863" s="3"/>
    </row>
    <row r="864" spans="4:5" ht="15.75" customHeight="1" x14ac:dyDescent="0.25">
      <c r="D864" s="3"/>
      <c r="E864" s="3"/>
    </row>
    <row r="865" spans="4:5" ht="15.75" customHeight="1" x14ac:dyDescent="0.25">
      <c r="D865" s="3"/>
      <c r="E865" s="3"/>
    </row>
    <row r="866" spans="4:5" ht="15.75" customHeight="1" x14ac:dyDescent="0.25">
      <c r="D866" s="3"/>
      <c r="E866" s="3"/>
    </row>
    <row r="867" spans="4:5" ht="15.75" customHeight="1" x14ac:dyDescent="0.25">
      <c r="D867" s="3"/>
      <c r="E867" s="3"/>
    </row>
    <row r="868" spans="4:5" ht="15.75" customHeight="1" x14ac:dyDescent="0.25">
      <c r="D868" s="3"/>
      <c r="E868" s="3"/>
    </row>
    <row r="869" spans="4:5" ht="15.75" customHeight="1" x14ac:dyDescent="0.25">
      <c r="D869" s="3"/>
      <c r="E869" s="3"/>
    </row>
    <row r="870" spans="4:5" ht="15.75" customHeight="1" x14ac:dyDescent="0.25">
      <c r="D870" s="3"/>
      <c r="E870" s="3"/>
    </row>
    <row r="871" spans="4:5" ht="15.75" customHeight="1" x14ac:dyDescent="0.25">
      <c r="D871" s="3"/>
      <c r="E871" s="3"/>
    </row>
    <row r="872" spans="4:5" ht="15.75" customHeight="1" x14ac:dyDescent="0.25">
      <c r="D872" s="3"/>
      <c r="E872" s="3"/>
    </row>
    <row r="873" spans="4:5" ht="15.75" customHeight="1" x14ac:dyDescent="0.25">
      <c r="D873" s="3"/>
      <c r="E873" s="3"/>
    </row>
    <row r="874" spans="4:5" ht="15.75" customHeight="1" x14ac:dyDescent="0.25">
      <c r="D874" s="3"/>
      <c r="E874" s="3"/>
    </row>
    <row r="875" spans="4:5" ht="15.75" customHeight="1" x14ac:dyDescent="0.25">
      <c r="D875" s="3"/>
      <c r="E875" s="3"/>
    </row>
    <row r="876" spans="4:5" ht="15.75" customHeight="1" x14ac:dyDescent="0.25">
      <c r="D876" s="3"/>
      <c r="E876" s="3"/>
    </row>
    <row r="877" spans="4:5" ht="15.75" customHeight="1" x14ac:dyDescent="0.25">
      <c r="D877" s="3"/>
      <c r="E877" s="3"/>
    </row>
    <row r="878" spans="4:5" ht="15.75" customHeight="1" x14ac:dyDescent="0.25">
      <c r="D878" s="3"/>
      <c r="E878" s="3"/>
    </row>
    <row r="879" spans="4:5" ht="15.75" customHeight="1" x14ac:dyDescent="0.25">
      <c r="D879" s="3"/>
      <c r="E879" s="3"/>
    </row>
    <row r="880" spans="4:5" ht="15.75" customHeight="1" x14ac:dyDescent="0.25">
      <c r="D880" s="3"/>
      <c r="E880" s="3"/>
    </row>
    <row r="881" spans="4:5" ht="15.75" customHeight="1" x14ac:dyDescent="0.25">
      <c r="D881" s="3"/>
      <c r="E881" s="3"/>
    </row>
    <row r="882" spans="4:5" ht="15.75" customHeight="1" x14ac:dyDescent="0.25">
      <c r="D882" s="3"/>
      <c r="E882" s="3"/>
    </row>
    <row r="883" spans="4:5" ht="15.75" customHeight="1" x14ac:dyDescent="0.25">
      <c r="D883" s="3"/>
      <c r="E883" s="3"/>
    </row>
    <row r="884" spans="4:5" ht="15.75" customHeight="1" x14ac:dyDescent="0.25">
      <c r="D884" s="3"/>
      <c r="E884" s="3"/>
    </row>
    <row r="885" spans="4:5" ht="15.75" customHeight="1" x14ac:dyDescent="0.25">
      <c r="D885" s="3"/>
      <c r="E885" s="3"/>
    </row>
    <row r="886" spans="4:5" ht="15.75" customHeight="1" x14ac:dyDescent="0.25">
      <c r="D886" s="3"/>
      <c r="E886" s="3"/>
    </row>
    <row r="887" spans="4:5" ht="15.75" customHeight="1" x14ac:dyDescent="0.25">
      <c r="D887" s="3"/>
      <c r="E887" s="3"/>
    </row>
    <row r="888" spans="4:5" ht="15.75" customHeight="1" x14ac:dyDescent="0.25">
      <c r="D888" s="3"/>
      <c r="E888" s="3"/>
    </row>
    <row r="889" spans="4:5" ht="15.75" customHeight="1" x14ac:dyDescent="0.25">
      <c r="D889" s="3"/>
      <c r="E889" s="3"/>
    </row>
    <row r="890" spans="4:5" ht="15.75" customHeight="1" x14ac:dyDescent="0.25">
      <c r="D890" s="3"/>
      <c r="E890" s="3"/>
    </row>
    <row r="891" spans="4:5" ht="15.75" customHeight="1" x14ac:dyDescent="0.25">
      <c r="D891" s="3"/>
      <c r="E891" s="3"/>
    </row>
    <row r="892" spans="4:5" ht="15.75" customHeight="1" x14ac:dyDescent="0.25">
      <c r="D892" s="3"/>
      <c r="E892" s="3"/>
    </row>
    <row r="893" spans="4:5" ht="15.75" customHeight="1" x14ac:dyDescent="0.25">
      <c r="D893" s="3"/>
      <c r="E893" s="3"/>
    </row>
    <row r="894" spans="4:5" ht="15.75" customHeight="1" x14ac:dyDescent="0.25">
      <c r="D894" s="3"/>
      <c r="E894" s="3"/>
    </row>
    <row r="895" spans="4:5" ht="15.75" customHeight="1" x14ac:dyDescent="0.25">
      <c r="D895" s="3"/>
      <c r="E895" s="3"/>
    </row>
    <row r="896" spans="4:5" ht="15.75" customHeight="1" x14ac:dyDescent="0.25">
      <c r="D896" s="3"/>
      <c r="E896" s="3"/>
    </row>
    <row r="897" spans="4:5" ht="15.75" customHeight="1" x14ac:dyDescent="0.25">
      <c r="D897" s="3"/>
      <c r="E897" s="3"/>
    </row>
    <row r="898" spans="4:5" ht="15.75" customHeight="1" x14ac:dyDescent="0.25">
      <c r="D898" s="3"/>
      <c r="E898" s="3"/>
    </row>
    <row r="899" spans="4:5" ht="15.75" customHeight="1" x14ac:dyDescent="0.25">
      <c r="D899" s="3"/>
      <c r="E899" s="3"/>
    </row>
    <row r="900" spans="4:5" ht="15.75" customHeight="1" x14ac:dyDescent="0.25">
      <c r="D900" s="3"/>
      <c r="E900" s="3"/>
    </row>
    <row r="901" spans="4:5" ht="15.75" customHeight="1" x14ac:dyDescent="0.25">
      <c r="D901" s="3"/>
      <c r="E901" s="3"/>
    </row>
    <row r="902" spans="4:5" ht="15.75" customHeight="1" x14ac:dyDescent="0.25">
      <c r="D902" s="3"/>
      <c r="E902" s="3"/>
    </row>
    <row r="903" spans="4:5" ht="15.75" customHeight="1" x14ac:dyDescent="0.25">
      <c r="D903" s="3"/>
      <c r="E903" s="3"/>
    </row>
    <row r="904" spans="4:5" ht="15.75" customHeight="1" x14ac:dyDescent="0.25">
      <c r="D904" s="3"/>
      <c r="E904" s="3"/>
    </row>
    <row r="905" spans="4:5" ht="15.75" customHeight="1" x14ac:dyDescent="0.25">
      <c r="D905" s="3"/>
      <c r="E905" s="3"/>
    </row>
    <row r="906" spans="4:5" ht="15.75" customHeight="1" x14ac:dyDescent="0.25">
      <c r="D906" s="3"/>
      <c r="E906" s="3"/>
    </row>
    <row r="907" spans="4:5" ht="15.75" customHeight="1" x14ac:dyDescent="0.25">
      <c r="D907" s="3"/>
      <c r="E907" s="3"/>
    </row>
    <row r="908" spans="4:5" ht="15.75" customHeight="1" x14ac:dyDescent="0.25">
      <c r="D908" s="3"/>
      <c r="E908" s="3"/>
    </row>
    <row r="909" spans="4:5" ht="15.75" customHeight="1" x14ac:dyDescent="0.25">
      <c r="D909" s="3"/>
      <c r="E909" s="3"/>
    </row>
    <row r="910" spans="4:5" ht="15.75" customHeight="1" x14ac:dyDescent="0.25">
      <c r="D910" s="3"/>
      <c r="E910" s="3"/>
    </row>
    <row r="911" spans="4:5" ht="15.75" customHeight="1" x14ac:dyDescent="0.25">
      <c r="D911" s="3"/>
      <c r="E911" s="3"/>
    </row>
    <row r="912" spans="4:5" ht="15.75" customHeight="1" x14ac:dyDescent="0.25">
      <c r="D912" s="3"/>
      <c r="E912" s="3"/>
    </row>
    <row r="913" spans="4:5" ht="15.75" customHeight="1" x14ac:dyDescent="0.25">
      <c r="D913" s="3"/>
      <c r="E913" s="3"/>
    </row>
    <row r="914" spans="4:5" ht="15.75" customHeight="1" x14ac:dyDescent="0.25">
      <c r="D914" s="3"/>
      <c r="E914" s="3"/>
    </row>
    <row r="915" spans="4:5" ht="15.75" customHeight="1" x14ac:dyDescent="0.25">
      <c r="D915" s="3"/>
      <c r="E915" s="3"/>
    </row>
    <row r="916" spans="4:5" ht="15.75" customHeight="1" x14ac:dyDescent="0.25">
      <c r="D916" s="3"/>
      <c r="E916" s="3"/>
    </row>
    <row r="917" spans="4:5" ht="15.75" customHeight="1" x14ac:dyDescent="0.25">
      <c r="D917" s="3"/>
      <c r="E917" s="3"/>
    </row>
    <row r="918" spans="4:5" ht="15.75" customHeight="1" x14ac:dyDescent="0.25">
      <c r="D918" s="3"/>
      <c r="E918" s="3"/>
    </row>
    <row r="919" spans="4:5" ht="15.75" customHeight="1" x14ac:dyDescent="0.25">
      <c r="D919" s="3"/>
      <c r="E919" s="3"/>
    </row>
    <row r="920" spans="4:5" ht="15.75" customHeight="1" x14ac:dyDescent="0.25">
      <c r="D920" s="3"/>
      <c r="E920" s="3"/>
    </row>
    <row r="921" spans="4:5" ht="15.75" customHeight="1" x14ac:dyDescent="0.25">
      <c r="D921" s="3"/>
      <c r="E921" s="3"/>
    </row>
    <row r="922" spans="4:5" ht="15.75" customHeight="1" x14ac:dyDescent="0.25">
      <c r="D922" s="3"/>
      <c r="E922" s="3"/>
    </row>
    <row r="923" spans="4:5" ht="15.75" customHeight="1" x14ac:dyDescent="0.25">
      <c r="D923" s="3"/>
      <c r="E923" s="3"/>
    </row>
    <row r="924" spans="4:5" ht="15.75" customHeight="1" x14ac:dyDescent="0.25">
      <c r="D924" s="3"/>
      <c r="E924" s="3"/>
    </row>
    <row r="925" spans="4:5" ht="15.75" customHeight="1" x14ac:dyDescent="0.25">
      <c r="D925" s="3"/>
      <c r="E925" s="3"/>
    </row>
    <row r="926" spans="4:5" ht="15.75" customHeight="1" x14ac:dyDescent="0.25">
      <c r="D926" s="3"/>
      <c r="E926" s="3"/>
    </row>
    <row r="927" spans="4:5" ht="15.75" customHeight="1" x14ac:dyDescent="0.25">
      <c r="D927" s="3"/>
      <c r="E927" s="3"/>
    </row>
    <row r="928" spans="4:5" ht="15.75" customHeight="1" x14ac:dyDescent="0.25">
      <c r="D928" s="3"/>
      <c r="E928" s="3"/>
    </row>
    <row r="929" spans="4:5" ht="15.75" customHeight="1" x14ac:dyDescent="0.25">
      <c r="D929" s="3"/>
      <c r="E929" s="3"/>
    </row>
    <row r="930" spans="4:5" ht="15.75" customHeight="1" x14ac:dyDescent="0.25">
      <c r="D930" s="3"/>
      <c r="E930" s="3"/>
    </row>
    <row r="931" spans="4:5" ht="15.75" customHeight="1" x14ac:dyDescent="0.25">
      <c r="D931" s="3"/>
      <c r="E931" s="3"/>
    </row>
    <row r="932" spans="4:5" ht="15.75" customHeight="1" x14ac:dyDescent="0.25">
      <c r="D932" s="3"/>
      <c r="E932" s="3"/>
    </row>
    <row r="933" spans="4:5" ht="15.75" customHeight="1" x14ac:dyDescent="0.25">
      <c r="D933" s="3"/>
      <c r="E933" s="3"/>
    </row>
    <row r="934" spans="4:5" ht="15.75" customHeight="1" x14ac:dyDescent="0.25">
      <c r="D934" s="3"/>
      <c r="E934" s="3"/>
    </row>
    <row r="935" spans="4:5" ht="15.75" customHeight="1" x14ac:dyDescent="0.25">
      <c r="D935" s="3"/>
      <c r="E935" s="3"/>
    </row>
    <row r="936" spans="4:5" ht="15.75" customHeight="1" x14ac:dyDescent="0.25">
      <c r="D936" s="3"/>
      <c r="E936" s="3"/>
    </row>
    <row r="937" spans="4:5" ht="15.75" customHeight="1" x14ac:dyDescent="0.25">
      <c r="D937" s="3"/>
      <c r="E937" s="3"/>
    </row>
    <row r="938" spans="4:5" ht="15.75" customHeight="1" x14ac:dyDescent="0.25">
      <c r="D938" s="3"/>
      <c r="E938" s="3"/>
    </row>
    <row r="939" spans="4:5" ht="15.75" customHeight="1" x14ac:dyDescent="0.25">
      <c r="D939" s="3"/>
      <c r="E939" s="3"/>
    </row>
    <row r="940" spans="4:5" ht="15.75" customHeight="1" x14ac:dyDescent="0.25">
      <c r="D940" s="3"/>
      <c r="E940" s="3"/>
    </row>
    <row r="941" spans="4:5" ht="15.75" customHeight="1" x14ac:dyDescent="0.25">
      <c r="D941" s="3"/>
      <c r="E941" s="3"/>
    </row>
    <row r="942" spans="4:5" ht="15.75" customHeight="1" x14ac:dyDescent="0.25">
      <c r="D942" s="3"/>
      <c r="E942" s="3"/>
    </row>
    <row r="943" spans="4:5" ht="15.75" customHeight="1" x14ac:dyDescent="0.25">
      <c r="D943" s="3"/>
      <c r="E943" s="3"/>
    </row>
    <row r="944" spans="4:5" ht="15.75" customHeight="1" x14ac:dyDescent="0.25">
      <c r="D944" s="3"/>
      <c r="E944" s="3"/>
    </row>
    <row r="945" spans="4:5" ht="15.75" customHeight="1" x14ac:dyDescent="0.25">
      <c r="D945" s="3"/>
      <c r="E945" s="3"/>
    </row>
    <row r="946" spans="4:5" ht="15.75" customHeight="1" x14ac:dyDescent="0.25">
      <c r="D946" s="3"/>
      <c r="E946" s="3"/>
    </row>
    <row r="947" spans="4:5" ht="15.75" customHeight="1" x14ac:dyDescent="0.25">
      <c r="D947" s="3"/>
      <c r="E947" s="3"/>
    </row>
    <row r="948" spans="4:5" ht="15.75" customHeight="1" x14ac:dyDescent="0.25">
      <c r="D948" s="3"/>
      <c r="E948" s="3"/>
    </row>
    <row r="949" spans="4:5" ht="15.75" customHeight="1" x14ac:dyDescent="0.25">
      <c r="D949" s="3"/>
      <c r="E949" s="3"/>
    </row>
    <row r="950" spans="4:5" ht="15.75" customHeight="1" x14ac:dyDescent="0.25">
      <c r="D950" s="3"/>
      <c r="E950" s="3"/>
    </row>
    <row r="951" spans="4:5" ht="15.75" customHeight="1" x14ac:dyDescent="0.25">
      <c r="D951" s="3"/>
      <c r="E951" s="3"/>
    </row>
    <row r="952" spans="4:5" ht="15.75" customHeight="1" x14ac:dyDescent="0.25">
      <c r="D952" s="3"/>
      <c r="E952" s="3"/>
    </row>
    <row r="953" spans="4:5" ht="15.75" customHeight="1" x14ac:dyDescent="0.25">
      <c r="D953" s="3"/>
      <c r="E953" s="3"/>
    </row>
    <row r="954" spans="4:5" ht="15.75" customHeight="1" x14ac:dyDescent="0.25">
      <c r="D954" s="3"/>
      <c r="E954" s="3"/>
    </row>
    <row r="955" spans="4:5" ht="15.75" customHeight="1" x14ac:dyDescent="0.25">
      <c r="D955" s="3"/>
      <c r="E955" s="3"/>
    </row>
    <row r="956" spans="4:5" ht="15.75" customHeight="1" x14ac:dyDescent="0.25">
      <c r="D956" s="3"/>
      <c r="E956" s="3"/>
    </row>
    <row r="957" spans="4:5" ht="15.75" customHeight="1" x14ac:dyDescent="0.25">
      <c r="D957" s="3"/>
      <c r="E957" s="3"/>
    </row>
    <row r="958" spans="4:5" ht="15.75" customHeight="1" x14ac:dyDescent="0.25">
      <c r="D958" s="3"/>
      <c r="E958" s="3"/>
    </row>
    <row r="959" spans="4:5" ht="15.75" customHeight="1" x14ac:dyDescent="0.25">
      <c r="D959" s="3"/>
      <c r="E959" s="3"/>
    </row>
    <row r="960" spans="4:5" ht="15.75" customHeight="1" x14ac:dyDescent="0.25">
      <c r="D960" s="3"/>
      <c r="E960" s="3"/>
    </row>
    <row r="961" spans="4:5" ht="15.75" customHeight="1" x14ac:dyDescent="0.25">
      <c r="D961" s="3"/>
      <c r="E961" s="3"/>
    </row>
    <row r="962" spans="4:5" ht="15.75" customHeight="1" x14ac:dyDescent="0.25">
      <c r="D962" s="3"/>
      <c r="E962" s="3"/>
    </row>
    <row r="963" spans="4:5" ht="15.75" customHeight="1" x14ac:dyDescent="0.25">
      <c r="D963" s="3"/>
      <c r="E963" s="3"/>
    </row>
    <row r="964" spans="4:5" ht="15.75" customHeight="1" x14ac:dyDescent="0.25">
      <c r="D964" s="3"/>
      <c r="E964" s="3"/>
    </row>
    <row r="965" spans="4:5" ht="15.75" customHeight="1" x14ac:dyDescent="0.25">
      <c r="D965" s="3"/>
      <c r="E965" s="3"/>
    </row>
    <row r="966" spans="4:5" ht="15.75" customHeight="1" x14ac:dyDescent="0.25">
      <c r="D966" s="3"/>
      <c r="E966" s="3"/>
    </row>
    <row r="967" spans="4:5" ht="15.75" customHeight="1" x14ac:dyDescent="0.25">
      <c r="D967" s="3"/>
      <c r="E967" s="3"/>
    </row>
    <row r="968" spans="4:5" ht="15.75" customHeight="1" x14ac:dyDescent="0.25">
      <c r="D968" s="3"/>
      <c r="E968" s="3"/>
    </row>
    <row r="969" spans="4:5" ht="15.75" customHeight="1" x14ac:dyDescent="0.25">
      <c r="D969" s="3"/>
      <c r="E969" s="3"/>
    </row>
    <row r="970" spans="4:5" ht="15.75" customHeight="1" x14ac:dyDescent="0.25">
      <c r="D970" s="3"/>
      <c r="E970" s="3"/>
    </row>
    <row r="971" spans="4:5" ht="15.75" customHeight="1" x14ac:dyDescent="0.25">
      <c r="D971" s="3"/>
      <c r="E971" s="3"/>
    </row>
    <row r="972" spans="4:5" ht="15.75" customHeight="1" x14ac:dyDescent="0.25">
      <c r="D972" s="3"/>
      <c r="E972" s="3"/>
    </row>
    <row r="973" spans="4:5" ht="15.75" customHeight="1" x14ac:dyDescent="0.25">
      <c r="D973" s="3"/>
      <c r="E973" s="3"/>
    </row>
    <row r="974" spans="4:5" ht="15.75" customHeight="1" x14ac:dyDescent="0.25">
      <c r="D974" s="3"/>
      <c r="E974" s="3"/>
    </row>
    <row r="975" spans="4:5" ht="15.75" customHeight="1" x14ac:dyDescent="0.25">
      <c r="D975" s="3"/>
      <c r="E975" s="3"/>
    </row>
    <row r="976" spans="4:5" ht="15.75" customHeight="1" x14ac:dyDescent="0.25">
      <c r="D976" s="3"/>
      <c r="E976" s="3"/>
    </row>
    <row r="977" spans="4:5" ht="15.75" customHeight="1" x14ac:dyDescent="0.25">
      <c r="D977" s="3"/>
      <c r="E977" s="3"/>
    </row>
    <row r="978" spans="4:5" ht="15.75" customHeight="1" x14ac:dyDescent="0.25">
      <c r="D978" s="3"/>
      <c r="E978" s="3"/>
    </row>
    <row r="979" spans="4:5" ht="15.75" customHeight="1" x14ac:dyDescent="0.25">
      <c r="D979" s="3"/>
      <c r="E979" s="3"/>
    </row>
    <row r="980" spans="4:5" ht="15.75" customHeight="1" x14ac:dyDescent="0.25">
      <c r="D980" s="3"/>
      <c r="E980" s="3"/>
    </row>
    <row r="981" spans="4:5" ht="15.75" customHeight="1" x14ac:dyDescent="0.25">
      <c r="D981" s="3"/>
      <c r="E981" s="3"/>
    </row>
    <row r="982" spans="4:5" ht="15.75" customHeight="1" x14ac:dyDescent="0.25">
      <c r="D982" s="3"/>
      <c r="E982" s="3"/>
    </row>
    <row r="983" spans="4:5" ht="15.75" customHeight="1" x14ac:dyDescent="0.25">
      <c r="D983" s="3"/>
      <c r="E983" s="3"/>
    </row>
    <row r="984" spans="4:5" ht="15.75" customHeight="1" x14ac:dyDescent="0.25">
      <c r="D984" s="3"/>
      <c r="E984" s="3"/>
    </row>
    <row r="985" spans="4:5" ht="15.75" customHeight="1" x14ac:dyDescent="0.25">
      <c r="D985" s="3"/>
      <c r="E985" s="3"/>
    </row>
    <row r="986" spans="4:5" ht="15.75" customHeight="1" x14ac:dyDescent="0.25">
      <c r="D986" s="3"/>
      <c r="E986" s="3"/>
    </row>
    <row r="987" spans="4:5" ht="15.75" customHeight="1" x14ac:dyDescent="0.25">
      <c r="D987" s="3"/>
      <c r="E987" s="3"/>
    </row>
    <row r="988" spans="4:5" ht="15.75" customHeight="1" x14ac:dyDescent="0.25">
      <c r="D988" s="3"/>
      <c r="E988" s="3"/>
    </row>
    <row r="989" spans="4:5" ht="15.75" customHeight="1" x14ac:dyDescent="0.25">
      <c r="D989" s="3"/>
      <c r="E989" s="3"/>
    </row>
    <row r="990" spans="4:5" ht="15.75" customHeight="1" x14ac:dyDescent="0.25">
      <c r="D990" s="3"/>
      <c r="E990" s="3"/>
    </row>
    <row r="991" spans="4:5" ht="15.75" customHeight="1" x14ac:dyDescent="0.25">
      <c r="D991" s="3"/>
      <c r="E991" s="3"/>
    </row>
    <row r="992" spans="4:5" ht="15.75" customHeight="1" x14ac:dyDescent="0.25">
      <c r="D992" s="3"/>
      <c r="E992" s="3"/>
    </row>
    <row r="993" spans="4:5" ht="15.75" customHeight="1" x14ac:dyDescent="0.25">
      <c r="D993" s="3"/>
      <c r="E993" s="3"/>
    </row>
    <row r="994" spans="4:5" ht="15.75" customHeight="1" x14ac:dyDescent="0.25">
      <c r="D994" s="3"/>
      <c r="E994" s="3"/>
    </row>
    <row r="995" spans="4:5" ht="15.75" customHeight="1" x14ac:dyDescent="0.25">
      <c r="D995" s="3"/>
      <c r="E995" s="3"/>
    </row>
    <row r="996" spans="4:5" ht="15.75" customHeight="1" x14ac:dyDescent="0.25">
      <c r="D996" s="3"/>
      <c r="E996" s="3"/>
    </row>
    <row r="997" spans="4:5" ht="15.75" customHeight="1" x14ac:dyDescent="0.25">
      <c r="D997" s="3"/>
      <c r="E997" s="3"/>
    </row>
    <row r="998" spans="4:5" ht="15.75" customHeight="1" x14ac:dyDescent="0.25">
      <c r="D998" s="3"/>
      <c r="E998" s="3"/>
    </row>
    <row r="999" spans="4:5" ht="15.75" customHeight="1" x14ac:dyDescent="0.25">
      <c r="D999" s="3"/>
      <c r="E999" s="3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8" sqref="A18"/>
    </sheetView>
  </sheetViews>
  <sheetFormatPr defaultColWidth="12.625" defaultRowHeight="15" customHeight="1" x14ac:dyDescent="0.2"/>
  <cols>
    <col min="1" max="1" width="43.125" customWidth="1"/>
    <col min="2" max="2" width="12.75" customWidth="1"/>
    <col min="3" max="3" width="15" customWidth="1"/>
    <col min="4" max="4" width="14" customWidth="1"/>
    <col min="5" max="5" width="14.875" customWidth="1"/>
    <col min="6" max="6" width="14.75" customWidth="1"/>
    <col min="7" max="7" width="14.875" customWidth="1"/>
    <col min="8" max="9" width="13.375" customWidth="1"/>
    <col min="10" max="10" width="13.25" customWidth="1"/>
    <col min="11" max="27" width="7.625" customWidth="1"/>
  </cols>
  <sheetData>
    <row r="1" spans="1:27" ht="15.75" x14ac:dyDescent="0.25">
      <c r="A1" s="1" t="s">
        <v>0</v>
      </c>
      <c r="I1" s="2"/>
    </row>
    <row r="2" spans="1:27" ht="15.75" x14ac:dyDescent="0.25">
      <c r="A2" s="1" t="s">
        <v>1</v>
      </c>
      <c r="I2" s="2"/>
    </row>
    <row r="3" spans="1:27" ht="15.75" x14ac:dyDescent="0.25">
      <c r="A3" s="1" t="s">
        <v>2</v>
      </c>
      <c r="I3" s="2"/>
    </row>
    <row r="4" spans="1:27" x14ac:dyDescent="0.25">
      <c r="A4" s="3"/>
      <c r="B4" s="4" t="s">
        <v>3</v>
      </c>
      <c r="C4" s="4" t="s">
        <v>6</v>
      </c>
      <c r="D4" s="4" t="s">
        <v>7</v>
      </c>
      <c r="E4" s="4" t="s">
        <v>3</v>
      </c>
      <c r="F4" s="4" t="s">
        <v>6</v>
      </c>
      <c r="G4" s="4" t="s">
        <v>7</v>
      </c>
      <c r="H4" s="4" t="s">
        <v>3</v>
      </c>
      <c r="I4" s="5" t="s">
        <v>6</v>
      </c>
      <c r="J4" s="4" t="s">
        <v>7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x14ac:dyDescent="0.25">
      <c r="A5" s="1"/>
      <c r="B5" s="6">
        <v>42825</v>
      </c>
      <c r="C5" s="7">
        <v>43008</v>
      </c>
      <c r="D5" s="6">
        <v>43100</v>
      </c>
      <c r="E5" s="6">
        <v>43190</v>
      </c>
      <c r="F5" s="6">
        <v>43373</v>
      </c>
      <c r="G5" s="6">
        <v>43465</v>
      </c>
      <c r="H5" s="6">
        <v>43555</v>
      </c>
      <c r="I5" s="8">
        <v>43738</v>
      </c>
      <c r="J5" s="7">
        <v>43830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10" t="s">
        <v>9</v>
      </c>
      <c r="B6" s="9"/>
      <c r="D6" s="9"/>
      <c r="E6" s="9"/>
      <c r="F6" s="9"/>
      <c r="G6" s="9"/>
      <c r="I6" s="2"/>
    </row>
    <row r="7" spans="1:27" x14ac:dyDescent="0.25">
      <c r="A7" s="12" t="s">
        <v>10</v>
      </c>
      <c r="B7" s="13">
        <v>87093852752</v>
      </c>
      <c r="C7" s="14">
        <v>30828352045</v>
      </c>
      <c r="D7" s="9">
        <v>68715367679</v>
      </c>
      <c r="E7" s="9">
        <v>103498822480</v>
      </c>
      <c r="F7" s="9">
        <v>30760579732</v>
      </c>
      <c r="G7" s="13">
        <v>63566497094</v>
      </c>
      <c r="H7" s="13">
        <v>98535230583</v>
      </c>
      <c r="I7" s="18">
        <v>40153374225</v>
      </c>
      <c r="J7" s="14">
        <v>77552887020</v>
      </c>
    </row>
    <row r="8" spans="1:27" ht="15.75" x14ac:dyDescent="0.25">
      <c r="A8" s="20" t="s">
        <v>15</v>
      </c>
      <c r="B8" s="13">
        <v>2383502826</v>
      </c>
      <c r="C8" s="14">
        <v>72539</v>
      </c>
      <c r="D8" s="9">
        <v>1604816146</v>
      </c>
      <c r="E8" s="9">
        <v>610083454</v>
      </c>
      <c r="F8" s="22">
        <v>1207160</v>
      </c>
      <c r="G8" s="13">
        <v>1331629743</v>
      </c>
      <c r="H8" s="23">
        <v>1771273927</v>
      </c>
      <c r="I8" s="18">
        <v>464289659</v>
      </c>
      <c r="J8" s="14">
        <v>1746098916</v>
      </c>
    </row>
    <row r="9" spans="1:27" ht="15.75" x14ac:dyDescent="0.25">
      <c r="A9" s="20" t="s">
        <v>20</v>
      </c>
      <c r="B9" s="13">
        <v>82616130</v>
      </c>
      <c r="C9" s="14">
        <v>48100940</v>
      </c>
      <c r="D9" s="9">
        <v>49366651</v>
      </c>
      <c r="E9" s="9">
        <v>285293208</v>
      </c>
      <c r="F9" s="9">
        <v>13474235</v>
      </c>
      <c r="G9" s="13">
        <v>19518839</v>
      </c>
      <c r="H9" s="23">
        <v>115185904</v>
      </c>
      <c r="I9" s="18">
        <v>9550907</v>
      </c>
      <c r="J9" s="14">
        <v>48677884</v>
      </c>
    </row>
    <row r="10" spans="1:27" ht="15.75" x14ac:dyDescent="0.25">
      <c r="A10" s="20" t="s">
        <v>21</v>
      </c>
      <c r="B10" s="13">
        <v>-84680801335</v>
      </c>
      <c r="C10" s="13">
        <v>-31822756970</v>
      </c>
      <c r="D10" s="9">
        <v>-66933117607</v>
      </c>
      <c r="E10" s="9">
        <v>-103116963539</v>
      </c>
      <c r="F10" s="22">
        <v>-29187914481</v>
      </c>
      <c r="G10" s="13">
        <v>-50967444224</v>
      </c>
      <c r="H10" s="23">
        <v>-92838645841</v>
      </c>
      <c r="I10" s="24">
        <v>-39154274040</v>
      </c>
      <c r="J10" s="23">
        <v>-76421738856</v>
      </c>
    </row>
    <row r="11" spans="1:27" ht="15.75" x14ac:dyDescent="0.25">
      <c r="A11" s="20" t="s">
        <v>24</v>
      </c>
      <c r="B11" s="13">
        <v>-2285704729</v>
      </c>
      <c r="C11" s="25">
        <v>-558554435</v>
      </c>
      <c r="D11" s="9">
        <v>-1492692869</v>
      </c>
      <c r="E11" s="9">
        <v>-2406495439</v>
      </c>
      <c r="F11" s="9">
        <v>-777043859</v>
      </c>
      <c r="G11" s="13">
        <v>-1707139392</v>
      </c>
      <c r="H11" s="23">
        <v>-1594061457</v>
      </c>
      <c r="I11" s="24">
        <v>-495258986</v>
      </c>
      <c r="J11" s="26">
        <v>-1266880413</v>
      </c>
    </row>
    <row r="12" spans="1:27" ht="15.75" x14ac:dyDescent="0.25">
      <c r="A12" s="20" t="s">
        <v>28</v>
      </c>
      <c r="B12" s="13">
        <v>-132443459</v>
      </c>
      <c r="C12" s="25">
        <v>-94973728</v>
      </c>
      <c r="D12" s="9">
        <v>-103500000</v>
      </c>
      <c r="E12" s="9">
        <v>-188495444</v>
      </c>
      <c r="F12" s="9">
        <v>-60099100</v>
      </c>
      <c r="G12" s="13">
        <v>-139928568</v>
      </c>
      <c r="H12" s="23">
        <v>-140719982</v>
      </c>
      <c r="I12" s="24"/>
      <c r="J12" s="26">
        <v>-112521598</v>
      </c>
    </row>
    <row r="13" spans="1:27" ht="15.75" x14ac:dyDescent="0.25">
      <c r="A13" s="20" t="s">
        <v>31</v>
      </c>
      <c r="B13" s="13">
        <v>-23191470</v>
      </c>
      <c r="C13" s="13"/>
      <c r="D13" s="9">
        <v>-106293235</v>
      </c>
      <c r="E13" s="9">
        <v>-95321860</v>
      </c>
      <c r="F13" s="9"/>
      <c r="G13" s="13">
        <v>-186065848</v>
      </c>
      <c r="H13" s="23">
        <v>-38116704</v>
      </c>
      <c r="I13" s="24"/>
      <c r="J13" s="23"/>
    </row>
    <row r="14" spans="1:27" ht="15.75" x14ac:dyDescent="0.25">
      <c r="A14" s="20" t="s">
        <v>32</v>
      </c>
      <c r="B14" s="13"/>
      <c r="C14" s="25">
        <v>-351210427</v>
      </c>
      <c r="D14" s="9"/>
      <c r="E14" s="9"/>
      <c r="F14" s="9">
        <v>915094</v>
      </c>
      <c r="G14" s="13"/>
      <c r="H14" s="23">
        <v>0</v>
      </c>
      <c r="I14" s="24">
        <v>2341698</v>
      </c>
      <c r="J14" s="26">
        <v>-23991214</v>
      </c>
    </row>
    <row r="15" spans="1:27" ht="15.75" x14ac:dyDescent="0.25">
      <c r="A15" s="20" t="s">
        <v>35</v>
      </c>
      <c r="B15" s="13">
        <v>-30590613</v>
      </c>
      <c r="C15" s="13"/>
      <c r="D15" s="9">
        <v>-19207361</v>
      </c>
      <c r="E15" s="9"/>
      <c r="F15" s="9">
        <v>-6129414</v>
      </c>
      <c r="G15" s="13">
        <v>-12258828</v>
      </c>
      <c r="H15" s="23">
        <v>-18388241</v>
      </c>
      <c r="I15" s="24">
        <v>-4578862</v>
      </c>
      <c r="J15" s="26">
        <v>-9157724</v>
      </c>
    </row>
    <row r="16" spans="1:27" x14ac:dyDescent="0.25">
      <c r="A16" s="12" t="s">
        <v>36</v>
      </c>
      <c r="B16" s="13">
        <v>-2604407503</v>
      </c>
      <c r="C16" s="25">
        <v>-395439942</v>
      </c>
      <c r="D16" s="9">
        <v>-1650460285</v>
      </c>
      <c r="E16" s="9">
        <v>-28811041</v>
      </c>
      <c r="F16" s="9">
        <v>-841037849</v>
      </c>
      <c r="G16" s="13">
        <v>-1604557698</v>
      </c>
      <c r="H16" s="23">
        <v>-2630856122</v>
      </c>
      <c r="I16" s="28">
        <v>-1003940625</v>
      </c>
      <c r="J16" s="26">
        <v>-2054300540</v>
      </c>
    </row>
    <row r="17" spans="1:10" x14ac:dyDescent="0.25">
      <c r="A17" s="12" t="s">
        <v>37</v>
      </c>
      <c r="B17" s="13">
        <v>-53945597</v>
      </c>
      <c r="C17" s="25">
        <v>-157764325</v>
      </c>
      <c r="D17" s="9">
        <v>-3429482</v>
      </c>
      <c r="E17" s="9">
        <v>-2578593563</v>
      </c>
      <c r="F17" s="9">
        <v>-161794842</v>
      </c>
      <c r="G17" s="13">
        <v>-213162485</v>
      </c>
      <c r="H17" s="23">
        <v>-188697861</v>
      </c>
      <c r="I17" s="28">
        <v>20491924</v>
      </c>
      <c r="J17" s="26">
        <v>-8676414</v>
      </c>
    </row>
    <row r="18" spans="1:10" x14ac:dyDescent="0.25">
      <c r="A18" s="12" t="s">
        <v>38</v>
      </c>
      <c r="B18" s="13">
        <v>116964298</v>
      </c>
      <c r="C18" s="25">
        <v>120896507</v>
      </c>
      <c r="D18" s="9">
        <v>17021070</v>
      </c>
      <c r="E18" s="9">
        <v>-144846018</v>
      </c>
      <c r="F18" s="9">
        <v>100880937</v>
      </c>
      <c r="G18" s="13">
        <v>135361661</v>
      </c>
      <c r="H18" s="23">
        <v>243865195</v>
      </c>
      <c r="I18" s="28">
        <v>165027883</v>
      </c>
      <c r="J18" s="26">
        <v>224622577</v>
      </c>
    </row>
    <row r="19" spans="1:10" ht="15.75" x14ac:dyDescent="0.25">
      <c r="A19" s="20"/>
      <c r="B19" s="13"/>
      <c r="C19" s="13"/>
      <c r="D19" s="9"/>
      <c r="E19" s="9">
        <v>234664190</v>
      </c>
      <c r="F19" s="9"/>
      <c r="G19" s="13"/>
      <c r="H19" s="23"/>
      <c r="I19" s="29"/>
      <c r="J19" s="23"/>
    </row>
    <row r="20" spans="1:10" x14ac:dyDescent="0.25">
      <c r="A20" s="30"/>
      <c r="B20" s="13"/>
      <c r="C20" s="13"/>
      <c r="D20" s="22" t="s">
        <v>40</v>
      </c>
      <c r="E20" s="9"/>
      <c r="F20" s="22" t="s">
        <v>40</v>
      </c>
      <c r="G20" s="22" t="s">
        <v>40</v>
      </c>
      <c r="H20" s="23"/>
      <c r="I20" s="29"/>
      <c r="J20" s="23"/>
    </row>
    <row r="21" spans="1:10" ht="15.75" customHeight="1" x14ac:dyDescent="0.25">
      <c r="B21" s="32">
        <f t="shared" ref="B21:E21" si="0">SUM(B7:B20)</f>
        <v>-134148700</v>
      </c>
      <c r="C21" s="32">
        <f t="shared" si="0"/>
        <v>-2383277796</v>
      </c>
      <c r="D21" s="32">
        <f t="shared" si="0"/>
        <v>77870707</v>
      </c>
      <c r="E21" s="32">
        <f t="shared" si="0"/>
        <v>-3930663572</v>
      </c>
      <c r="F21" s="32">
        <f>SUM(F7:F20)+1</f>
        <v>-156962386</v>
      </c>
      <c r="G21" s="32">
        <f t="shared" ref="G21:H21" si="1">SUM(G7:G20)</f>
        <v>10222450294</v>
      </c>
      <c r="H21" s="32">
        <f t="shared" si="1"/>
        <v>3216069401</v>
      </c>
      <c r="I21" s="35">
        <f>SUM(I7:I20)-1</f>
        <v>157023782</v>
      </c>
      <c r="J21" s="32">
        <f>SUM(J7:J20)</f>
        <v>-324980362</v>
      </c>
    </row>
    <row r="22" spans="1:10" ht="15.75" customHeight="1" x14ac:dyDescent="0.25">
      <c r="A22" s="10" t="s">
        <v>51</v>
      </c>
      <c r="B22" s="9"/>
      <c r="D22" s="9"/>
      <c r="E22" s="9"/>
      <c r="F22" s="9"/>
      <c r="G22" s="9"/>
      <c r="H22" s="3"/>
      <c r="I22" s="29"/>
    </row>
    <row r="23" spans="1:10" ht="15.75" customHeight="1" x14ac:dyDescent="0.25">
      <c r="A23" s="12" t="s">
        <v>53</v>
      </c>
      <c r="B23" s="9">
        <v>2984606742</v>
      </c>
      <c r="C23" s="25">
        <v>2406044571</v>
      </c>
      <c r="D23" s="9">
        <v>552425000</v>
      </c>
      <c r="E23" s="9">
        <v>174584951</v>
      </c>
      <c r="F23" s="9">
        <v>-127100000</v>
      </c>
      <c r="G23" s="9">
        <v>-347429400</v>
      </c>
      <c r="H23" s="9">
        <v>-308337400</v>
      </c>
      <c r="I23" s="28">
        <v>-30000000</v>
      </c>
      <c r="J23" s="26">
        <v>1306307500</v>
      </c>
    </row>
    <row r="24" spans="1:10" ht="15.75" customHeight="1" x14ac:dyDescent="0.25">
      <c r="A24" s="38" t="s">
        <v>55</v>
      </c>
      <c r="B24" s="13">
        <v>421292383</v>
      </c>
      <c r="C24" s="25">
        <v>150802921</v>
      </c>
      <c r="D24" s="9">
        <v>417260779</v>
      </c>
      <c r="E24" s="9">
        <v>544948742</v>
      </c>
      <c r="F24" s="13">
        <v>431220704</v>
      </c>
      <c r="G24" s="13">
        <v>1335157795</v>
      </c>
      <c r="H24" s="13">
        <v>2544641614</v>
      </c>
      <c r="I24" s="28">
        <v>561974165</v>
      </c>
      <c r="J24" s="26">
        <v>1280656728</v>
      </c>
    </row>
    <row r="25" spans="1:10" ht="15.75" customHeight="1" x14ac:dyDescent="0.25">
      <c r="A25" s="38" t="s">
        <v>61</v>
      </c>
      <c r="B25" s="13"/>
      <c r="C25" s="13"/>
      <c r="D25" s="13"/>
      <c r="E25" s="12">
        <v>227970000</v>
      </c>
      <c r="F25" s="13"/>
      <c r="G25" s="13"/>
      <c r="I25" s="28"/>
      <c r="J25" s="26"/>
    </row>
    <row r="26" spans="1:10" ht="15.75" customHeight="1" x14ac:dyDescent="0.25">
      <c r="A26" s="38" t="s">
        <v>29</v>
      </c>
      <c r="B26" s="13">
        <v>-1300000000</v>
      </c>
      <c r="C26" s="13"/>
      <c r="D26" s="13"/>
      <c r="E26" s="9"/>
      <c r="F26" s="13"/>
      <c r="G26" s="13"/>
      <c r="I26" s="28"/>
      <c r="J26" s="26"/>
    </row>
    <row r="27" spans="1:10" ht="15.75" customHeight="1" x14ac:dyDescent="0.25">
      <c r="A27" s="20" t="s">
        <v>32</v>
      </c>
      <c r="B27" s="13">
        <v>1784968</v>
      </c>
      <c r="C27" s="13"/>
      <c r="D27" s="13">
        <v>-126631250</v>
      </c>
      <c r="E27" s="9">
        <v>-262650810</v>
      </c>
      <c r="F27" s="13"/>
      <c r="G27" s="13"/>
      <c r="H27" s="13">
        <v>11462022</v>
      </c>
      <c r="I27" s="28"/>
      <c r="J27" s="26"/>
    </row>
    <row r="28" spans="1:10" ht="15.75" customHeight="1" x14ac:dyDescent="0.25">
      <c r="A28" s="38" t="s">
        <v>25</v>
      </c>
      <c r="B28" s="13"/>
      <c r="C28" s="13"/>
      <c r="D28" s="13"/>
      <c r="E28" s="9">
        <v>-3467052125</v>
      </c>
      <c r="F28" s="13">
        <v>-523952125</v>
      </c>
      <c r="G28" s="13"/>
      <c r="H28" s="23">
        <v>-348256375</v>
      </c>
      <c r="I28" s="28">
        <v>-800000000</v>
      </c>
      <c r="J28" s="26">
        <v>-1365200000</v>
      </c>
    </row>
    <row r="29" spans="1:10" ht="15.75" customHeight="1" x14ac:dyDescent="0.25">
      <c r="A29" s="38" t="s">
        <v>63</v>
      </c>
      <c r="B29" s="13"/>
      <c r="C29" s="13"/>
      <c r="D29" s="13"/>
      <c r="E29" s="9"/>
      <c r="F29" s="13"/>
      <c r="G29" s="13">
        <v>-332896360</v>
      </c>
      <c r="H29" s="23"/>
      <c r="I29" s="28">
        <v>87847875</v>
      </c>
      <c r="J29" s="26">
        <v>87847875</v>
      </c>
    </row>
    <row r="30" spans="1:10" ht="15.75" customHeight="1" x14ac:dyDescent="0.25">
      <c r="A30" s="38" t="s">
        <v>65</v>
      </c>
      <c r="B30" s="9"/>
      <c r="C30" s="13"/>
      <c r="D30" s="13"/>
      <c r="E30" s="9"/>
      <c r="F30" s="13"/>
      <c r="G30" s="13"/>
      <c r="H30" s="23"/>
      <c r="I30" s="28"/>
      <c r="J30" s="26"/>
    </row>
    <row r="31" spans="1:10" ht="15.75" customHeight="1" x14ac:dyDescent="0.25">
      <c r="A31" s="36" t="s">
        <v>67</v>
      </c>
      <c r="I31" s="2"/>
    </row>
    <row r="32" spans="1:10" ht="15.75" customHeight="1" x14ac:dyDescent="0.25">
      <c r="A32" s="38" t="s">
        <v>50</v>
      </c>
      <c r="B32" s="13">
        <v>-131402598</v>
      </c>
      <c r="C32" s="25">
        <v>-48307224</v>
      </c>
      <c r="D32" s="13">
        <v>17402606</v>
      </c>
      <c r="E32" s="9">
        <v>-240476148</v>
      </c>
      <c r="F32" s="13">
        <v>-92806532</v>
      </c>
      <c r="G32" s="13">
        <v>-8510792</v>
      </c>
      <c r="H32" s="23">
        <v>-465996049</v>
      </c>
      <c r="I32" s="28"/>
      <c r="J32" s="26">
        <v>-110830990</v>
      </c>
    </row>
    <row r="33" spans="1:27" ht="15.75" customHeight="1" x14ac:dyDescent="0.25">
      <c r="A33" s="38" t="s">
        <v>68</v>
      </c>
      <c r="B33" s="13">
        <v>-622483726</v>
      </c>
      <c r="C33" s="25">
        <v>-26701694</v>
      </c>
      <c r="D33" s="13">
        <v>-269403889</v>
      </c>
      <c r="E33" s="9">
        <v>-402785702</v>
      </c>
      <c r="F33" s="13">
        <v>-68696787</v>
      </c>
      <c r="G33" s="13">
        <v>-456647169</v>
      </c>
      <c r="H33" s="23">
        <v>-34363516</v>
      </c>
      <c r="I33" s="28">
        <v>-29185123</v>
      </c>
      <c r="J33" s="26">
        <v>-433347259</v>
      </c>
    </row>
    <row r="34" spans="1:27" ht="15.75" customHeight="1" x14ac:dyDescent="0.25">
      <c r="A34" s="38" t="s">
        <v>31</v>
      </c>
      <c r="B34" s="13"/>
      <c r="C34" s="25">
        <v>-8029790</v>
      </c>
      <c r="D34" s="13"/>
      <c r="E34" s="9"/>
      <c r="F34" s="13"/>
      <c r="G34" s="13"/>
      <c r="H34" s="23"/>
      <c r="I34" s="28">
        <v>-10420198</v>
      </c>
      <c r="J34" s="26">
        <v>-20969436</v>
      </c>
    </row>
    <row r="35" spans="1:27" ht="15.75" customHeight="1" x14ac:dyDescent="0.25">
      <c r="A35" s="38" t="s">
        <v>69</v>
      </c>
      <c r="B35" s="13">
        <v>120441965</v>
      </c>
      <c r="C35" s="25">
        <v>-568421838</v>
      </c>
      <c r="D35" s="13">
        <v>-761079569</v>
      </c>
      <c r="E35" s="9">
        <v>-963315412</v>
      </c>
      <c r="F35" s="13">
        <v>-117867776</v>
      </c>
      <c r="G35" s="13">
        <v>-555639256</v>
      </c>
      <c r="H35" s="23">
        <v>2381818</v>
      </c>
      <c r="I35" s="28">
        <v>-446231478</v>
      </c>
      <c r="J35" s="26">
        <v>-474221031</v>
      </c>
    </row>
    <row r="36" spans="1:27" ht="15.75" customHeight="1" x14ac:dyDescent="0.25">
      <c r="A36" s="38" t="s">
        <v>71</v>
      </c>
      <c r="B36" s="13"/>
      <c r="C36" s="13"/>
      <c r="D36" s="9"/>
      <c r="E36" s="9"/>
      <c r="F36" s="13"/>
      <c r="G36" s="13"/>
      <c r="H36" s="23">
        <v>-2510022</v>
      </c>
      <c r="I36" s="28"/>
      <c r="J36" s="26">
        <v>-93960</v>
      </c>
    </row>
    <row r="37" spans="1:27" ht="15.75" customHeight="1" x14ac:dyDescent="0.25">
      <c r="A37" s="38" t="s">
        <v>72</v>
      </c>
      <c r="B37" s="13">
        <v>40330349</v>
      </c>
      <c r="C37" s="25">
        <v>-11947140</v>
      </c>
      <c r="D37" s="13">
        <v>4485945</v>
      </c>
      <c r="E37" s="9">
        <v>-24338994</v>
      </c>
      <c r="F37" s="13">
        <v>-15137202</v>
      </c>
      <c r="G37" s="13">
        <v>-32041542</v>
      </c>
      <c r="H37" s="23">
        <v>-58703378</v>
      </c>
      <c r="I37" s="28">
        <v>-12746061</v>
      </c>
      <c r="J37" s="26"/>
    </row>
    <row r="38" spans="1:27" ht="15.75" customHeight="1" x14ac:dyDescent="0.25">
      <c r="A38" s="38" t="s">
        <v>73</v>
      </c>
      <c r="B38" s="13">
        <v>-289282415</v>
      </c>
      <c r="C38" s="25">
        <v>-142315782</v>
      </c>
      <c r="D38" s="13">
        <v>-140220738</v>
      </c>
      <c r="E38" s="9">
        <v>997593</v>
      </c>
      <c r="F38" s="13">
        <v>-108488551</v>
      </c>
      <c r="G38" s="13">
        <v>-127712152</v>
      </c>
      <c r="H38" s="23">
        <v>-146245540</v>
      </c>
      <c r="I38" s="28">
        <v>-32648433</v>
      </c>
      <c r="J38" s="26">
        <v>-68888087</v>
      </c>
    </row>
    <row r="39" spans="1:27" ht="15.75" customHeight="1" x14ac:dyDescent="0.25">
      <c r="A39" s="38" t="s">
        <v>74</v>
      </c>
      <c r="B39" s="13">
        <v>42712182</v>
      </c>
      <c r="C39" s="25">
        <v>1761750</v>
      </c>
      <c r="D39" s="13">
        <v>32949568</v>
      </c>
      <c r="E39" s="9">
        <v>92781173</v>
      </c>
      <c r="F39" s="13">
        <v>-10384452</v>
      </c>
      <c r="G39" s="13">
        <v>60334380</v>
      </c>
      <c r="H39" s="23">
        <v>1013491</v>
      </c>
      <c r="I39" s="28"/>
      <c r="J39" s="26">
        <v>41526370</v>
      </c>
    </row>
    <row r="40" spans="1:27" ht="15.75" customHeight="1" x14ac:dyDescent="0.25">
      <c r="A40" s="30"/>
      <c r="B40" s="32">
        <f t="shared" ref="B40:H40" si="2">SUM(B23:B39)</f>
        <v>1267999850</v>
      </c>
      <c r="C40" s="32">
        <f t="shared" si="2"/>
        <v>1752885774</v>
      </c>
      <c r="D40" s="32">
        <f t="shared" si="2"/>
        <v>-272811548</v>
      </c>
      <c r="E40" s="32">
        <f t="shared" si="2"/>
        <v>-4319336732</v>
      </c>
      <c r="F40" s="32">
        <f t="shared" si="2"/>
        <v>-633212721</v>
      </c>
      <c r="G40" s="32">
        <f t="shared" si="2"/>
        <v>-465384496</v>
      </c>
      <c r="H40" s="32">
        <f t="shared" si="2"/>
        <v>1195086665</v>
      </c>
      <c r="I40" s="35">
        <f>SUM(I23:I39)-1</f>
        <v>-711409254</v>
      </c>
      <c r="J40" s="32">
        <f>SUM(J23:J39)</f>
        <v>242787710</v>
      </c>
    </row>
    <row r="41" spans="1:27" ht="15.75" customHeight="1" x14ac:dyDescent="0.25">
      <c r="B41" s="9"/>
      <c r="D41" s="9"/>
      <c r="E41" s="9"/>
      <c r="F41" s="9"/>
      <c r="G41" s="9"/>
      <c r="I41" s="2"/>
    </row>
    <row r="42" spans="1:27" ht="15.75" customHeight="1" x14ac:dyDescent="0.25">
      <c r="A42" s="10" t="s">
        <v>81</v>
      </c>
      <c r="B42" s="9"/>
      <c r="D42" s="9"/>
      <c r="E42" s="9"/>
      <c r="F42" s="9"/>
      <c r="G42" s="9"/>
      <c r="I42" s="2"/>
    </row>
    <row r="43" spans="1:27" ht="15.75" customHeight="1" x14ac:dyDescent="0.25">
      <c r="A43" s="12" t="s">
        <v>82</v>
      </c>
      <c r="B43" s="9">
        <v>-10160000</v>
      </c>
      <c r="C43" s="9"/>
      <c r="D43" s="9"/>
      <c r="E43" s="9">
        <v>21368000</v>
      </c>
      <c r="F43" s="9"/>
      <c r="G43" s="9"/>
      <c r="I43" s="28"/>
      <c r="J43" s="26">
        <v>170692340</v>
      </c>
    </row>
    <row r="44" spans="1:27" ht="15.75" customHeight="1" x14ac:dyDescent="0.25">
      <c r="A44" s="12" t="s">
        <v>84</v>
      </c>
      <c r="B44" s="9"/>
      <c r="C44" s="9"/>
      <c r="D44" s="9"/>
      <c r="E44" s="9">
        <v>35407796</v>
      </c>
      <c r="F44" s="9"/>
      <c r="G44" s="9"/>
      <c r="I44" s="28"/>
      <c r="J44" s="26"/>
    </row>
    <row r="45" spans="1:27" ht="15.75" customHeight="1" x14ac:dyDescent="0.25">
      <c r="A45" s="12" t="s">
        <v>86</v>
      </c>
      <c r="B45" s="13">
        <v>52851510</v>
      </c>
      <c r="C45" s="9"/>
      <c r="D45" s="13">
        <v>3355796</v>
      </c>
      <c r="E45" s="13"/>
      <c r="F45" s="22"/>
      <c r="G45" s="13"/>
      <c r="I45" s="28"/>
      <c r="J45" s="26">
        <v>256038510</v>
      </c>
    </row>
    <row r="46" spans="1:27" ht="15.75" customHeight="1" x14ac:dyDescent="0.25">
      <c r="A46" s="12" t="s">
        <v>87</v>
      </c>
      <c r="B46" s="13">
        <v>-153200226</v>
      </c>
      <c r="C46" s="9"/>
      <c r="D46" s="13">
        <v>-105559481</v>
      </c>
      <c r="E46" s="13">
        <v>-158339222</v>
      </c>
      <c r="F46" s="22">
        <v>-65927122</v>
      </c>
      <c r="G46" s="13">
        <v>-116425387</v>
      </c>
      <c r="H46" s="13">
        <v>-174638079</v>
      </c>
      <c r="I46" s="28">
        <v>-21600245</v>
      </c>
      <c r="J46" s="26">
        <v>-43200491</v>
      </c>
    </row>
    <row r="47" spans="1:27" ht="15.75" customHeight="1" x14ac:dyDescent="0.25">
      <c r="A47" s="12" t="s">
        <v>88</v>
      </c>
      <c r="B47" s="13">
        <v>-1968618594</v>
      </c>
      <c r="C47" s="49">
        <v>-436342</v>
      </c>
      <c r="D47" s="13">
        <v>-4240780</v>
      </c>
      <c r="E47" s="13">
        <v>-1762834434</v>
      </c>
      <c r="F47" s="22">
        <v>-87149</v>
      </c>
      <c r="G47" s="13"/>
      <c r="H47" s="13">
        <v>-2465451903</v>
      </c>
      <c r="I47" s="28">
        <v>-576991</v>
      </c>
      <c r="J47" s="26">
        <v>-736380</v>
      </c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</row>
    <row r="48" spans="1:27" ht="15.75" customHeight="1" x14ac:dyDescent="0.25">
      <c r="A48" s="51"/>
      <c r="B48" s="32">
        <f t="shared" ref="B48:J48" si="3">SUM(B43:B47)</f>
        <v>-2079127310</v>
      </c>
      <c r="C48" s="32">
        <f t="shared" si="3"/>
        <v>-436342</v>
      </c>
      <c r="D48" s="40">
        <f t="shared" si="3"/>
        <v>-106444465</v>
      </c>
      <c r="E48" s="32">
        <f t="shared" si="3"/>
        <v>-1864397860</v>
      </c>
      <c r="F48" s="32">
        <f t="shared" si="3"/>
        <v>-66014271</v>
      </c>
      <c r="G48" s="32">
        <f t="shared" si="3"/>
        <v>-116425387</v>
      </c>
      <c r="H48" s="32">
        <f t="shared" si="3"/>
        <v>-2640089982</v>
      </c>
      <c r="I48" s="35">
        <f t="shared" si="3"/>
        <v>-22177236</v>
      </c>
      <c r="J48" s="35">
        <f t="shared" si="3"/>
        <v>382793979</v>
      </c>
    </row>
    <row r="49" spans="1:27" ht="15.75" customHeight="1" x14ac:dyDescent="0.25">
      <c r="B49" s="9"/>
      <c r="D49" s="9"/>
      <c r="E49" s="9"/>
      <c r="F49" s="9"/>
      <c r="G49" s="9"/>
      <c r="I49" s="2"/>
    </row>
    <row r="50" spans="1:27" ht="15.75" customHeight="1" x14ac:dyDescent="0.25">
      <c r="A50" s="27" t="s">
        <v>90</v>
      </c>
      <c r="B50" s="54">
        <f t="shared" ref="B50:C50" si="4">SUM(B21,B40,B48)+1</f>
        <v>-945276159</v>
      </c>
      <c r="C50" s="54">
        <f t="shared" si="4"/>
        <v>-630828363</v>
      </c>
      <c r="D50" s="32">
        <f t="shared" ref="D50:J50" si="5">SUM(D21,D40,D48)</f>
        <v>-301385306</v>
      </c>
      <c r="E50" s="54">
        <f t="shared" si="5"/>
        <v>-10114398164</v>
      </c>
      <c r="F50" s="54">
        <f t="shared" si="5"/>
        <v>-856189378</v>
      </c>
      <c r="G50" s="54">
        <f t="shared" si="5"/>
        <v>9640640411</v>
      </c>
      <c r="H50" s="54">
        <f t="shared" si="5"/>
        <v>1771066084</v>
      </c>
      <c r="I50" s="56">
        <f t="shared" si="5"/>
        <v>-576562708</v>
      </c>
      <c r="J50" s="54">
        <f t="shared" si="5"/>
        <v>300601327</v>
      </c>
    </row>
    <row r="51" spans="1:27" ht="15.75" customHeight="1" x14ac:dyDescent="0.25">
      <c r="A51" s="53" t="s">
        <v>100</v>
      </c>
      <c r="B51" s="57">
        <v>10961279931</v>
      </c>
      <c r="C51" s="57">
        <v>12788679606</v>
      </c>
      <c r="D51" s="57">
        <v>12788679606</v>
      </c>
      <c r="E51" s="57">
        <v>12788679606</v>
      </c>
      <c r="F51" s="57">
        <v>6932185200</v>
      </c>
      <c r="G51" s="57">
        <v>6932185200</v>
      </c>
      <c r="H51" s="58">
        <v>6932185200</v>
      </c>
      <c r="I51" s="18">
        <v>12907783528</v>
      </c>
      <c r="J51" s="14">
        <v>12907783528</v>
      </c>
    </row>
    <row r="52" spans="1:27" ht="15.75" customHeight="1" x14ac:dyDescent="0.25">
      <c r="A52" s="10" t="s">
        <v>101</v>
      </c>
      <c r="B52" s="60">
        <f t="shared" ref="B52:J52" si="6">B50+B51</f>
        <v>10016003772</v>
      </c>
      <c r="C52" s="62">
        <f t="shared" si="6"/>
        <v>12157851243</v>
      </c>
      <c r="D52" s="60">
        <f t="shared" si="6"/>
        <v>12487294300</v>
      </c>
      <c r="E52" s="60">
        <f t="shared" si="6"/>
        <v>2674281442</v>
      </c>
      <c r="F52" s="60">
        <f t="shared" si="6"/>
        <v>6075995822</v>
      </c>
      <c r="G52" s="60">
        <f t="shared" si="6"/>
        <v>16572825611</v>
      </c>
      <c r="H52" s="60">
        <f t="shared" si="6"/>
        <v>8703251284</v>
      </c>
      <c r="I52" s="63">
        <f t="shared" si="6"/>
        <v>12331220820</v>
      </c>
      <c r="J52" s="60">
        <f t="shared" si="6"/>
        <v>13208384855</v>
      </c>
    </row>
    <row r="53" spans="1:27" ht="15.75" customHeight="1" x14ac:dyDescent="0.25">
      <c r="B53" s="9"/>
      <c r="D53" s="19"/>
      <c r="E53" s="9"/>
      <c r="F53" s="9"/>
      <c r="G53" s="9"/>
      <c r="I53" s="2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 ht="15.75" customHeight="1" x14ac:dyDescent="0.25">
      <c r="A54" s="10" t="s">
        <v>108</v>
      </c>
      <c r="B54" s="64">
        <f>B21/('1'!B57/10)</f>
        <v>-0.13561033106637937</v>
      </c>
      <c r="C54" s="64">
        <f>C21/('1'!C57/10)</f>
        <v>-2.4092450462711228</v>
      </c>
      <c r="D54" s="64">
        <f>D21/('1'!D57/10)</f>
        <v>7.8719155360007412E-2</v>
      </c>
      <c r="E54" s="64">
        <f>E21/('1'!E57/10)</f>
        <v>-3.9734905243917935</v>
      </c>
      <c r="F54" s="64">
        <f>F21/('1'!F57/10)</f>
        <v>-0.15867258594700384</v>
      </c>
      <c r="G54" s="64">
        <f>G21/('1'!G57/10)</f>
        <v>10.333830060812719</v>
      </c>
      <c r="H54" s="64">
        <f>H21/('1'!H57/10)</f>
        <v>3.2511104185285618</v>
      </c>
      <c r="I54" s="65">
        <f>I21/('1'!I57/10)</f>
        <v>0.15873465089348598</v>
      </c>
      <c r="J54" s="64">
        <f>J21/('1'!J57/10)</f>
        <v>-0.32852121922084837</v>
      </c>
    </row>
    <row r="55" spans="1:27" ht="15.75" customHeight="1" x14ac:dyDescent="0.25">
      <c r="A55" s="10" t="s">
        <v>110</v>
      </c>
      <c r="B55" s="12">
        <v>989221831</v>
      </c>
      <c r="C55" s="12">
        <v>989221831</v>
      </c>
      <c r="D55" s="12">
        <v>989221831</v>
      </c>
      <c r="E55" s="12">
        <v>989221831</v>
      </c>
      <c r="F55" s="12">
        <v>989221831</v>
      </c>
      <c r="G55" s="12">
        <v>989221831</v>
      </c>
      <c r="H55" s="12">
        <v>989221831</v>
      </c>
      <c r="I55" s="66">
        <v>989221831</v>
      </c>
      <c r="J55" s="12">
        <v>989221831</v>
      </c>
    </row>
    <row r="56" spans="1:27" ht="15.75" customHeight="1" x14ac:dyDescent="0.25">
      <c r="A56" s="1"/>
      <c r="D56" s="67"/>
      <c r="I56" s="2"/>
    </row>
    <row r="57" spans="1:27" ht="15.75" customHeight="1" x14ac:dyDescent="0.25">
      <c r="I57" s="2"/>
    </row>
    <row r="58" spans="1:27" ht="15.75" customHeight="1" x14ac:dyDescent="0.25">
      <c r="I58" s="2"/>
    </row>
    <row r="59" spans="1:27" ht="15.75" customHeight="1" x14ac:dyDescent="0.25">
      <c r="I59" s="2"/>
    </row>
    <row r="60" spans="1:27" ht="15.75" customHeight="1" x14ac:dyDescent="0.25">
      <c r="I60" s="2"/>
    </row>
    <row r="61" spans="1:27" ht="15.75" customHeight="1" x14ac:dyDescent="0.25">
      <c r="I61" s="2"/>
    </row>
    <row r="62" spans="1:27" ht="15.75" customHeight="1" x14ac:dyDescent="0.25">
      <c r="I62" s="2"/>
    </row>
    <row r="63" spans="1:27" ht="15.75" customHeight="1" x14ac:dyDescent="0.25">
      <c r="I63" s="2"/>
    </row>
    <row r="64" spans="1:27" ht="15.75" customHeight="1" x14ac:dyDescent="0.25">
      <c r="I64" s="2"/>
    </row>
    <row r="65" spans="9:9" ht="15.75" customHeight="1" x14ac:dyDescent="0.25">
      <c r="I65" s="2"/>
    </row>
    <row r="66" spans="9:9" ht="15.75" customHeight="1" x14ac:dyDescent="0.25">
      <c r="I66" s="2"/>
    </row>
    <row r="67" spans="9:9" ht="15.75" customHeight="1" x14ac:dyDescent="0.25">
      <c r="I67" s="2"/>
    </row>
    <row r="68" spans="9:9" ht="15.75" customHeight="1" x14ac:dyDescent="0.25">
      <c r="I68" s="2"/>
    </row>
    <row r="69" spans="9:9" ht="15.75" customHeight="1" x14ac:dyDescent="0.25">
      <c r="I69" s="2"/>
    </row>
    <row r="70" spans="9:9" ht="15.75" customHeight="1" x14ac:dyDescent="0.25">
      <c r="I70" s="2"/>
    </row>
    <row r="71" spans="9:9" ht="15.75" customHeight="1" x14ac:dyDescent="0.25">
      <c r="I71" s="2"/>
    </row>
    <row r="72" spans="9:9" ht="15.75" customHeight="1" x14ac:dyDescent="0.25">
      <c r="I72" s="2"/>
    </row>
    <row r="73" spans="9:9" ht="15.75" customHeight="1" x14ac:dyDescent="0.25">
      <c r="I73" s="2"/>
    </row>
    <row r="74" spans="9:9" ht="15.75" customHeight="1" x14ac:dyDescent="0.25">
      <c r="I74" s="2"/>
    </row>
    <row r="75" spans="9:9" ht="15.75" customHeight="1" x14ac:dyDescent="0.25">
      <c r="I75" s="2"/>
    </row>
    <row r="76" spans="9:9" ht="15.75" customHeight="1" x14ac:dyDescent="0.25">
      <c r="I76" s="2"/>
    </row>
    <row r="77" spans="9:9" ht="15.75" customHeight="1" x14ac:dyDescent="0.25">
      <c r="I77" s="2"/>
    </row>
    <row r="78" spans="9:9" ht="15.75" customHeight="1" x14ac:dyDescent="0.25">
      <c r="I78" s="2"/>
    </row>
    <row r="79" spans="9:9" ht="15.75" customHeight="1" x14ac:dyDescent="0.25">
      <c r="I79" s="2"/>
    </row>
    <row r="80" spans="9:9" ht="15.75" customHeight="1" x14ac:dyDescent="0.25">
      <c r="I80" s="2"/>
    </row>
    <row r="81" spans="9:9" ht="15.75" customHeight="1" x14ac:dyDescent="0.25">
      <c r="I81" s="2"/>
    </row>
    <row r="82" spans="9:9" ht="15.75" customHeight="1" x14ac:dyDescent="0.25">
      <c r="I82" s="2"/>
    </row>
    <row r="83" spans="9:9" ht="15.75" customHeight="1" x14ac:dyDescent="0.25">
      <c r="I83" s="2"/>
    </row>
    <row r="84" spans="9:9" ht="15.75" customHeight="1" x14ac:dyDescent="0.25">
      <c r="I84" s="2"/>
    </row>
    <row r="85" spans="9:9" ht="15.75" customHeight="1" x14ac:dyDescent="0.25">
      <c r="I85" s="2"/>
    </row>
    <row r="86" spans="9:9" ht="15.75" customHeight="1" x14ac:dyDescent="0.25">
      <c r="I86" s="2"/>
    </row>
    <row r="87" spans="9:9" ht="15.75" customHeight="1" x14ac:dyDescent="0.25">
      <c r="I87" s="2"/>
    </row>
    <row r="88" spans="9:9" ht="15.75" customHeight="1" x14ac:dyDescent="0.25">
      <c r="I88" s="2"/>
    </row>
    <row r="89" spans="9:9" ht="15.75" customHeight="1" x14ac:dyDescent="0.25">
      <c r="I89" s="2"/>
    </row>
    <row r="90" spans="9:9" ht="15.75" customHeight="1" x14ac:dyDescent="0.25">
      <c r="I90" s="2"/>
    </row>
    <row r="91" spans="9:9" ht="15.75" customHeight="1" x14ac:dyDescent="0.25">
      <c r="I91" s="2"/>
    </row>
    <row r="92" spans="9:9" ht="15.75" customHeight="1" x14ac:dyDescent="0.25">
      <c r="I92" s="2"/>
    </row>
    <row r="93" spans="9:9" ht="15.75" customHeight="1" x14ac:dyDescent="0.25">
      <c r="I93" s="2"/>
    </row>
    <row r="94" spans="9:9" ht="15.75" customHeight="1" x14ac:dyDescent="0.25">
      <c r="I94" s="2"/>
    </row>
    <row r="95" spans="9:9" ht="15.75" customHeight="1" x14ac:dyDescent="0.25">
      <c r="I95" s="2"/>
    </row>
    <row r="96" spans="9:9" ht="15.75" customHeight="1" x14ac:dyDescent="0.25">
      <c r="I96" s="2"/>
    </row>
    <row r="97" spans="9:9" ht="15.75" customHeight="1" x14ac:dyDescent="0.25">
      <c r="I97" s="2"/>
    </row>
    <row r="98" spans="9:9" ht="15.75" customHeight="1" x14ac:dyDescent="0.25">
      <c r="I98" s="2"/>
    </row>
    <row r="99" spans="9:9" ht="15.75" customHeight="1" x14ac:dyDescent="0.25">
      <c r="I99" s="2"/>
    </row>
    <row r="100" spans="9:9" ht="15.75" customHeight="1" x14ac:dyDescent="0.25">
      <c r="I100" s="2"/>
    </row>
    <row r="101" spans="9:9" ht="15.75" customHeight="1" x14ac:dyDescent="0.25">
      <c r="I101" s="2"/>
    </row>
    <row r="102" spans="9:9" ht="15.75" customHeight="1" x14ac:dyDescent="0.25">
      <c r="I102" s="2"/>
    </row>
    <row r="103" spans="9:9" ht="15.75" customHeight="1" x14ac:dyDescent="0.25">
      <c r="I103" s="2"/>
    </row>
    <row r="104" spans="9:9" ht="15.75" customHeight="1" x14ac:dyDescent="0.25">
      <c r="I104" s="2"/>
    </row>
    <row r="105" spans="9:9" ht="15.75" customHeight="1" x14ac:dyDescent="0.25">
      <c r="I105" s="2"/>
    </row>
    <row r="106" spans="9:9" ht="15.75" customHeight="1" x14ac:dyDescent="0.25">
      <c r="I106" s="2"/>
    </row>
    <row r="107" spans="9:9" ht="15.75" customHeight="1" x14ac:dyDescent="0.25">
      <c r="I107" s="2"/>
    </row>
    <row r="108" spans="9:9" ht="15.75" customHeight="1" x14ac:dyDescent="0.25">
      <c r="I108" s="2"/>
    </row>
    <row r="109" spans="9:9" ht="15.75" customHeight="1" x14ac:dyDescent="0.25">
      <c r="I109" s="2"/>
    </row>
    <row r="110" spans="9:9" ht="15.75" customHeight="1" x14ac:dyDescent="0.25">
      <c r="I110" s="2"/>
    </row>
    <row r="111" spans="9:9" ht="15.75" customHeight="1" x14ac:dyDescent="0.25">
      <c r="I111" s="2"/>
    </row>
    <row r="112" spans="9:9" ht="15.75" customHeight="1" x14ac:dyDescent="0.25">
      <c r="I112" s="2"/>
    </row>
    <row r="113" spans="9:9" ht="15.75" customHeight="1" x14ac:dyDescent="0.25">
      <c r="I113" s="2"/>
    </row>
    <row r="114" spans="9:9" ht="15.75" customHeight="1" x14ac:dyDescent="0.25">
      <c r="I114" s="2"/>
    </row>
    <row r="115" spans="9:9" ht="15.75" customHeight="1" x14ac:dyDescent="0.25">
      <c r="I115" s="2"/>
    </row>
    <row r="116" spans="9:9" ht="15.75" customHeight="1" x14ac:dyDescent="0.25">
      <c r="I116" s="2"/>
    </row>
    <row r="117" spans="9:9" ht="15.75" customHeight="1" x14ac:dyDescent="0.25">
      <c r="I117" s="2"/>
    </row>
    <row r="118" spans="9:9" ht="15.75" customHeight="1" x14ac:dyDescent="0.25">
      <c r="I118" s="2"/>
    </row>
    <row r="119" spans="9:9" ht="15.75" customHeight="1" x14ac:dyDescent="0.25">
      <c r="I119" s="2"/>
    </row>
    <row r="120" spans="9:9" ht="15.75" customHeight="1" x14ac:dyDescent="0.25">
      <c r="I120" s="2"/>
    </row>
    <row r="121" spans="9:9" ht="15.75" customHeight="1" x14ac:dyDescent="0.25">
      <c r="I121" s="2"/>
    </row>
    <row r="122" spans="9:9" ht="15.75" customHeight="1" x14ac:dyDescent="0.25">
      <c r="I122" s="2"/>
    </row>
    <row r="123" spans="9:9" ht="15.75" customHeight="1" x14ac:dyDescent="0.25">
      <c r="I123" s="2"/>
    </row>
    <row r="124" spans="9:9" ht="15.75" customHeight="1" x14ac:dyDescent="0.25">
      <c r="I124" s="2"/>
    </row>
    <row r="125" spans="9:9" ht="15.75" customHeight="1" x14ac:dyDescent="0.25">
      <c r="I125" s="2"/>
    </row>
    <row r="126" spans="9:9" ht="15.75" customHeight="1" x14ac:dyDescent="0.25">
      <c r="I126" s="2"/>
    </row>
    <row r="127" spans="9:9" ht="15.75" customHeight="1" x14ac:dyDescent="0.25">
      <c r="I127" s="2"/>
    </row>
    <row r="128" spans="9:9" ht="15.75" customHeight="1" x14ac:dyDescent="0.25">
      <c r="I128" s="2"/>
    </row>
    <row r="129" spans="9:9" ht="15.75" customHeight="1" x14ac:dyDescent="0.25">
      <c r="I129" s="2"/>
    </row>
    <row r="130" spans="9:9" ht="15.75" customHeight="1" x14ac:dyDescent="0.25">
      <c r="I130" s="2"/>
    </row>
    <row r="131" spans="9:9" ht="15.75" customHeight="1" x14ac:dyDescent="0.25">
      <c r="I131" s="2"/>
    </row>
    <row r="132" spans="9:9" ht="15.75" customHeight="1" x14ac:dyDescent="0.25">
      <c r="I132" s="2"/>
    </row>
    <row r="133" spans="9:9" ht="15.75" customHeight="1" x14ac:dyDescent="0.25">
      <c r="I133" s="2"/>
    </row>
    <row r="134" spans="9:9" ht="15.75" customHeight="1" x14ac:dyDescent="0.25">
      <c r="I134" s="2"/>
    </row>
    <row r="135" spans="9:9" ht="15.75" customHeight="1" x14ac:dyDescent="0.25">
      <c r="I135" s="2"/>
    </row>
    <row r="136" spans="9:9" ht="15.75" customHeight="1" x14ac:dyDescent="0.25">
      <c r="I136" s="2"/>
    </row>
    <row r="137" spans="9:9" ht="15.75" customHeight="1" x14ac:dyDescent="0.25">
      <c r="I137" s="2"/>
    </row>
    <row r="138" spans="9:9" ht="15.75" customHeight="1" x14ac:dyDescent="0.25">
      <c r="I138" s="2"/>
    </row>
    <row r="139" spans="9:9" ht="15.75" customHeight="1" x14ac:dyDescent="0.25">
      <c r="I139" s="2"/>
    </row>
    <row r="140" spans="9:9" ht="15.75" customHeight="1" x14ac:dyDescent="0.25">
      <c r="I140" s="2"/>
    </row>
    <row r="141" spans="9:9" ht="15.75" customHeight="1" x14ac:dyDescent="0.25">
      <c r="I141" s="2"/>
    </row>
    <row r="142" spans="9:9" ht="15.75" customHeight="1" x14ac:dyDescent="0.25">
      <c r="I142" s="2"/>
    </row>
    <row r="143" spans="9:9" ht="15.75" customHeight="1" x14ac:dyDescent="0.25">
      <c r="I143" s="2"/>
    </row>
    <row r="144" spans="9:9" ht="15.75" customHeight="1" x14ac:dyDescent="0.25">
      <c r="I144" s="2"/>
    </row>
    <row r="145" spans="9:9" ht="15.75" customHeight="1" x14ac:dyDescent="0.25">
      <c r="I145" s="2"/>
    </row>
    <row r="146" spans="9:9" ht="15.75" customHeight="1" x14ac:dyDescent="0.25">
      <c r="I146" s="2"/>
    </row>
    <row r="147" spans="9:9" ht="15.75" customHeight="1" x14ac:dyDescent="0.25">
      <c r="I147" s="2"/>
    </row>
    <row r="148" spans="9:9" ht="15.75" customHeight="1" x14ac:dyDescent="0.25">
      <c r="I148" s="2"/>
    </row>
    <row r="149" spans="9:9" ht="15.75" customHeight="1" x14ac:dyDescent="0.25">
      <c r="I149" s="2"/>
    </row>
    <row r="150" spans="9:9" ht="15.75" customHeight="1" x14ac:dyDescent="0.25">
      <c r="I150" s="2"/>
    </row>
    <row r="151" spans="9:9" ht="15.75" customHeight="1" x14ac:dyDescent="0.25">
      <c r="I151" s="2"/>
    </row>
    <row r="152" spans="9:9" ht="15.75" customHeight="1" x14ac:dyDescent="0.25">
      <c r="I152" s="2"/>
    </row>
    <row r="153" spans="9:9" ht="15.75" customHeight="1" x14ac:dyDescent="0.25">
      <c r="I153" s="2"/>
    </row>
    <row r="154" spans="9:9" ht="15.75" customHeight="1" x14ac:dyDescent="0.25">
      <c r="I154" s="2"/>
    </row>
    <row r="155" spans="9:9" ht="15.75" customHeight="1" x14ac:dyDescent="0.25">
      <c r="I155" s="2"/>
    </row>
    <row r="156" spans="9:9" ht="15.75" customHeight="1" x14ac:dyDescent="0.25">
      <c r="I156" s="2"/>
    </row>
    <row r="157" spans="9:9" ht="15.75" customHeight="1" x14ac:dyDescent="0.25">
      <c r="I157" s="2"/>
    </row>
    <row r="158" spans="9:9" ht="15.75" customHeight="1" x14ac:dyDescent="0.25">
      <c r="I158" s="2"/>
    </row>
    <row r="159" spans="9:9" ht="15.75" customHeight="1" x14ac:dyDescent="0.25">
      <c r="I159" s="2"/>
    </row>
    <row r="160" spans="9:9" ht="15.75" customHeight="1" x14ac:dyDescent="0.25">
      <c r="I160" s="2"/>
    </row>
    <row r="161" spans="9:9" ht="15.75" customHeight="1" x14ac:dyDescent="0.25">
      <c r="I161" s="2"/>
    </row>
    <row r="162" spans="9:9" ht="15.75" customHeight="1" x14ac:dyDescent="0.25">
      <c r="I162" s="2"/>
    </row>
    <row r="163" spans="9:9" ht="15.75" customHeight="1" x14ac:dyDescent="0.25">
      <c r="I163" s="2"/>
    </row>
    <row r="164" spans="9:9" ht="15.75" customHeight="1" x14ac:dyDescent="0.25">
      <c r="I164" s="2"/>
    </row>
    <row r="165" spans="9:9" ht="15.75" customHeight="1" x14ac:dyDescent="0.25">
      <c r="I165" s="2"/>
    </row>
    <row r="166" spans="9:9" ht="15.75" customHeight="1" x14ac:dyDescent="0.25">
      <c r="I166" s="2"/>
    </row>
    <row r="167" spans="9:9" ht="15.75" customHeight="1" x14ac:dyDescent="0.25">
      <c r="I167" s="2"/>
    </row>
    <row r="168" spans="9:9" ht="15.75" customHeight="1" x14ac:dyDescent="0.25">
      <c r="I168" s="2"/>
    </row>
    <row r="169" spans="9:9" ht="15.75" customHeight="1" x14ac:dyDescent="0.25">
      <c r="I169" s="2"/>
    </row>
    <row r="170" spans="9:9" ht="15.75" customHeight="1" x14ac:dyDescent="0.25">
      <c r="I170" s="2"/>
    </row>
    <row r="171" spans="9:9" ht="15.75" customHeight="1" x14ac:dyDescent="0.25">
      <c r="I171" s="2"/>
    </row>
    <row r="172" spans="9:9" ht="15.75" customHeight="1" x14ac:dyDescent="0.25">
      <c r="I172" s="2"/>
    </row>
    <row r="173" spans="9:9" ht="15.75" customHeight="1" x14ac:dyDescent="0.25">
      <c r="I173" s="2"/>
    </row>
    <row r="174" spans="9:9" ht="15.75" customHeight="1" x14ac:dyDescent="0.25">
      <c r="I174" s="2"/>
    </row>
    <row r="175" spans="9:9" ht="15.75" customHeight="1" x14ac:dyDescent="0.25">
      <c r="I175" s="2"/>
    </row>
    <row r="176" spans="9:9" ht="15.75" customHeight="1" x14ac:dyDescent="0.25">
      <c r="I176" s="2"/>
    </row>
    <row r="177" spans="9:9" ht="15.75" customHeight="1" x14ac:dyDescent="0.25">
      <c r="I177" s="2"/>
    </row>
    <row r="178" spans="9:9" ht="15.75" customHeight="1" x14ac:dyDescent="0.25">
      <c r="I178" s="2"/>
    </row>
    <row r="179" spans="9:9" ht="15.75" customHeight="1" x14ac:dyDescent="0.25">
      <c r="I179" s="2"/>
    </row>
    <row r="180" spans="9:9" ht="15.75" customHeight="1" x14ac:dyDescent="0.25">
      <c r="I180" s="2"/>
    </row>
    <row r="181" spans="9:9" ht="15.75" customHeight="1" x14ac:dyDescent="0.25">
      <c r="I181" s="2"/>
    </row>
    <row r="182" spans="9:9" ht="15.75" customHeight="1" x14ac:dyDescent="0.25">
      <c r="I182" s="2"/>
    </row>
    <row r="183" spans="9:9" ht="15.75" customHeight="1" x14ac:dyDescent="0.25">
      <c r="I183" s="2"/>
    </row>
    <row r="184" spans="9:9" ht="15.75" customHeight="1" x14ac:dyDescent="0.25">
      <c r="I184" s="2"/>
    </row>
    <row r="185" spans="9:9" ht="15.75" customHeight="1" x14ac:dyDescent="0.25">
      <c r="I185" s="2"/>
    </row>
    <row r="186" spans="9:9" ht="15.75" customHeight="1" x14ac:dyDescent="0.25">
      <c r="I186" s="2"/>
    </row>
    <row r="187" spans="9:9" ht="15.75" customHeight="1" x14ac:dyDescent="0.25">
      <c r="I187" s="2"/>
    </row>
    <row r="188" spans="9:9" ht="15.75" customHeight="1" x14ac:dyDescent="0.25">
      <c r="I188" s="2"/>
    </row>
    <row r="189" spans="9:9" ht="15.75" customHeight="1" x14ac:dyDescent="0.25">
      <c r="I189" s="2"/>
    </row>
    <row r="190" spans="9:9" ht="15.75" customHeight="1" x14ac:dyDescent="0.25">
      <c r="I190" s="2"/>
    </row>
    <row r="191" spans="9:9" ht="15.75" customHeight="1" x14ac:dyDescent="0.25">
      <c r="I191" s="2"/>
    </row>
    <row r="192" spans="9:9" ht="15.75" customHeight="1" x14ac:dyDescent="0.25">
      <c r="I192" s="2"/>
    </row>
    <row r="193" spans="9:9" ht="15.75" customHeight="1" x14ac:dyDescent="0.25">
      <c r="I193" s="2"/>
    </row>
    <row r="194" spans="9:9" ht="15.75" customHeight="1" x14ac:dyDescent="0.25">
      <c r="I194" s="2"/>
    </row>
    <row r="195" spans="9:9" ht="15.75" customHeight="1" x14ac:dyDescent="0.25">
      <c r="I195" s="2"/>
    </row>
    <row r="196" spans="9:9" ht="15.75" customHeight="1" x14ac:dyDescent="0.25">
      <c r="I196" s="2"/>
    </row>
    <row r="197" spans="9:9" ht="15.75" customHeight="1" x14ac:dyDescent="0.25">
      <c r="I197" s="2"/>
    </row>
    <row r="198" spans="9:9" ht="15.75" customHeight="1" x14ac:dyDescent="0.25">
      <c r="I198" s="2"/>
    </row>
    <row r="199" spans="9:9" ht="15.75" customHeight="1" x14ac:dyDescent="0.25">
      <c r="I199" s="2"/>
    </row>
    <row r="200" spans="9:9" ht="15.75" customHeight="1" x14ac:dyDescent="0.25">
      <c r="I200" s="2"/>
    </row>
    <row r="201" spans="9:9" ht="15.75" customHeight="1" x14ac:dyDescent="0.25">
      <c r="I201" s="2"/>
    </row>
    <row r="202" spans="9:9" ht="15.75" customHeight="1" x14ac:dyDescent="0.25">
      <c r="I202" s="2"/>
    </row>
    <row r="203" spans="9:9" ht="15.75" customHeight="1" x14ac:dyDescent="0.25">
      <c r="I203" s="2"/>
    </row>
    <row r="204" spans="9:9" ht="15.75" customHeight="1" x14ac:dyDescent="0.25">
      <c r="I204" s="2"/>
    </row>
    <row r="205" spans="9:9" ht="15.75" customHeight="1" x14ac:dyDescent="0.25">
      <c r="I205" s="2"/>
    </row>
    <row r="206" spans="9:9" ht="15.75" customHeight="1" x14ac:dyDescent="0.25">
      <c r="I206" s="2"/>
    </row>
    <row r="207" spans="9:9" ht="15.75" customHeight="1" x14ac:dyDescent="0.25">
      <c r="I207" s="2"/>
    </row>
    <row r="208" spans="9:9" ht="15.75" customHeight="1" x14ac:dyDescent="0.25">
      <c r="I208" s="2"/>
    </row>
    <row r="209" spans="9:9" ht="15.75" customHeight="1" x14ac:dyDescent="0.25">
      <c r="I209" s="2"/>
    </row>
    <row r="210" spans="9:9" ht="15.75" customHeight="1" x14ac:dyDescent="0.25">
      <c r="I210" s="2"/>
    </row>
    <row r="211" spans="9:9" ht="15.75" customHeight="1" x14ac:dyDescent="0.25">
      <c r="I211" s="2"/>
    </row>
    <row r="212" spans="9:9" ht="15.75" customHeight="1" x14ac:dyDescent="0.25">
      <c r="I212" s="2"/>
    </row>
    <row r="213" spans="9:9" ht="15.75" customHeight="1" x14ac:dyDescent="0.25">
      <c r="I213" s="2"/>
    </row>
    <row r="214" spans="9:9" ht="15.75" customHeight="1" x14ac:dyDescent="0.25">
      <c r="I214" s="2"/>
    </row>
    <row r="215" spans="9:9" ht="15.75" customHeight="1" x14ac:dyDescent="0.25">
      <c r="I215" s="2"/>
    </row>
    <row r="216" spans="9:9" ht="15.75" customHeight="1" x14ac:dyDescent="0.25">
      <c r="I216" s="2"/>
    </row>
    <row r="217" spans="9:9" ht="15.75" customHeight="1" x14ac:dyDescent="0.25">
      <c r="I217" s="2"/>
    </row>
    <row r="218" spans="9:9" ht="15.75" customHeight="1" x14ac:dyDescent="0.25">
      <c r="I218" s="2"/>
    </row>
    <row r="219" spans="9:9" ht="15.75" customHeight="1" x14ac:dyDescent="0.25">
      <c r="I219" s="2"/>
    </row>
    <row r="220" spans="9:9" ht="15.75" customHeight="1" x14ac:dyDescent="0.25">
      <c r="I220" s="2"/>
    </row>
    <row r="221" spans="9:9" ht="15.75" customHeight="1" x14ac:dyDescent="0.25">
      <c r="I221" s="2"/>
    </row>
    <row r="222" spans="9:9" ht="15.75" customHeight="1" x14ac:dyDescent="0.25">
      <c r="I222" s="2"/>
    </row>
    <row r="223" spans="9:9" ht="15.75" customHeight="1" x14ac:dyDescent="0.25">
      <c r="I223" s="2"/>
    </row>
    <row r="224" spans="9:9" ht="15.75" customHeight="1" x14ac:dyDescent="0.25">
      <c r="I224" s="2"/>
    </row>
    <row r="225" spans="9:9" ht="15.75" customHeight="1" x14ac:dyDescent="0.25">
      <c r="I225" s="2"/>
    </row>
    <row r="226" spans="9:9" ht="15.75" customHeight="1" x14ac:dyDescent="0.25">
      <c r="I226" s="2"/>
    </row>
    <row r="227" spans="9:9" ht="15.75" customHeight="1" x14ac:dyDescent="0.25">
      <c r="I227" s="2"/>
    </row>
    <row r="228" spans="9:9" ht="15.75" customHeight="1" x14ac:dyDescent="0.25">
      <c r="I228" s="2"/>
    </row>
    <row r="229" spans="9:9" ht="15.75" customHeight="1" x14ac:dyDescent="0.25">
      <c r="I229" s="2"/>
    </row>
    <row r="230" spans="9:9" ht="15.75" customHeight="1" x14ac:dyDescent="0.25">
      <c r="I230" s="2"/>
    </row>
    <row r="231" spans="9:9" ht="15.75" customHeight="1" x14ac:dyDescent="0.25">
      <c r="I231" s="2"/>
    </row>
    <row r="232" spans="9:9" ht="15.75" customHeight="1" x14ac:dyDescent="0.25">
      <c r="I232" s="2"/>
    </row>
    <row r="233" spans="9:9" ht="15.75" customHeight="1" x14ac:dyDescent="0.25">
      <c r="I233" s="2"/>
    </row>
    <row r="234" spans="9:9" ht="15.75" customHeight="1" x14ac:dyDescent="0.25">
      <c r="I234" s="2"/>
    </row>
    <row r="235" spans="9:9" ht="15.75" customHeight="1" x14ac:dyDescent="0.25">
      <c r="I235" s="2"/>
    </row>
    <row r="236" spans="9:9" ht="15.75" customHeight="1" x14ac:dyDescent="0.25">
      <c r="I236" s="2"/>
    </row>
    <row r="237" spans="9:9" ht="15.75" customHeight="1" x14ac:dyDescent="0.25">
      <c r="I237" s="2"/>
    </row>
    <row r="238" spans="9:9" ht="15.75" customHeight="1" x14ac:dyDescent="0.25">
      <c r="I238" s="2"/>
    </row>
    <row r="239" spans="9:9" ht="15.75" customHeight="1" x14ac:dyDescent="0.25">
      <c r="I239" s="2"/>
    </row>
    <row r="240" spans="9:9" ht="15.75" customHeight="1" x14ac:dyDescent="0.25">
      <c r="I240" s="2"/>
    </row>
    <row r="241" spans="9:9" ht="15.75" customHeight="1" x14ac:dyDescent="0.25">
      <c r="I241" s="2"/>
    </row>
    <row r="242" spans="9:9" ht="15.75" customHeight="1" x14ac:dyDescent="0.25">
      <c r="I242" s="2"/>
    </row>
    <row r="243" spans="9:9" ht="15.75" customHeight="1" x14ac:dyDescent="0.25">
      <c r="I243" s="2"/>
    </row>
    <row r="244" spans="9:9" ht="15.75" customHeight="1" x14ac:dyDescent="0.25">
      <c r="I244" s="2"/>
    </row>
    <row r="245" spans="9:9" ht="15.75" customHeight="1" x14ac:dyDescent="0.25">
      <c r="I245" s="2"/>
    </row>
    <row r="246" spans="9:9" ht="15.75" customHeight="1" x14ac:dyDescent="0.25">
      <c r="I246" s="2"/>
    </row>
    <row r="247" spans="9:9" ht="15.75" customHeight="1" x14ac:dyDescent="0.25">
      <c r="I247" s="2"/>
    </row>
    <row r="248" spans="9:9" ht="15.75" customHeight="1" x14ac:dyDescent="0.25">
      <c r="I248" s="2"/>
    </row>
    <row r="249" spans="9:9" ht="15.75" customHeight="1" x14ac:dyDescent="0.25">
      <c r="I249" s="2"/>
    </row>
    <row r="250" spans="9:9" ht="15.75" customHeight="1" x14ac:dyDescent="0.25">
      <c r="I250" s="2"/>
    </row>
    <row r="251" spans="9:9" ht="15.75" customHeight="1" x14ac:dyDescent="0.25">
      <c r="I251" s="2"/>
    </row>
    <row r="252" spans="9:9" ht="15.75" customHeight="1" x14ac:dyDescent="0.25">
      <c r="I252" s="2"/>
    </row>
    <row r="253" spans="9:9" ht="15.75" customHeight="1" x14ac:dyDescent="0.25">
      <c r="I253" s="2"/>
    </row>
    <row r="254" spans="9:9" ht="15.75" customHeight="1" x14ac:dyDescent="0.25">
      <c r="I254" s="2"/>
    </row>
    <row r="255" spans="9:9" ht="15.75" customHeight="1" x14ac:dyDescent="0.25">
      <c r="I255" s="2"/>
    </row>
    <row r="256" spans="9:9" ht="15.75" customHeight="1" x14ac:dyDescent="0.25">
      <c r="I256" s="2"/>
    </row>
    <row r="257" spans="9:9" ht="15.75" customHeight="1" x14ac:dyDescent="0.25">
      <c r="I257" s="2"/>
    </row>
    <row r="258" spans="9:9" ht="15.75" customHeight="1" x14ac:dyDescent="0.25">
      <c r="I258" s="2"/>
    </row>
    <row r="259" spans="9:9" ht="15.75" customHeight="1" x14ac:dyDescent="0.25">
      <c r="I259" s="2"/>
    </row>
    <row r="260" spans="9:9" ht="15.75" customHeight="1" x14ac:dyDescent="0.25">
      <c r="I260" s="2"/>
    </row>
    <row r="261" spans="9:9" ht="15.75" customHeight="1" x14ac:dyDescent="0.25">
      <c r="I261" s="2"/>
    </row>
    <row r="262" spans="9:9" ht="15.75" customHeight="1" x14ac:dyDescent="0.25">
      <c r="I262" s="2"/>
    </row>
    <row r="263" spans="9:9" ht="15.75" customHeight="1" x14ac:dyDescent="0.25">
      <c r="I263" s="2"/>
    </row>
    <row r="264" spans="9:9" ht="15.75" customHeight="1" x14ac:dyDescent="0.25">
      <c r="I264" s="2"/>
    </row>
    <row r="265" spans="9:9" ht="15.75" customHeight="1" x14ac:dyDescent="0.25">
      <c r="I265" s="2"/>
    </row>
    <row r="266" spans="9:9" ht="15.75" customHeight="1" x14ac:dyDescent="0.25">
      <c r="I266" s="2"/>
    </row>
    <row r="267" spans="9:9" ht="15.75" customHeight="1" x14ac:dyDescent="0.25">
      <c r="I267" s="2"/>
    </row>
    <row r="268" spans="9:9" ht="15.75" customHeight="1" x14ac:dyDescent="0.25">
      <c r="I268" s="2"/>
    </row>
    <row r="269" spans="9:9" ht="15.75" customHeight="1" x14ac:dyDescent="0.25">
      <c r="I269" s="2"/>
    </row>
    <row r="270" spans="9:9" ht="15.75" customHeight="1" x14ac:dyDescent="0.25">
      <c r="I270" s="2"/>
    </row>
    <row r="271" spans="9:9" ht="15.75" customHeight="1" x14ac:dyDescent="0.25">
      <c r="I271" s="2"/>
    </row>
    <row r="272" spans="9:9" ht="15.75" customHeight="1" x14ac:dyDescent="0.25">
      <c r="I272" s="2"/>
    </row>
    <row r="273" spans="9:9" ht="15.75" customHeight="1" x14ac:dyDescent="0.25">
      <c r="I273" s="2"/>
    </row>
    <row r="274" spans="9:9" ht="15.75" customHeight="1" x14ac:dyDescent="0.25">
      <c r="I274" s="2"/>
    </row>
    <row r="275" spans="9:9" ht="15.75" customHeight="1" x14ac:dyDescent="0.25">
      <c r="I275" s="2"/>
    </row>
    <row r="276" spans="9:9" ht="15.75" customHeight="1" x14ac:dyDescent="0.25">
      <c r="I276" s="2"/>
    </row>
    <row r="277" spans="9:9" ht="15.75" customHeight="1" x14ac:dyDescent="0.25">
      <c r="I277" s="2"/>
    </row>
    <row r="278" spans="9:9" ht="15.75" customHeight="1" x14ac:dyDescent="0.25">
      <c r="I278" s="2"/>
    </row>
    <row r="279" spans="9:9" ht="15.75" customHeight="1" x14ac:dyDescent="0.25">
      <c r="I279" s="2"/>
    </row>
    <row r="280" spans="9:9" ht="15.75" customHeight="1" x14ac:dyDescent="0.25">
      <c r="I280" s="2"/>
    </row>
    <row r="281" spans="9:9" ht="15.75" customHeight="1" x14ac:dyDescent="0.25">
      <c r="I281" s="2"/>
    </row>
    <row r="282" spans="9:9" ht="15.75" customHeight="1" x14ac:dyDescent="0.25">
      <c r="I282" s="2"/>
    </row>
    <row r="283" spans="9:9" ht="15.75" customHeight="1" x14ac:dyDescent="0.25">
      <c r="I283" s="2"/>
    </row>
    <row r="284" spans="9:9" ht="15.75" customHeight="1" x14ac:dyDescent="0.25">
      <c r="I284" s="2"/>
    </row>
    <row r="285" spans="9:9" ht="15.75" customHeight="1" x14ac:dyDescent="0.25">
      <c r="I285" s="2"/>
    </row>
    <row r="286" spans="9:9" ht="15.75" customHeight="1" x14ac:dyDescent="0.25">
      <c r="I286" s="2"/>
    </row>
    <row r="287" spans="9:9" ht="15.75" customHeight="1" x14ac:dyDescent="0.25">
      <c r="I287" s="2"/>
    </row>
    <row r="288" spans="9:9" ht="15.75" customHeight="1" x14ac:dyDescent="0.25">
      <c r="I288" s="2"/>
    </row>
    <row r="289" spans="9:9" ht="15.75" customHeight="1" x14ac:dyDescent="0.25">
      <c r="I289" s="2"/>
    </row>
    <row r="290" spans="9:9" ht="15.75" customHeight="1" x14ac:dyDescent="0.25">
      <c r="I290" s="2"/>
    </row>
    <row r="291" spans="9:9" ht="15.75" customHeight="1" x14ac:dyDescent="0.25">
      <c r="I291" s="2"/>
    </row>
    <row r="292" spans="9:9" ht="15.75" customHeight="1" x14ac:dyDescent="0.25">
      <c r="I292" s="2"/>
    </row>
    <row r="293" spans="9:9" ht="15.75" customHeight="1" x14ac:dyDescent="0.25">
      <c r="I293" s="2"/>
    </row>
    <row r="294" spans="9:9" ht="15.75" customHeight="1" x14ac:dyDescent="0.25">
      <c r="I294" s="2"/>
    </row>
    <row r="295" spans="9:9" ht="15.75" customHeight="1" x14ac:dyDescent="0.25">
      <c r="I295" s="2"/>
    </row>
    <row r="296" spans="9:9" ht="15.75" customHeight="1" x14ac:dyDescent="0.25">
      <c r="I296" s="2"/>
    </row>
    <row r="297" spans="9:9" ht="15.75" customHeight="1" x14ac:dyDescent="0.25">
      <c r="I297" s="2"/>
    </row>
    <row r="298" spans="9:9" ht="15.75" customHeight="1" x14ac:dyDescent="0.25">
      <c r="I298" s="2"/>
    </row>
    <row r="299" spans="9:9" ht="15.75" customHeight="1" x14ac:dyDescent="0.25">
      <c r="I299" s="2"/>
    </row>
    <row r="300" spans="9:9" ht="15.75" customHeight="1" x14ac:dyDescent="0.25">
      <c r="I300" s="2"/>
    </row>
    <row r="301" spans="9:9" ht="15.75" customHeight="1" x14ac:dyDescent="0.25">
      <c r="I301" s="2"/>
    </row>
    <row r="302" spans="9:9" ht="15.75" customHeight="1" x14ac:dyDescent="0.25">
      <c r="I302" s="2"/>
    </row>
    <row r="303" spans="9:9" ht="15.75" customHeight="1" x14ac:dyDescent="0.25">
      <c r="I303" s="2"/>
    </row>
    <row r="304" spans="9:9" ht="15.75" customHeight="1" x14ac:dyDescent="0.25">
      <c r="I304" s="2"/>
    </row>
    <row r="305" spans="9:9" ht="15.75" customHeight="1" x14ac:dyDescent="0.25">
      <c r="I305" s="2"/>
    </row>
    <row r="306" spans="9:9" ht="15.75" customHeight="1" x14ac:dyDescent="0.25">
      <c r="I306" s="2"/>
    </row>
    <row r="307" spans="9:9" ht="15.75" customHeight="1" x14ac:dyDescent="0.25">
      <c r="I307" s="2"/>
    </row>
    <row r="308" spans="9:9" ht="15.75" customHeight="1" x14ac:dyDescent="0.25">
      <c r="I308" s="2"/>
    </row>
    <row r="309" spans="9:9" ht="15.75" customHeight="1" x14ac:dyDescent="0.25">
      <c r="I309" s="2"/>
    </row>
    <row r="310" spans="9:9" ht="15.75" customHeight="1" x14ac:dyDescent="0.25">
      <c r="I310" s="2"/>
    </row>
    <row r="311" spans="9:9" ht="15.75" customHeight="1" x14ac:dyDescent="0.25">
      <c r="I311" s="2"/>
    </row>
    <row r="312" spans="9:9" ht="15.75" customHeight="1" x14ac:dyDescent="0.25">
      <c r="I312" s="2"/>
    </row>
    <row r="313" spans="9:9" ht="15.75" customHeight="1" x14ac:dyDescent="0.25">
      <c r="I313" s="2"/>
    </row>
    <row r="314" spans="9:9" ht="15.75" customHeight="1" x14ac:dyDescent="0.25">
      <c r="I314" s="2"/>
    </row>
    <row r="315" spans="9:9" ht="15.75" customHeight="1" x14ac:dyDescent="0.25">
      <c r="I315" s="2"/>
    </row>
    <row r="316" spans="9:9" ht="15.75" customHeight="1" x14ac:dyDescent="0.25">
      <c r="I316" s="2"/>
    </row>
    <row r="317" spans="9:9" ht="15.75" customHeight="1" x14ac:dyDescent="0.25">
      <c r="I317" s="2"/>
    </row>
    <row r="318" spans="9:9" ht="15.75" customHeight="1" x14ac:dyDescent="0.25">
      <c r="I318" s="2"/>
    </row>
    <row r="319" spans="9:9" ht="15.75" customHeight="1" x14ac:dyDescent="0.25">
      <c r="I319" s="2"/>
    </row>
    <row r="320" spans="9:9" ht="15.75" customHeight="1" x14ac:dyDescent="0.25">
      <c r="I320" s="2"/>
    </row>
    <row r="321" spans="9:9" ht="15.75" customHeight="1" x14ac:dyDescent="0.25">
      <c r="I321" s="2"/>
    </row>
    <row r="322" spans="9:9" ht="15.75" customHeight="1" x14ac:dyDescent="0.25">
      <c r="I322" s="2"/>
    </row>
    <row r="323" spans="9:9" ht="15.75" customHeight="1" x14ac:dyDescent="0.25">
      <c r="I323" s="2"/>
    </row>
    <row r="324" spans="9:9" ht="15.75" customHeight="1" x14ac:dyDescent="0.25">
      <c r="I324" s="2"/>
    </row>
    <row r="325" spans="9:9" ht="15.75" customHeight="1" x14ac:dyDescent="0.25">
      <c r="I325" s="2"/>
    </row>
    <row r="326" spans="9:9" ht="15.75" customHeight="1" x14ac:dyDescent="0.25">
      <c r="I326" s="2"/>
    </row>
    <row r="327" spans="9:9" ht="15.75" customHeight="1" x14ac:dyDescent="0.25">
      <c r="I327" s="2"/>
    </row>
    <row r="328" spans="9:9" ht="15.75" customHeight="1" x14ac:dyDescent="0.25">
      <c r="I328" s="2"/>
    </row>
    <row r="329" spans="9:9" ht="15.75" customHeight="1" x14ac:dyDescent="0.25">
      <c r="I329" s="2"/>
    </row>
    <row r="330" spans="9:9" ht="15.75" customHeight="1" x14ac:dyDescent="0.25">
      <c r="I330" s="2"/>
    </row>
    <row r="331" spans="9:9" ht="15.75" customHeight="1" x14ac:dyDescent="0.25">
      <c r="I331" s="2"/>
    </row>
    <row r="332" spans="9:9" ht="15.75" customHeight="1" x14ac:dyDescent="0.25">
      <c r="I332" s="2"/>
    </row>
    <row r="333" spans="9:9" ht="15.75" customHeight="1" x14ac:dyDescent="0.25">
      <c r="I333" s="2"/>
    </row>
    <row r="334" spans="9:9" ht="15.75" customHeight="1" x14ac:dyDescent="0.25">
      <c r="I334" s="2"/>
    </row>
    <row r="335" spans="9:9" ht="15.75" customHeight="1" x14ac:dyDescent="0.25">
      <c r="I335" s="2"/>
    </row>
    <row r="336" spans="9:9" ht="15.75" customHeight="1" x14ac:dyDescent="0.25">
      <c r="I336" s="2"/>
    </row>
    <row r="337" spans="9:9" ht="15.75" customHeight="1" x14ac:dyDescent="0.25">
      <c r="I337" s="2"/>
    </row>
    <row r="338" spans="9:9" ht="15.75" customHeight="1" x14ac:dyDescent="0.25">
      <c r="I338" s="2"/>
    </row>
    <row r="339" spans="9:9" ht="15.75" customHeight="1" x14ac:dyDescent="0.25">
      <c r="I339" s="2"/>
    </row>
    <row r="340" spans="9:9" ht="15.75" customHeight="1" x14ac:dyDescent="0.25">
      <c r="I340" s="2"/>
    </row>
    <row r="341" spans="9:9" ht="15.75" customHeight="1" x14ac:dyDescent="0.25">
      <c r="I341" s="2"/>
    </row>
    <row r="342" spans="9:9" ht="15.75" customHeight="1" x14ac:dyDescent="0.25">
      <c r="I342" s="2"/>
    </row>
    <row r="343" spans="9:9" ht="15.75" customHeight="1" x14ac:dyDescent="0.25">
      <c r="I343" s="2"/>
    </row>
    <row r="344" spans="9:9" ht="15.75" customHeight="1" x14ac:dyDescent="0.25">
      <c r="I344" s="2"/>
    </row>
    <row r="345" spans="9:9" ht="15.75" customHeight="1" x14ac:dyDescent="0.25">
      <c r="I345" s="2"/>
    </row>
    <row r="346" spans="9:9" ht="15.75" customHeight="1" x14ac:dyDescent="0.25">
      <c r="I346" s="2"/>
    </row>
    <row r="347" spans="9:9" ht="15.75" customHeight="1" x14ac:dyDescent="0.25">
      <c r="I347" s="2"/>
    </row>
    <row r="348" spans="9:9" ht="15.75" customHeight="1" x14ac:dyDescent="0.25">
      <c r="I348" s="2"/>
    </row>
    <row r="349" spans="9:9" ht="15.75" customHeight="1" x14ac:dyDescent="0.25">
      <c r="I349" s="2"/>
    </row>
    <row r="350" spans="9:9" ht="15.75" customHeight="1" x14ac:dyDescent="0.25">
      <c r="I350" s="2"/>
    </row>
    <row r="351" spans="9:9" ht="15.75" customHeight="1" x14ac:dyDescent="0.25">
      <c r="I351" s="2"/>
    </row>
    <row r="352" spans="9:9" ht="15.75" customHeight="1" x14ac:dyDescent="0.25">
      <c r="I352" s="2"/>
    </row>
    <row r="353" spans="9:9" ht="15.75" customHeight="1" x14ac:dyDescent="0.25">
      <c r="I353" s="2"/>
    </row>
    <row r="354" spans="9:9" ht="15.75" customHeight="1" x14ac:dyDescent="0.25">
      <c r="I354" s="2"/>
    </row>
    <row r="355" spans="9:9" ht="15.75" customHeight="1" x14ac:dyDescent="0.25">
      <c r="I355" s="2"/>
    </row>
    <row r="356" spans="9:9" ht="15.75" customHeight="1" x14ac:dyDescent="0.25">
      <c r="I356" s="2"/>
    </row>
    <row r="357" spans="9:9" ht="15.75" customHeight="1" x14ac:dyDescent="0.25">
      <c r="I357" s="2"/>
    </row>
    <row r="358" spans="9:9" ht="15.75" customHeight="1" x14ac:dyDescent="0.25">
      <c r="I358" s="2"/>
    </row>
    <row r="359" spans="9:9" ht="15.75" customHeight="1" x14ac:dyDescent="0.25">
      <c r="I359" s="2"/>
    </row>
    <row r="360" spans="9:9" ht="15.75" customHeight="1" x14ac:dyDescent="0.25">
      <c r="I360" s="2"/>
    </row>
    <row r="361" spans="9:9" ht="15.75" customHeight="1" x14ac:dyDescent="0.25">
      <c r="I361" s="2"/>
    </row>
    <row r="362" spans="9:9" ht="15.75" customHeight="1" x14ac:dyDescent="0.25">
      <c r="I362" s="2"/>
    </row>
    <row r="363" spans="9:9" ht="15.75" customHeight="1" x14ac:dyDescent="0.25">
      <c r="I363" s="2"/>
    </row>
    <row r="364" spans="9:9" ht="15.75" customHeight="1" x14ac:dyDescent="0.25">
      <c r="I364" s="2"/>
    </row>
    <row r="365" spans="9:9" ht="15.75" customHeight="1" x14ac:dyDescent="0.25">
      <c r="I365" s="2"/>
    </row>
    <row r="366" spans="9:9" ht="15.75" customHeight="1" x14ac:dyDescent="0.25">
      <c r="I366" s="2"/>
    </row>
    <row r="367" spans="9:9" ht="15.75" customHeight="1" x14ac:dyDescent="0.25">
      <c r="I367" s="2"/>
    </row>
    <row r="368" spans="9:9" ht="15.75" customHeight="1" x14ac:dyDescent="0.25">
      <c r="I368" s="2"/>
    </row>
    <row r="369" spans="9:9" ht="15.75" customHeight="1" x14ac:dyDescent="0.25">
      <c r="I369" s="2"/>
    </row>
    <row r="370" spans="9:9" ht="15.75" customHeight="1" x14ac:dyDescent="0.25">
      <c r="I370" s="2"/>
    </row>
    <row r="371" spans="9:9" ht="15.75" customHeight="1" x14ac:dyDescent="0.25">
      <c r="I371" s="2"/>
    </row>
    <row r="372" spans="9:9" ht="15.75" customHeight="1" x14ac:dyDescent="0.25">
      <c r="I372" s="2"/>
    </row>
    <row r="373" spans="9:9" ht="15.75" customHeight="1" x14ac:dyDescent="0.25">
      <c r="I373" s="2"/>
    </row>
    <row r="374" spans="9:9" ht="15.75" customHeight="1" x14ac:dyDescent="0.25">
      <c r="I374" s="2"/>
    </row>
    <row r="375" spans="9:9" ht="15.75" customHeight="1" x14ac:dyDescent="0.25">
      <c r="I375" s="2"/>
    </row>
    <row r="376" spans="9:9" ht="15.75" customHeight="1" x14ac:dyDescent="0.25">
      <c r="I376" s="2"/>
    </row>
    <row r="377" spans="9:9" ht="15.75" customHeight="1" x14ac:dyDescent="0.25">
      <c r="I377" s="2"/>
    </row>
    <row r="378" spans="9:9" ht="15.75" customHeight="1" x14ac:dyDescent="0.25">
      <c r="I378" s="2"/>
    </row>
    <row r="379" spans="9:9" ht="15.75" customHeight="1" x14ac:dyDescent="0.25">
      <c r="I379" s="2"/>
    </row>
    <row r="380" spans="9:9" ht="15.75" customHeight="1" x14ac:dyDescent="0.25">
      <c r="I380" s="2"/>
    </row>
    <row r="381" spans="9:9" ht="15.75" customHeight="1" x14ac:dyDescent="0.25">
      <c r="I381" s="2"/>
    </row>
    <row r="382" spans="9:9" ht="15.75" customHeight="1" x14ac:dyDescent="0.25">
      <c r="I382" s="2"/>
    </row>
    <row r="383" spans="9:9" ht="15.75" customHeight="1" x14ac:dyDescent="0.25">
      <c r="I383" s="2"/>
    </row>
    <row r="384" spans="9:9" ht="15.75" customHeight="1" x14ac:dyDescent="0.25">
      <c r="I384" s="2"/>
    </row>
    <row r="385" spans="9:9" ht="15.75" customHeight="1" x14ac:dyDescent="0.25">
      <c r="I385" s="2"/>
    </row>
    <row r="386" spans="9:9" ht="15.75" customHeight="1" x14ac:dyDescent="0.25">
      <c r="I386" s="2"/>
    </row>
    <row r="387" spans="9:9" ht="15.75" customHeight="1" x14ac:dyDescent="0.25">
      <c r="I387" s="2"/>
    </row>
    <row r="388" spans="9:9" ht="15.75" customHeight="1" x14ac:dyDescent="0.25">
      <c r="I388" s="2"/>
    </row>
    <row r="389" spans="9:9" ht="15.75" customHeight="1" x14ac:dyDescent="0.25">
      <c r="I389" s="2"/>
    </row>
    <row r="390" spans="9:9" ht="15.75" customHeight="1" x14ac:dyDescent="0.25">
      <c r="I390" s="2"/>
    </row>
    <row r="391" spans="9:9" ht="15.75" customHeight="1" x14ac:dyDescent="0.25">
      <c r="I391" s="2"/>
    </row>
    <row r="392" spans="9:9" ht="15.75" customHeight="1" x14ac:dyDescent="0.25">
      <c r="I392" s="2"/>
    </row>
    <row r="393" spans="9:9" ht="15.75" customHeight="1" x14ac:dyDescent="0.25">
      <c r="I393" s="2"/>
    </row>
    <row r="394" spans="9:9" ht="15.75" customHeight="1" x14ac:dyDescent="0.25">
      <c r="I394" s="2"/>
    </row>
    <row r="395" spans="9:9" ht="15.75" customHeight="1" x14ac:dyDescent="0.25">
      <c r="I395" s="2"/>
    </row>
    <row r="396" spans="9:9" ht="15.75" customHeight="1" x14ac:dyDescent="0.25">
      <c r="I396" s="2"/>
    </row>
    <row r="397" spans="9:9" ht="15.75" customHeight="1" x14ac:dyDescent="0.25">
      <c r="I397" s="2"/>
    </row>
    <row r="398" spans="9:9" ht="15.75" customHeight="1" x14ac:dyDescent="0.25">
      <c r="I398" s="2"/>
    </row>
    <row r="399" spans="9:9" ht="15.75" customHeight="1" x14ac:dyDescent="0.25">
      <c r="I399" s="2"/>
    </row>
    <row r="400" spans="9:9" ht="15.75" customHeight="1" x14ac:dyDescent="0.25">
      <c r="I400" s="2"/>
    </row>
    <row r="401" spans="9:9" ht="15.75" customHeight="1" x14ac:dyDescent="0.25">
      <c r="I401" s="2"/>
    </row>
    <row r="402" spans="9:9" ht="15.75" customHeight="1" x14ac:dyDescent="0.25">
      <c r="I402" s="2"/>
    </row>
    <row r="403" spans="9:9" ht="15.75" customHeight="1" x14ac:dyDescent="0.25">
      <c r="I403" s="2"/>
    </row>
    <row r="404" spans="9:9" ht="15.75" customHeight="1" x14ac:dyDescent="0.25">
      <c r="I404" s="2"/>
    </row>
    <row r="405" spans="9:9" ht="15.75" customHeight="1" x14ac:dyDescent="0.25">
      <c r="I405" s="2"/>
    </row>
    <row r="406" spans="9:9" ht="15.75" customHeight="1" x14ac:dyDescent="0.25">
      <c r="I406" s="2"/>
    </row>
    <row r="407" spans="9:9" ht="15.75" customHeight="1" x14ac:dyDescent="0.25">
      <c r="I407" s="2"/>
    </row>
    <row r="408" spans="9:9" ht="15.75" customHeight="1" x14ac:dyDescent="0.25">
      <c r="I408" s="2"/>
    </row>
    <row r="409" spans="9:9" ht="15.75" customHeight="1" x14ac:dyDescent="0.25">
      <c r="I409" s="2"/>
    </row>
    <row r="410" spans="9:9" ht="15.75" customHeight="1" x14ac:dyDescent="0.25">
      <c r="I410" s="2"/>
    </row>
    <row r="411" spans="9:9" ht="15.75" customHeight="1" x14ac:dyDescent="0.25">
      <c r="I411" s="2"/>
    </row>
    <row r="412" spans="9:9" ht="15.75" customHeight="1" x14ac:dyDescent="0.25">
      <c r="I412" s="2"/>
    </row>
    <row r="413" spans="9:9" ht="15.75" customHeight="1" x14ac:dyDescent="0.25">
      <c r="I413" s="2"/>
    </row>
    <row r="414" spans="9:9" ht="15.75" customHeight="1" x14ac:dyDescent="0.25">
      <c r="I414" s="2"/>
    </row>
    <row r="415" spans="9:9" ht="15.75" customHeight="1" x14ac:dyDescent="0.25">
      <c r="I415" s="2"/>
    </row>
    <row r="416" spans="9:9" ht="15.75" customHeight="1" x14ac:dyDescent="0.25">
      <c r="I416" s="2"/>
    </row>
    <row r="417" spans="9:9" ht="15.75" customHeight="1" x14ac:dyDescent="0.25">
      <c r="I417" s="2"/>
    </row>
    <row r="418" spans="9:9" ht="15.75" customHeight="1" x14ac:dyDescent="0.25">
      <c r="I418" s="2"/>
    </row>
    <row r="419" spans="9:9" ht="15.75" customHeight="1" x14ac:dyDescent="0.25">
      <c r="I419" s="2"/>
    </row>
    <row r="420" spans="9:9" ht="15.75" customHeight="1" x14ac:dyDescent="0.25">
      <c r="I420" s="2"/>
    </row>
    <row r="421" spans="9:9" ht="15.75" customHeight="1" x14ac:dyDescent="0.25">
      <c r="I421" s="2"/>
    </row>
    <row r="422" spans="9:9" ht="15.75" customHeight="1" x14ac:dyDescent="0.25">
      <c r="I422" s="2"/>
    </row>
    <row r="423" spans="9:9" ht="15.75" customHeight="1" x14ac:dyDescent="0.25">
      <c r="I423" s="2"/>
    </row>
    <row r="424" spans="9:9" ht="15.75" customHeight="1" x14ac:dyDescent="0.25">
      <c r="I424" s="2"/>
    </row>
    <row r="425" spans="9:9" ht="15.75" customHeight="1" x14ac:dyDescent="0.25">
      <c r="I425" s="2"/>
    </row>
    <row r="426" spans="9:9" ht="15.75" customHeight="1" x14ac:dyDescent="0.25">
      <c r="I426" s="2"/>
    </row>
    <row r="427" spans="9:9" ht="15.75" customHeight="1" x14ac:dyDescent="0.25">
      <c r="I427" s="2"/>
    </row>
    <row r="428" spans="9:9" ht="15.75" customHeight="1" x14ac:dyDescent="0.25">
      <c r="I428" s="2"/>
    </row>
    <row r="429" spans="9:9" ht="15.75" customHeight="1" x14ac:dyDescent="0.25">
      <c r="I429" s="2"/>
    </row>
    <row r="430" spans="9:9" ht="15.75" customHeight="1" x14ac:dyDescent="0.25">
      <c r="I430" s="2"/>
    </row>
    <row r="431" spans="9:9" ht="15.75" customHeight="1" x14ac:dyDescent="0.25">
      <c r="I431" s="2"/>
    </row>
    <row r="432" spans="9:9" ht="15.75" customHeight="1" x14ac:dyDescent="0.25">
      <c r="I432" s="2"/>
    </row>
    <row r="433" spans="9:9" ht="15.75" customHeight="1" x14ac:dyDescent="0.25">
      <c r="I433" s="2"/>
    </row>
    <row r="434" spans="9:9" ht="15.75" customHeight="1" x14ac:dyDescent="0.25">
      <c r="I434" s="2"/>
    </row>
    <row r="435" spans="9:9" ht="15.75" customHeight="1" x14ac:dyDescent="0.25">
      <c r="I435" s="2"/>
    </row>
    <row r="436" spans="9:9" ht="15.75" customHeight="1" x14ac:dyDescent="0.25">
      <c r="I436" s="2"/>
    </row>
    <row r="437" spans="9:9" ht="15.75" customHeight="1" x14ac:dyDescent="0.25">
      <c r="I437" s="2"/>
    </row>
    <row r="438" spans="9:9" ht="15.75" customHeight="1" x14ac:dyDescent="0.25">
      <c r="I438" s="2"/>
    </row>
    <row r="439" spans="9:9" ht="15.75" customHeight="1" x14ac:dyDescent="0.25">
      <c r="I439" s="2"/>
    </row>
    <row r="440" spans="9:9" ht="15.75" customHeight="1" x14ac:dyDescent="0.25">
      <c r="I440" s="2"/>
    </row>
    <row r="441" spans="9:9" ht="15.75" customHeight="1" x14ac:dyDescent="0.25">
      <c r="I441" s="2"/>
    </row>
    <row r="442" spans="9:9" ht="15.75" customHeight="1" x14ac:dyDescent="0.25">
      <c r="I442" s="2"/>
    </row>
    <row r="443" spans="9:9" ht="15.75" customHeight="1" x14ac:dyDescent="0.25">
      <c r="I443" s="2"/>
    </row>
    <row r="444" spans="9:9" ht="15.75" customHeight="1" x14ac:dyDescent="0.25">
      <c r="I444" s="2"/>
    </row>
    <row r="445" spans="9:9" ht="15.75" customHeight="1" x14ac:dyDescent="0.25">
      <c r="I445" s="2"/>
    </row>
    <row r="446" spans="9:9" ht="15.75" customHeight="1" x14ac:dyDescent="0.25">
      <c r="I446" s="2"/>
    </row>
    <row r="447" spans="9:9" ht="15.75" customHeight="1" x14ac:dyDescent="0.25">
      <c r="I447" s="2"/>
    </row>
    <row r="448" spans="9:9" ht="15.75" customHeight="1" x14ac:dyDescent="0.25">
      <c r="I448" s="2"/>
    </row>
    <row r="449" spans="9:9" ht="15.75" customHeight="1" x14ac:dyDescent="0.25">
      <c r="I449" s="2"/>
    </row>
    <row r="450" spans="9:9" ht="15.75" customHeight="1" x14ac:dyDescent="0.25">
      <c r="I450" s="2"/>
    </row>
    <row r="451" spans="9:9" ht="15.75" customHeight="1" x14ac:dyDescent="0.25">
      <c r="I451" s="2"/>
    </row>
    <row r="452" spans="9:9" ht="15.75" customHeight="1" x14ac:dyDescent="0.25">
      <c r="I452" s="2"/>
    </row>
    <row r="453" spans="9:9" ht="15.75" customHeight="1" x14ac:dyDescent="0.25">
      <c r="I453" s="2"/>
    </row>
    <row r="454" spans="9:9" ht="15.75" customHeight="1" x14ac:dyDescent="0.25">
      <c r="I454" s="2"/>
    </row>
    <row r="455" spans="9:9" ht="15.75" customHeight="1" x14ac:dyDescent="0.25">
      <c r="I455" s="2"/>
    </row>
    <row r="456" spans="9:9" ht="15.75" customHeight="1" x14ac:dyDescent="0.25">
      <c r="I456" s="2"/>
    </row>
    <row r="457" spans="9:9" ht="15.75" customHeight="1" x14ac:dyDescent="0.25">
      <c r="I457" s="2"/>
    </row>
    <row r="458" spans="9:9" ht="15.75" customHeight="1" x14ac:dyDescent="0.25">
      <c r="I458" s="2"/>
    </row>
    <row r="459" spans="9:9" ht="15.75" customHeight="1" x14ac:dyDescent="0.25">
      <c r="I459" s="2"/>
    </row>
    <row r="460" spans="9:9" ht="15.75" customHeight="1" x14ac:dyDescent="0.25">
      <c r="I460" s="2"/>
    </row>
    <row r="461" spans="9:9" ht="15.75" customHeight="1" x14ac:dyDescent="0.25">
      <c r="I461" s="2"/>
    </row>
    <row r="462" spans="9:9" ht="15.75" customHeight="1" x14ac:dyDescent="0.25">
      <c r="I462" s="2"/>
    </row>
    <row r="463" spans="9:9" ht="15.75" customHeight="1" x14ac:dyDescent="0.25">
      <c r="I463" s="2"/>
    </row>
    <row r="464" spans="9:9" ht="15.75" customHeight="1" x14ac:dyDescent="0.25">
      <c r="I464" s="2"/>
    </row>
    <row r="465" spans="9:9" ht="15.75" customHeight="1" x14ac:dyDescent="0.25">
      <c r="I465" s="2"/>
    </row>
    <row r="466" spans="9:9" ht="15.75" customHeight="1" x14ac:dyDescent="0.25">
      <c r="I466" s="2"/>
    </row>
    <row r="467" spans="9:9" ht="15.75" customHeight="1" x14ac:dyDescent="0.25">
      <c r="I467" s="2"/>
    </row>
    <row r="468" spans="9:9" ht="15.75" customHeight="1" x14ac:dyDescent="0.25">
      <c r="I468" s="2"/>
    </row>
    <row r="469" spans="9:9" ht="15.75" customHeight="1" x14ac:dyDescent="0.25">
      <c r="I469" s="2"/>
    </row>
    <row r="470" spans="9:9" ht="15.75" customHeight="1" x14ac:dyDescent="0.25">
      <c r="I470" s="2"/>
    </row>
    <row r="471" spans="9:9" ht="15.75" customHeight="1" x14ac:dyDescent="0.25">
      <c r="I471" s="2"/>
    </row>
    <row r="472" spans="9:9" ht="15.75" customHeight="1" x14ac:dyDescent="0.25">
      <c r="I472" s="2"/>
    </row>
    <row r="473" spans="9:9" ht="15.75" customHeight="1" x14ac:dyDescent="0.25">
      <c r="I473" s="2"/>
    </row>
    <row r="474" spans="9:9" ht="15.75" customHeight="1" x14ac:dyDescent="0.25">
      <c r="I474" s="2"/>
    </row>
    <row r="475" spans="9:9" ht="15.75" customHeight="1" x14ac:dyDescent="0.25">
      <c r="I475" s="2"/>
    </row>
    <row r="476" spans="9:9" ht="15.75" customHeight="1" x14ac:dyDescent="0.25">
      <c r="I476" s="2"/>
    </row>
    <row r="477" spans="9:9" ht="15.75" customHeight="1" x14ac:dyDescent="0.25">
      <c r="I477" s="2"/>
    </row>
    <row r="478" spans="9:9" ht="15.75" customHeight="1" x14ac:dyDescent="0.25">
      <c r="I478" s="2"/>
    </row>
    <row r="479" spans="9:9" ht="15.75" customHeight="1" x14ac:dyDescent="0.25">
      <c r="I479" s="2"/>
    </row>
    <row r="480" spans="9:9" ht="15.75" customHeight="1" x14ac:dyDescent="0.25">
      <c r="I480" s="2"/>
    </row>
    <row r="481" spans="9:9" ht="15.75" customHeight="1" x14ac:dyDescent="0.25">
      <c r="I481" s="2"/>
    </row>
    <row r="482" spans="9:9" ht="15.75" customHeight="1" x14ac:dyDescent="0.25">
      <c r="I482" s="2"/>
    </row>
    <row r="483" spans="9:9" ht="15.75" customHeight="1" x14ac:dyDescent="0.25">
      <c r="I483" s="2"/>
    </row>
    <row r="484" spans="9:9" ht="15.75" customHeight="1" x14ac:dyDescent="0.25">
      <c r="I484" s="2"/>
    </row>
    <row r="485" spans="9:9" ht="15.75" customHeight="1" x14ac:dyDescent="0.25">
      <c r="I485" s="2"/>
    </row>
    <row r="486" spans="9:9" ht="15.75" customHeight="1" x14ac:dyDescent="0.25">
      <c r="I486" s="2"/>
    </row>
    <row r="487" spans="9:9" ht="15.75" customHeight="1" x14ac:dyDescent="0.25">
      <c r="I487" s="2"/>
    </row>
    <row r="488" spans="9:9" ht="15.75" customHeight="1" x14ac:dyDescent="0.25">
      <c r="I488" s="2"/>
    </row>
    <row r="489" spans="9:9" ht="15.75" customHeight="1" x14ac:dyDescent="0.25">
      <c r="I489" s="2"/>
    </row>
    <row r="490" spans="9:9" ht="15.75" customHeight="1" x14ac:dyDescent="0.25">
      <c r="I490" s="2"/>
    </row>
    <row r="491" spans="9:9" ht="15.75" customHeight="1" x14ac:dyDescent="0.25">
      <c r="I491" s="2"/>
    </row>
    <row r="492" spans="9:9" ht="15.75" customHeight="1" x14ac:dyDescent="0.25">
      <c r="I492" s="2"/>
    </row>
    <row r="493" spans="9:9" ht="15.75" customHeight="1" x14ac:dyDescent="0.25">
      <c r="I493" s="2"/>
    </row>
    <row r="494" spans="9:9" ht="15.75" customHeight="1" x14ac:dyDescent="0.25">
      <c r="I494" s="2"/>
    </row>
    <row r="495" spans="9:9" ht="15.75" customHeight="1" x14ac:dyDescent="0.25">
      <c r="I495" s="2"/>
    </row>
    <row r="496" spans="9:9" ht="15.75" customHeight="1" x14ac:dyDescent="0.25">
      <c r="I496" s="2"/>
    </row>
    <row r="497" spans="9:9" ht="15.75" customHeight="1" x14ac:dyDescent="0.25">
      <c r="I497" s="2"/>
    </row>
    <row r="498" spans="9:9" ht="15.75" customHeight="1" x14ac:dyDescent="0.25">
      <c r="I498" s="2"/>
    </row>
    <row r="499" spans="9:9" ht="15.75" customHeight="1" x14ac:dyDescent="0.25">
      <c r="I499" s="2"/>
    </row>
    <row r="500" spans="9:9" ht="15.75" customHeight="1" x14ac:dyDescent="0.25">
      <c r="I500" s="2"/>
    </row>
    <row r="501" spans="9:9" ht="15.75" customHeight="1" x14ac:dyDescent="0.25">
      <c r="I501" s="2"/>
    </row>
    <row r="502" spans="9:9" ht="15.75" customHeight="1" x14ac:dyDescent="0.25">
      <c r="I502" s="2"/>
    </row>
    <row r="503" spans="9:9" ht="15.75" customHeight="1" x14ac:dyDescent="0.25">
      <c r="I503" s="2"/>
    </row>
    <row r="504" spans="9:9" ht="15.75" customHeight="1" x14ac:dyDescent="0.25">
      <c r="I504" s="2"/>
    </row>
    <row r="505" spans="9:9" ht="15.75" customHeight="1" x14ac:dyDescent="0.25">
      <c r="I505" s="2"/>
    </row>
    <row r="506" spans="9:9" ht="15.75" customHeight="1" x14ac:dyDescent="0.25">
      <c r="I506" s="2"/>
    </row>
    <row r="507" spans="9:9" ht="15.75" customHeight="1" x14ac:dyDescent="0.25">
      <c r="I507" s="2"/>
    </row>
    <row r="508" spans="9:9" ht="15.75" customHeight="1" x14ac:dyDescent="0.25">
      <c r="I508" s="2"/>
    </row>
    <row r="509" spans="9:9" ht="15.75" customHeight="1" x14ac:dyDescent="0.25">
      <c r="I509" s="2"/>
    </row>
    <row r="510" spans="9:9" ht="15.75" customHeight="1" x14ac:dyDescent="0.25">
      <c r="I510" s="2"/>
    </row>
    <row r="511" spans="9:9" ht="15.75" customHeight="1" x14ac:dyDescent="0.25">
      <c r="I511" s="2"/>
    </row>
    <row r="512" spans="9:9" ht="15.75" customHeight="1" x14ac:dyDescent="0.25">
      <c r="I512" s="2"/>
    </row>
    <row r="513" spans="9:9" ht="15.75" customHeight="1" x14ac:dyDescent="0.25">
      <c r="I513" s="2"/>
    </row>
    <row r="514" spans="9:9" ht="15.75" customHeight="1" x14ac:dyDescent="0.25">
      <c r="I514" s="2"/>
    </row>
    <row r="515" spans="9:9" ht="15.75" customHeight="1" x14ac:dyDescent="0.25">
      <c r="I515" s="2"/>
    </row>
    <row r="516" spans="9:9" ht="15.75" customHeight="1" x14ac:dyDescent="0.25">
      <c r="I516" s="2"/>
    </row>
    <row r="517" spans="9:9" ht="15.75" customHeight="1" x14ac:dyDescent="0.25">
      <c r="I517" s="2"/>
    </row>
    <row r="518" spans="9:9" ht="15.75" customHeight="1" x14ac:dyDescent="0.25">
      <c r="I518" s="2"/>
    </row>
    <row r="519" spans="9:9" ht="15.75" customHeight="1" x14ac:dyDescent="0.25">
      <c r="I519" s="2"/>
    </row>
    <row r="520" spans="9:9" ht="15.75" customHeight="1" x14ac:dyDescent="0.25">
      <c r="I520" s="2"/>
    </row>
    <row r="521" spans="9:9" ht="15.75" customHeight="1" x14ac:dyDescent="0.25">
      <c r="I521" s="2"/>
    </row>
    <row r="522" spans="9:9" ht="15.75" customHeight="1" x14ac:dyDescent="0.25">
      <c r="I522" s="2"/>
    </row>
    <row r="523" spans="9:9" ht="15.75" customHeight="1" x14ac:dyDescent="0.25">
      <c r="I523" s="2"/>
    </row>
    <row r="524" spans="9:9" ht="15.75" customHeight="1" x14ac:dyDescent="0.25">
      <c r="I524" s="2"/>
    </row>
    <row r="525" spans="9:9" ht="15.75" customHeight="1" x14ac:dyDescent="0.25">
      <c r="I525" s="2"/>
    </row>
    <row r="526" spans="9:9" ht="15.75" customHeight="1" x14ac:dyDescent="0.25">
      <c r="I526" s="2"/>
    </row>
    <row r="527" spans="9:9" ht="15.75" customHeight="1" x14ac:dyDescent="0.25">
      <c r="I527" s="2"/>
    </row>
    <row r="528" spans="9:9" ht="15.75" customHeight="1" x14ac:dyDescent="0.25">
      <c r="I528" s="2"/>
    </row>
    <row r="529" spans="9:9" ht="15.75" customHeight="1" x14ac:dyDescent="0.25">
      <c r="I529" s="2"/>
    </row>
    <row r="530" spans="9:9" ht="15.75" customHeight="1" x14ac:dyDescent="0.25">
      <c r="I530" s="2"/>
    </row>
    <row r="531" spans="9:9" ht="15.75" customHeight="1" x14ac:dyDescent="0.25">
      <c r="I531" s="2"/>
    </row>
    <row r="532" spans="9:9" ht="15.75" customHeight="1" x14ac:dyDescent="0.25">
      <c r="I532" s="2"/>
    </row>
    <row r="533" spans="9:9" ht="15.75" customHeight="1" x14ac:dyDescent="0.25">
      <c r="I533" s="2"/>
    </row>
    <row r="534" spans="9:9" ht="15.75" customHeight="1" x14ac:dyDescent="0.25">
      <c r="I534" s="2"/>
    </row>
    <row r="535" spans="9:9" ht="15.75" customHeight="1" x14ac:dyDescent="0.25">
      <c r="I535" s="2"/>
    </row>
    <row r="536" spans="9:9" ht="15.75" customHeight="1" x14ac:dyDescent="0.25">
      <c r="I536" s="2"/>
    </row>
    <row r="537" spans="9:9" ht="15.75" customHeight="1" x14ac:dyDescent="0.25">
      <c r="I537" s="2"/>
    </row>
    <row r="538" spans="9:9" ht="15.75" customHeight="1" x14ac:dyDescent="0.25">
      <c r="I538" s="2"/>
    </row>
    <row r="539" spans="9:9" ht="15.75" customHeight="1" x14ac:dyDescent="0.25">
      <c r="I539" s="2"/>
    </row>
    <row r="540" spans="9:9" ht="15.75" customHeight="1" x14ac:dyDescent="0.25">
      <c r="I540" s="2"/>
    </row>
    <row r="541" spans="9:9" ht="15.75" customHeight="1" x14ac:dyDescent="0.25">
      <c r="I541" s="2"/>
    </row>
    <row r="542" spans="9:9" ht="15.75" customHeight="1" x14ac:dyDescent="0.25">
      <c r="I542" s="2"/>
    </row>
    <row r="543" spans="9:9" ht="15.75" customHeight="1" x14ac:dyDescent="0.25">
      <c r="I543" s="2"/>
    </row>
    <row r="544" spans="9:9" ht="15.75" customHeight="1" x14ac:dyDescent="0.25">
      <c r="I544" s="2"/>
    </row>
    <row r="545" spans="9:9" ht="15.75" customHeight="1" x14ac:dyDescent="0.25">
      <c r="I545" s="2"/>
    </row>
    <row r="546" spans="9:9" ht="15.75" customHeight="1" x14ac:dyDescent="0.25">
      <c r="I546" s="2"/>
    </row>
    <row r="547" spans="9:9" ht="15.75" customHeight="1" x14ac:dyDescent="0.25">
      <c r="I547" s="2"/>
    </row>
    <row r="548" spans="9:9" ht="15.75" customHeight="1" x14ac:dyDescent="0.25">
      <c r="I548" s="2"/>
    </row>
    <row r="549" spans="9:9" ht="15.75" customHeight="1" x14ac:dyDescent="0.25">
      <c r="I549" s="2"/>
    </row>
    <row r="550" spans="9:9" ht="15.75" customHeight="1" x14ac:dyDescent="0.25">
      <c r="I550" s="2"/>
    </row>
    <row r="551" spans="9:9" ht="15.75" customHeight="1" x14ac:dyDescent="0.25">
      <c r="I551" s="2"/>
    </row>
    <row r="552" spans="9:9" ht="15.75" customHeight="1" x14ac:dyDescent="0.25">
      <c r="I552" s="2"/>
    </row>
    <row r="553" spans="9:9" ht="15.75" customHeight="1" x14ac:dyDescent="0.25">
      <c r="I553" s="2"/>
    </row>
    <row r="554" spans="9:9" ht="15.75" customHeight="1" x14ac:dyDescent="0.25">
      <c r="I554" s="2"/>
    </row>
    <row r="555" spans="9:9" ht="15.75" customHeight="1" x14ac:dyDescent="0.25">
      <c r="I555" s="2"/>
    </row>
    <row r="556" spans="9:9" ht="15.75" customHeight="1" x14ac:dyDescent="0.25">
      <c r="I556" s="2"/>
    </row>
    <row r="557" spans="9:9" ht="15.75" customHeight="1" x14ac:dyDescent="0.25">
      <c r="I557" s="2"/>
    </row>
    <row r="558" spans="9:9" ht="15.75" customHeight="1" x14ac:dyDescent="0.25">
      <c r="I558" s="2"/>
    </row>
    <row r="559" spans="9:9" ht="15.75" customHeight="1" x14ac:dyDescent="0.25">
      <c r="I559" s="2"/>
    </row>
    <row r="560" spans="9:9" ht="15.75" customHeight="1" x14ac:dyDescent="0.25">
      <c r="I560" s="2"/>
    </row>
    <row r="561" spans="9:9" ht="15.75" customHeight="1" x14ac:dyDescent="0.25">
      <c r="I561" s="2"/>
    </row>
    <row r="562" spans="9:9" ht="15.75" customHeight="1" x14ac:dyDescent="0.25">
      <c r="I562" s="2"/>
    </row>
    <row r="563" spans="9:9" ht="15.75" customHeight="1" x14ac:dyDescent="0.25">
      <c r="I563" s="2"/>
    </row>
    <row r="564" spans="9:9" ht="15.75" customHeight="1" x14ac:dyDescent="0.25">
      <c r="I564" s="2"/>
    </row>
    <row r="565" spans="9:9" ht="15.75" customHeight="1" x14ac:dyDescent="0.25">
      <c r="I565" s="2"/>
    </row>
    <row r="566" spans="9:9" ht="15.75" customHeight="1" x14ac:dyDescent="0.25">
      <c r="I566" s="2"/>
    </row>
    <row r="567" spans="9:9" ht="15.75" customHeight="1" x14ac:dyDescent="0.25">
      <c r="I567" s="2"/>
    </row>
    <row r="568" spans="9:9" ht="15.75" customHeight="1" x14ac:dyDescent="0.25">
      <c r="I568" s="2"/>
    </row>
    <row r="569" spans="9:9" ht="15.75" customHeight="1" x14ac:dyDescent="0.25">
      <c r="I569" s="2"/>
    </row>
    <row r="570" spans="9:9" ht="15.75" customHeight="1" x14ac:dyDescent="0.25">
      <c r="I570" s="2"/>
    </row>
    <row r="571" spans="9:9" ht="15.75" customHeight="1" x14ac:dyDescent="0.25">
      <c r="I571" s="2"/>
    </row>
    <row r="572" spans="9:9" ht="15.75" customHeight="1" x14ac:dyDescent="0.25">
      <c r="I572" s="2"/>
    </row>
    <row r="573" spans="9:9" ht="15.75" customHeight="1" x14ac:dyDescent="0.25">
      <c r="I573" s="2"/>
    </row>
    <row r="574" spans="9:9" ht="15.75" customHeight="1" x14ac:dyDescent="0.25">
      <c r="I574" s="2"/>
    </row>
    <row r="575" spans="9:9" ht="15.75" customHeight="1" x14ac:dyDescent="0.25">
      <c r="I575" s="2"/>
    </row>
    <row r="576" spans="9:9" ht="15.75" customHeight="1" x14ac:dyDescent="0.25">
      <c r="I576" s="2"/>
    </row>
    <row r="577" spans="9:9" ht="15.75" customHeight="1" x14ac:dyDescent="0.25">
      <c r="I577" s="2"/>
    </row>
    <row r="578" spans="9:9" ht="15.75" customHeight="1" x14ac:dyDescent="0.25">
      <c r="I578" s="2"/>
    </row>
    <row r="579" spans="9:9" ht="15.75" customHeight="1" x14ac:dyDescent="0.25">
      <c r="I579" s="2"/>
    </row>
    <row r="580" spans="9:9" ht="15.75" customHeight="1" x14ac:dyDescent="0.25">
      <c r="I580" s="2"/>
    </row>
    <row r="581" spans="9:9" ht="15.75" customHeight="1" x14ac:dyDescent="0.25">
      <c r="I581" s="2"/>
    </row>
    <row r="582" spans="9:9" ht="15.75" customHeight="1" x14ac:dyDescent="0.25">
      <c r="I582" s="2"/>
    </row>
    <row r="583" spans="9:9" ht="15.75" customHeight="1" x14ac:dyDescent="0.25">
      <c r="I583" s="2"/>
    </row>
    <row r="584" spans="9:9" ht="15.75" customHeight="1" x14ac:dyDescent="0.25">
      <c r="I584" s="2"/>
    </row>
    <row r="585" spans="9:9" ht="15.75" customHeight="1" x14ac:dyDescent="0.25">
      <c r="I585" s="2"/>
    </row>
    <row r="586" spans="9:9" ht="15.75" customHeight="1" x14ac:dyDescent="0.25">
      <c r="I586" s="2"/>
    </row>
    <row r="587" spans="9:9" ht="15.75" customHeight="1" x14ac:dyDescent="0.25">
      <c r="I587" s="2"/>
    </row>
    <row r="588" spans="9:9" ht="15.75" customHeight="1" x14ac:dyDescent="0.25">
      <c r="I588" s="2"/>
    </row>
    <row r="589" spans="9:9" ht="15.75" customHeight="1" x14ac:dyDescent="0.25">
      <c r="I589" s="2"/>
    </row>
    <row r="590" spans="9:9" ht="15.75" customHeight="1" x14ac:dyDescent="0.25">
      <c r="I590" s="2"/>
    </row>
    <row r="591" spans="9:9" ht="15.75" customHeight="1" x14ac:dyDescent="0.25">
      <c r="I591" s="2"/>
    </row>
    <row r="592" spans="9:9" ht="15.75" customHeight="1" x14ac:dyDescent="0.25">
      <c r="I592" s="2"/>
    </row>
    <row r="593" spans="9:9" ht="15.75" customHeight="1" x14ac:dyDescent="0.25">
      <c r="I593" s="2"/>
    </row>
    <row r="594" spans="9:9" ht="15.75" customHeight="1" x14ac:dyDescent="0.25">
      <c r="I594" s="2"/>
    </row>
    <row r="595" spans="9:9" ht="15.75" customHeight="1" x14ac:dyDescent="0.25">
      <c r="I595" s="2"/>
    </row>
    <row r="596" spans="9:9" ht="15.75" customHeight="1" x14ac:dyDescent="0.25">
      <c r="I596" s="2"/>
    </row>
    <row r="597" spans="9:9" ht="15.75" customHeight="1" x14ac:dyDescent="0.25">
      <c r="I597" s="2"/>
    </row>
    <row r="598" spans="9:9" ht="15.75" customHeight="1" x14ac:dyDescent="0.25">
      <c r="I598" s="2"/>
    </row>
    <row r="599" spans="9:9" ht="15.75" customHeight="1" x14ac:dyDescent="0.25">
      <c r="I599" s="2"/>
    </row>
    <row r="600" spans="9:9" ht="15.75" customHeight="1" x14ac:dyDescent="0.25">
      <c r="I600" s="2"/>
    </row>
    <row r="601" spans="9:9" ht="15.75" customHeight="1" x14ac:dyDescent="0.25">
      <c r="I601" s="2"/>
    </row>
    <row r="602" spans="9:9" ht="15.75" customHeight="1" x14ac:dyDescent="0.25">
      <c r="I602" s="2"/>
    </row>
    <row r="603" spans="9:9" ht="15.75" customHeight="1" x14ac:dyDescent="0.25">
      <c r="I603" s="2"/>
    </row>
    <row r="604" spans="9:9" ht="15.75" customHeight="1" x14ac:dyDescent="0.25">
      <c r="I604" s="2"/>
    </row>
    <row r="605" spans="9:9" ht="15.75" customHeight="1" x14ac:dyDescent="0.25">
      <c r="I605" s="2"/>
    </row>
    <row r="606" spans="9:9" ht="15.75" customHeight="1" x14ac:dyDescent="0.25">
      <c r="I606" s="2"/>
    </row>
    <row r="607" spans="9:9" ht="15.75" customHeight="1" x14ac:dyDescent="0.25">
      <c r="I607" s="2"/>
    </row>
    <row r="608" spans="9:9" ht="15.75" customHeight="1" x14ac:dyDescent="0.25">
      <c r="I608" s="2"/>
    </row>
    <row r="609" spans="9:9" ht="15.75" customHeight="1" x14ac:dyDescent="0.25">
      <c r="I609" s="2"/>
    </row>
    <row r="610" spans="9:9" ht="15.75" customHeight="1" x14ac:dyDescent="0.25">
      <c r="I610" s="2"/>
    </row>
    <row r="611" spans="9:9" ht="15.75" customHeight="1" x14ac:dyDescent="0.25">
      <c r="I611" s="2"/>
    </row>
    <row r="612" spans="9:9" ht="15.75" customHeight="1" x14ac:dyDescent="0.25">
      <c r="I612" s="2"/>
    </row>
    <row r="613" spans="9:9" ht="15.75" customHeight="1" x14ac:dyDescent="0.25">
      <c r="I613" s="2"/>
    </row>
    <row r="614" spans="9:9" ht="15.75" customHeight="1" x14ac:dyDescent="0.25">
      <c r="I614" s="2"/>
    </row>
    <row r="615" spans="9:9" ht="15.75" customHeight="1" x14ac:dyDescent="0.25">
      <c r="I615" s="2"/>
    </row>
    <row r="616" spans="9:9" ht="15.75" customHeight="1" x14ac:dyDescent="0.25">
      <c r="I616" s="2"/>
    </row>
    <row r="617" spans="9:9" ht="15.75" customHeight="1" x14ac:dyDescent="0.25">
      <c r="I617" s="2"/>
    </row>
    <row r="618" spans="9:9" ht="15.75" customHeight="1" x14ac:dyDescent="0.25">
      <c r="I618" s="2"/>
    </row>
    <row r="619" spans="9:9" ht="15.75" customHeight="1" x14ac:dyDescent="0.25">
      <c r="I619" s="2"/>
    </row>
    <row r="620" spans="9:9" ht="15.75" customHeight="1" x14ac:dyDescent="0.25">
      <c r="I620" s="2"/>
    </row>
    <row r="621" spans="9:9" ht="15.75" customHeight="1" x14ac:dyDescent="0.25">
      <c r="I621" s="2"/>
    </row>
    <row r="622" spans="9:9" ht="15.75" customHeight="1" x14ac:dyDescent="0.25">
      <c r="I622" s="2"/>
    </row>
    <row r="623" spans="9:9" ht="15.75" customHeight="1" x14ac:dyDescent="0.25">
      <c r="I623" s="2"/>
    </row>
    <row r="624" spans="9:9" ht="15.75" customHeight="1" x14ac:dyDescent="0.25">
      <c r="I624" s="2"/>
    </row>
    <row r="625" spans="9:9" ht="15.75" customHeight="1" x14ac:dyDescent="0.25">
      <c r="I625" s="2"/>
    </row>
    <row r="626" spans="9:9" ht="15.75" customHeight="1" x14ac:dyDescent="0.25">
      <c r="I626" s="2"/>
    </row>
    <row r="627" spans="9:9" ht="15.75" customHeight="1" x14ac:dyDescent="0.25">
      <c r="I627" s="2"/>
    </row>
    <row r="628" spans="9:9" ht="15.75" customHeight="1" x14ac:dyDescent="0.25">
      <c r="I628" s="2"/>
    </row>
    <row r="629" spans="9:9" ht="15.75" customHeight="1" x14ac:dyDescent="0.25">
      <c r="I629" s="2"/>
    </row>
    <row r="630" spans="9:9" ht="15.75" customHeight="1" x14ac:dyDescent="0.25">
      <c r="I630" s="2"/>
    </row>
    <row r="631" spans="9:9" ht="15.75" customHeight="1" x14ac:dyDescent="0.25">
      <c r="I631" s="2"/>
    </row>
    <row r="632" spans="9:9" ht="15.75" customHeight="1" x14ac:dyDescent="0.25">
      <c r="I632" s="2"/>
    </row>
    <row r="633" spans="9:9" ht="15.75" customHeight="1" x14ac:dyDescent="0.25">
      <c r="I633" s="2"/>
    </row>
    <row r="634" spans="9:9" ht="15.75" customHeight="1" x14ac:dyDescent="0.25">
      <c r="I634" s="2"/>
    </row>
    <row r="635" spans="9:9" ht="15.75" customHeight="1" x14ac:dyDescent="0.25">
      <c r="I635" s="2"/>
    </row>
    <row r="636" spans="9:9" ht="15.75" customHeight="1" x14ac:dyDescent="0.25">
      <c r="I636" s="2"/>
    </row>
    <row r="637" spans="9:9" ht="15.75" customHeight="1" x14ac:dyDescent="0.25">
      <c r="I637" s="2"/>
    </row>
    <row r="638" spans="9:9" ht="15.75" customHeight="1" x14ac:dyDescent="0.25">
      <c r="I638" s="2"/>
    </row>
    <row r="639" spans="9:9" ht="15.75" customHeight="1" x14ac:dyDescent="0.25">
      <c r="I639" s="2"/>
    </row>
    <row r="640" spans="9:9" ht="15.75" customHeight="1" x14ac:dyDescent="0.25">
      <c r="I640" s="2"/>
    </row>
    <row r="641" spans="9:9" ht="15.75" customHeight="1" x14ac:dyDescent="0.25">
      <c r="I641" s="2"/>
    </row>
    <row r="642" spans="9:9" ht="15.75" customHeight="1" x14ac:dyDescent="0.25">
      <c r="I642" s="2"/>
    </row>
    <row r="643" spans="9:9" ht="15.75" customHeight="1" x14ac:dyDescent="0.25">
      <c r="I643" s="2"/>
    </row>
    <row r="644" spans="9:9" ht="15.75" customHeight="1" x14ac:dyDescent="0.25">
      <c r="I644" s="2"/>
    </row>
    <row r="645" spans="9:9" ht="15.75" customHeight="1" x14ac:dyDescent="0.25">
      <c r="I645" s="2"/>
    </row>
    <row r="646" spans="9:9" ht="15.75" customHeight="1" x14ac:dyDescent="0.25">
      <c r="I646" s="2"/>
    </row>
    <row r="647" spans="9:9" ht="15.75" customHeight="1" x14ac:dyDescent="0.25">
      <c r="I647" s="2"/>
    </row>
    <row r="648" spans="9:9" ht="15.75" customHeight="1" x14ac:dyDescent="0.25">
      <c r="I648" s="2"/>
    </row>
    <row r="649" spans="9:9" ht="15.75" customHeight="1" x14ac:dyDescent="0.25">
      <c r="I649" s="2"/>
    </row>
    <row r="650" spans="9:9" ht="15.75" customHeight="1" x14ac:dyDescent="0.25">
      <c r="I650" s="2"/>
    </row>
    <row r="651" spans="9:9" ht="15.75" customHeight="1" x14ac:dyDescent="0.25">
      <c r="I651" s="2"/>
    </row>
    <row r="652" spans="9:9" ht="15.75" customHeight="1" x14ac:dyDescent="0.25">
      <c r="I652" s="2"/>
    </row>
    <row r="653" spans="9:9" ht="15.75" customHeight="1" x14ac:dyDescent="0.25">
      <c r="I653" s="2"/>
    </row>
    <row r="654" spans="9:9" ht="15.75" customHeight="1" x14ac:dyDescent="0.25">
      <c r="I654" s="2"/>
    </row>
    <row r="655" spans="9:9" ht="15.75" customHeight="1" x14ac:dyDescent="0.25">
      <c r="I655" s="2"/>
    </row>
    <row r="656" spans="9:9" ht="15.75" customHeight="1" x14ac:dyDescent="0.25">
      <c r="I656" s="2"/>
    </row>
    <row r="657" spans="9:9" ht="15.75" customHeight="1" x14ac:dyDescent="0.25">
      <c r="I657" s="2"/>
    </row>
    <row r="658" spans="9:9" ht="15.75" customHeight="1" x14ac:dyDescent="0.25">
      <c r="I658" s="2"/>
    </row>
    <row r="659" spans="9:9" ht="15.75" customHeight="1" x14ac:dyDescent="0.25">
      <c r="I659" s="2"/>
    </row>
    <row r="660" spans="9:9" ht="15.75" customHeight="1" x14ac:dyDescent="0.25">
      <c r="I660" s="2"/>
    </row>
    <row r="661" spans="9:9" ht="15.75" customHeight="1" x14ac:dyDescent="0.25">
      <c r="I661" s="2"/>
    </row>
    <row r="662" spans="9:9" ht="15.75" customHeight="1" x14ac:dyDescent="0.25">
      <c r="I662" s="2"/>
    </row>
    <row r="663" spans="9:9" ht="15.75" customHeight="1" x14ac:dyDescent="0.25">
      <c r="I663" s="2"/>
    </row>
    <row r="664" spans="9:9" ht="15.75" customHeight="1" x14ac:dyDescent="0.25">
      <c r="I664" s="2"/>
    </row>
    <row r="665" spans="9:9" ht="15.75" customHeight="1" x14ac:dyDescent="0.25">
      <c r="I665" s="2"/>
    </row>
    <row r="666" spans="9:9" ht="15.75" customHeight="1" x14ac:dyDescent="0.25">
      <c r="I666" s="2"/>
    </row>
    <row r="667" spans="9:9" ht="15.75" customHeight="1" x14ac:dyDescent="0.25">
      <c r="I667" s="2"/>
    </row>
    <row r="668" spans="9:9" ht="15.75" customHeight="1" x14ac:dyDescent="0.25">
      <c r="I668" s="2"/>
    </row>
    <row r="669" spans="9:9" ht="15.75" customHeight="1" x14ac:dyDescent="0.25">
      <c r="I669" s="2"/>
    </row>
    <row r="670" spans="9:9" ht="15.75" customHeight="1" x14ac:dyDescent="0.25">
      <c r="I670" s="2"/>
    </row>
    <row r="671" spans="9:9" ht="15.75" customHeight="1" x14ac:dyDescent="0.25">
      <c r="I671" s="2"/>
    </row>
    <row r="672" spans="9:9" ht="15.75" customHeight="1" x14ac:dyDescent="0.25">
      <c r="I672" s="2"/>
    </row>
    <row r="673" spans="9:9" ht="15.75" customHeight="1" x14ac:dyDescent="0.25">
      <c r="I673" s="2"/>
    </row>
    <row r="674" spans="9:9" ht="15.75" customHeight="1" x14ac:dyDescent="0.25">
      <c r="I674" s="2"/>
    </row>
    <row r="675" spans="9:9" ht="15.75" customHeight="1" x14ac:dyDescent="0.25">
      <c r="I675" s="2"/>
    </row>
    <row r="676" spans="9:9" ht="15.75" customHeight="1" x14ac:dyDescent="0.25">
      <c r="I676" s="2"/>
    </row>
    <row r="677" spans="9:9" ht="15.75" customHeight="1" x14ac:dyDescent="0.25">
      <c r="I677" s="2"/>
    </row>
    <row r="678" spans="9:9" ht="15.75" customHeight="1" x14ac:dyDescent="0.25">
      <c r="I678" s="2"/>
    </row>
    <row r="679" spans="9:9" ht="15.75" customHeight="1" x14ac:dyDescent="0.25">
      <c r="I679" s="2"/>
    </row>
    <row r="680" spans="9:9" ht="15.75" customHeight="1" x14ac:dyDescent="0.25">
      <c r="I680" s="2"/>
    </row>
    <row r="681" spans="9:9" ht="15.75" customHeight="1" x14ac:dyDescent="0.25">
      <c r="I681" s="2"/>
    </row>
    <row r="682" spans="9:9" ht="15.75" customHeight="1" x14ac:dyDescent="0.25">
      <c r="I682" s="2"/>
    </row>
    <row r="683" spans="9:9" ht="15.75" customHeight="1" x14ac:dyDescent="0.25">
      <c r="I683" s="2"/>
    </row>
    <row r="684" spans="9:9" ht="15.75" customHeight="1" x14ac:dyDescent="0.25">
      <c r="I684" s="2"/>
    </row>
    <row r="685" spans="9:9" ht="15.75" customHeight="1" x14ac:dyDescent="0.25">
      <c r="I685" s="2"/>
    </row>
    <row r="686" spans="9:9" ht="15.75" customHeight="1" x14ac:dyDescent="0.25">
      <c r="I686" s="2"/>
    </row>
    <row r="687" spans="9:9" ht="15.75" customHeight="1" x14ac:dyDescent="0.25">
      <c r="I687" s="2"/>
    </row>
    <row r="688" spans="9:9" ht="15.75" customHeight="1" x14ac:dyDescent="0.25">
      <c r="I688" s="2"/>
    </row>
    <row r="689" spans="9:9" ht="15.75" customHeight="1" x14ac:dyDescent="0.25">
      <c r="I689" s="2"/>
    </row>
    <row r="690" spans="9:9" ht="15.75" customHeight="1" x14ac:dyDescent="0.25">
      <c r="I690" s="2"/>
    </row>
    <row r="691" spans="9:9" ht="15.75" customHeight="1" x14ac:dyDescent="0.25">
      <c r="I691" s="2"/>
    </row>
    <row r="692" spans="9:9" ht="15.75" customHeight="1" x14ac:dyDescent="0.25">
      <c r="I692" s="2"/>
    </row>
    <row r="693" spans="9:9" ht="15.75" customHeight="1" x14ac:dyDescent="0.25">
      <c r="I693" s="2"/>
    </row>
    <row r="694" spans="9:9" ht="15.75" customHeight="1" x14ac:dyDescent="0.25">
      <c r="I694" s="2"/>
    </row>
    <row r="695" spans="9:9" ht="15.75" customHeight="1" x14ac:dyDescent="0.25">
      <c r="I695" s="2"/>
    </row>
    <row r="696" spans="9:9" ht="15.75" customHeight="1" x14ac:dyDescent="0.25">
      <c r="I696" s="2"/>
    </row>
    <row r="697" spans="9:9" ht="15.75" customHeight="1" x14ac:dyDescent="0.25">
      <c r="I697" s="2"/>
    </row>
    <row r="698" spans="9:9" ht="15.75" customHeight="1" x14ac:dyDescent="0.25">
      <c r="I698" s="2"/>
    </row>
    <row r="699" spans="9:9" ht="15.75" customHeight="1" x14ac:dyDescent="0.25">
      <c r="I699" s="2"/>
    </row>
    <row r="700" spans="9:9" ht="15.75" customHeight="1" x14ac:dyDescent="0.25">
      <c r="I700" s="2"/>
    </row>
    <row r="701" spans="9:9" ht="15.75" customHeight="1" x14ac:dyDescent="0.25">
      <c r="I701" s="2"/>
    </row>
    <row r="702" spans="9:9" ht="15.75" customHeight="1" x14ac:dyDescent="0.25">
      <c r="I702" s="2"/>
    </row>
    <row r="703" spans="9:9" ht="15.75" customHeight="1" x14ac:dyDescent="0.25">
      <c r="I703" s="2"/>
    </row>
    <row r="704" spans="9:9" ht="15.75" customHeight="1" x14ac:dyDescent="0.25">
      <c r="I704" s="2"/>
    </row>
    <row r="705" spans="9:9" ht="15.75" customHeight="1" x14ac:dyDescent="0.25">
      <c r="I705" s="2"/>
    </row>
    <row r="706" spans="9:9" ht="15.75" customHeight="1" x14ac:dyDescent="0.25">
      <c r="I706" s="2"/>
    </row>
    <row r="707" spans="9:9" ht="15.75" customHeight="1" x14ac:dyDescent="0.25">
      <c r="I707" s="2"/>
    </row>
    <row r="708" spans="9:9" ht="15.75" customHeight="1" x14ac:dyDescent="0.25">
      <c r="I708" s="2"/>
    </row>
    <row r="709" spans="9:9" ht="15.75" customHeight="1" x14ac:dyDescent="0.25">
      <c r="I709" s="2"/>
    </row>
    <row r="710" spans="9:9" ht="15.75" customHeight="1" x14ac:dyDescent="0.25">
      <c r="I710" s="2"/>
    </row>
    <row r="711" spans="9:9" ht="15.75" customHeight="1" x14ac:dyDescent="0.25">
      <c r="I711" s="2"/>
    </row>
    <row r="712" spans="9:9" ht="15.75" customHeight="1" x14ac:dyDescent="0.25">
      <c r="I712" s="2"/>
    </row>
    <row r="713" spans="9:9" ht="15.75" customHeight="1" x14ac:dyDescent="0.25">
      <c r="I713" s="2"/>
    </row>
    <row r="714" spans="9:9" ht="15.75" customHeight="1" x14ac:dyDescent="0.25">
      <c r="I714" s="2"/>
    </row>
    <row r="715" spans="9:9" ht="15.75" customHeight="1" x14ac:dyDescent="0.25">
      <c r="I715" s="2"/>
    </row>
    <row r="716" spans="9:9" ht="15.75" customHeight="1" x14ac:dyDescent="0.25">
      <c r="I716" s="2"/>
    </row>
    <row r="717" spans="9:9" ht="15.75" customHeight="1" x14ac:dyDescent="0.25">
      <c r="I717" s="2"/>
    </row>
    <row r="718" spans="9:9" ht="15.75" customHeight="1" x14ac:dyDescent="0.25">
      <c r="I718" s="2"/>
    </row>
    <row r="719" spans="9:9" ht="15.75" customHeight="1" x14ac:dyDescent="0.25">
      <c r="I719" s="2"/>
    </row>
    <row r="720" spans="9:9" ht="15.75" customHeight="1" x14ac:dyDescent="0.25">
      <c r="I720" s="2"/>
    </row>
    <row r="721" spans="9:9" ht="15.75" customHeight="1" x14ac:dyDescent="0.25">
      <c r="I721" s="2"/>
    </row>
    <row r="722" spans="9:9" ht="15.75" customHeight="1" x14ac:dyDescent="0.25">
      <c r="I722" s="2"/>
    </row>
    <row r="723" spans="9:9" ht="15.75" customHeight="1" x14ac:dyDescent="0.25">
      <c r="I723" s="2"/>
    </row>
    <row r="724" spans="9:9" ht="15.75" customHeight="1" x14ac:dyDescent="0.25">
      <c r="I724" s="2"/>
    </row>
    <row r="725" spans="9:9" ht="15.75" customHeight="1" x14ac:dyDescent="0.25">
      <c r="I725" s="2"/>
    </row>
    <row r="726" spans="9:9" ht="15.75" customHeight="1" x14ac:dyDescent="0.25">
      <c r="I726" s="2"/>
    </row>
    <row r="727" spans="9:9" ht="15.75" customHeight="1" x14ac:dyDescent="0.25">
      <c r="I727" s="2"/>
    </row>
    <row r="728" spans="9:9" ht="15.75" customHeight="1" x14ac:dyDescent="0.25">
      <c r="I728" s="2"/>
    </row>
    <row r="729" spans="9:9" ht="15.75" customHeight="1" x14ac:dyDescent="0.25">
      <c r="I729" s="2"/>
    </row>
    <row r="730" spans="9:9" ht="15.75" customHeight="1" x14ac:dyDescent="0.25">
      <c r="I730" s="2"/>
    </row>
    <row r="731" spans="9:9" ht="15.75" customHeight="1" x14ac:dyDescent="0.25">
      <c r="I731" s="2"/>
    </row>
    <row r="732" spans="9:9" ht="15.75" customHeight="1" x14ac:dyDescent="0.25">
      <c r="I732" s="2"/>
    </row>
    <row r="733" spans="9:9" ht="15.75" customHeight="1" x14ac:dyDescent="0.25">
      <c r="I733" s="2"/>
    </row>
    <row r="734" spans="9:9" ht="15.75" customHeight="1" x14ac:dyDescent="0.25">
      <c r="I734" s="2"/>
    </row>
    <row r="735" spans="9:9" ht="15.75" customHeight="1" x14ac:dyDescent="0.25">
      <c r="I735" s="2"/>
    </row>
    <row r="736" spans="9:9" ht="15.75" customHeight="1" x14ac:dyDescent="0.25">
      <c r="I736" s="2"/>
    </row>
    <row r="737" spans="9:9" ht="15.75" customHeight="1" x14ac:dyDescent="0.25">
      <c r="I737" s="2"/>
    </row>
    <row r="738" spans="9:9" ht="15.75" customHeight="1" x14ac:dyDescent="0.25">
      <c r="I738" s="2"/>
    </row>
    <row r="739" spans="9:9" ht="15.75" customHeight="1" x14ac:dyDescent="0.25">
      <c r="I739" s="2"/>
    </row>
    <row r="740" spans="9:9" ht="15.75" customHeight="1" x14ac:dyDescent="0.25">
      <c r="I740" s="2"/>
    </row>
    <row r="741" spans="9:9" ht="15.75" customHeight="1" x14ac:dyDescent="0.25">
      <c r="I741" s="2"/>
    </row>
    <row r="742" spans="9:9" ht="15.75" customHeight="1" x14ac:dyDescent="0.25">
      <c r="I742" s="2"/>
    </row>
    <row r="743" spans="9:9" ht="15.75" customHeight="1" x14ac:dyDescent="0.25">
      <c r="I743" s="2"/>
    </row>
    <row r="744" spans="9:9" ht="15.75" customHeight="1" x14ac:dyDescent="0.25">
      <c r="I744" s="2"/>
    </row>
    <row r="745" spans="9:9" ht="15.75" customHeight="1" x14ac:dyDescent="0.25">
      <c r="I745" s="2"/>
    </row>
    <row r="746" spans="9:9" ht="15.75" customHeight="1" x14ac:dyDescent="0.25">
      <c r="I746" s="2"/>
    </row>
    <row r="747" spans="9:9" ht="15.75" customHeight="1" x14ac:dyDescent="0.25">
      <c r="I747" s="2"/>
    </row>
    <row r="748" spans="9:9" ht="15.75" customHeight="1" x14ac:dyDescent="0.25">
      <c r="I748" s="2"/>
    </row>
    <row r="749" spans="9:9" ht="15.75" customHeight="1" x14ac:dyDescent="0.25">
      <c r="I749" s="2"/>
    </row>
    <row r="750" spans="9:9" ht="15.75" customHeight="1" x14ac:dyDescent="0.25">
      <c r="I750" s="2"/>
    </row>
    <row r="751" spans="9:9" ht="15.75" customHeight="1" x14ac:dyDescent="0.25">
      <c r="I751" s="2"/>
    </row>
    <row r="752" spans="9:9" ht="15.75" customHeight="1" x14ac:dyDescent="0.25">
      <c r="I752" s="2"/>
    </row>
    <row r="753" spans="9:9" ht="15.75" customHeight="1" x14ac:dyDescent="0.25">
      <c r="I753" s="2"/>
    </row>
    <row r="754" spans="9:9" ht="15.75" customHeight="1" x14ac:dyDescent="0.25">
      <c r="I754" s="2"/>
    </row>
    <row r="755" spans="9:9" ht="15.75" customHeight="1" x14ac:dyDescent="0.25">
      <c r="I755" s="2"/>
    </row>
    <row r="756" spans="9:9" ht="15.75" customHeight="1" x14ac:dyDescent="0.25">
      <c r="I756" s="2"/>
    </row>
    <row r="757" spans="9:9" ht="15.75" customHeight="1" x14ac:dyDescent="0.25">
      <c r="I757" s="2"/>
    </row>
    <row r="758" spans="9:9" ht="15.75" customHeight="1" x14ac:dyDescent="0.25">
      <c r="I758" s="2"/>
    </row>
    <row r="759" spans="9:9" ht="15.75" customHeight="1" x14ac:dyDescent="0.25">
      <c r="I759" s="2"/>
    </row>
    <row r="760" spans="9:9" ht="15.75" customHeight="1" x14ac:dyDescent="0.25">
      <c r="I760" s="2"/>
    </row>
    <row r="761" spans="9:9" ht="15.75" customHeight="1" x14ac:dyDescent="0.25">
      <c r="I761" s="2"/>
    </row>
    <row r="762" spans="9:9" ht="15.75" customHeight="1" x14ac:dyDescent="0.25">
      <c r="I762" s="2"/>
    </row>
    <row r="763" spans="9:9" ht="15.75" customHeight="1" x14ac:dyDescent="0.25">
      <c r="I763" s="2"/>
    </row>
    <row r="764" spans="9:9" ht="15.75" customHeight="1" x14ac:dyDescent="0.25">
      <c r="I764" s="2"/>
    </row>
    <row r="765" spans="9:9" ht="15.75" customHeight="1" x14ac:dyDescent="0.25">
      <c r="I765" s="2"/>
    </row>
    <row r="766" spans="9:9" ht="15.75" customHeight="1" x14ac:dyDescent="0.25">
      <c r="I766" s="2"/>
    </row>
    <row r="767" spans="9:9" ht="15.75" customHeight="1" x14ac:dyDescent="0.25">
      <c r="I767" s="2"/>
    </row>
    <row r="768" spans="9:9" ht="15.75" customHeight="1" x14ac:dyDescent="0.25">
      <c r="I768" s="2"/>
    </row>
    <row r="769" spans="9:9" ht="15.75" customHeight="1" x14ac:dyDescent="0.25">
      <c r="I769" s="2"/>
    </row>
    <row r="770" spans="9:9" ht="15.75" customHeight="1" x14ac:dyDescent="0.25">
      <c r="I770" s="2"/>
    </row>
    <row r="771" spans="9:9" ht="15.75" customHeight="1" x14ac:dyDescent="0.25">
      <c r="I771" s="2"/>
    </row>
    <row r="772" spans="9:9" ht="15.75" customHeight="1" x14ac:dyDescent="0.25">
      <c r="I772" s="2"/>
    </row>
    <row r="773" spans="9:9" ht="15.75" customHeight="1" x14ac:dyDescent="0.25">
      <c r="I773" s="2"/>
    </row>
    <row r="774" spans="9:9" ht="15.75" customHeight="1" x14ac:dyDescent="0.25">
      <c r="I774" s="2"/>
    </row>
    <row r="775" spans="9:9" ht="15.75" customHeight="1" x14ac:dyDescent="0.25">
      <c r="I775" s="2"/>
    </row>
    <row r="776" spans="9:9" ht="15.75" customHeight="1" x14ac:dyDescent="0.25">
      <c r="I776" s="2"/>
    </row>
    <row r="777" spans="9:9" ht="15.75" customHeight="1" x14ac:dyDescent="0.25">
      <c r="I777" s="2"/>
    </row>
    <row r="778" spans="9:9" ht="15.75" customHeight="1" x14ac:dyDescent="0.25">
      <c r="I778" s="2"/>
    </row>
    <row r="779" spans="9:9" ht="15.75" customHeight="1" x14ac:dyDescent="0.25">
      <c r="I779" s="2"/>
    </row>
    <row r="780" spans="9:9" ht="15.75" customHeight="1" x14ac:dyDescent="0.25">
      <c r="I780" s="2"/>
    </row>
    <row r="781" spans="9:9" ht="15.75" customHeight="1" x14ac:dyDescent="0.25">
      <c r="I781" s="2"/>
    </row>
    <row r="782" spans="9:9" ht="15.75" customHeight="1" x14ac:dyDescent="0.25">
      <c r="I782" s="2"/>
    </row>
    <row r="783" spans="9:9" ht="15.75" customHeight="1" x14ac:dyDescent="0.25">
      <c r="I783" s="2"/>
    </row>
    <row r="784" spans="9:9" ht="15.75" customHeight="1" x14ac:dyDescent="0.25">
      <c r="I784" s="2"/>
    </row>
    <row r="785" spans="9:9" ht="15.75" customHeight="1" x14ac:dyDescent="0.25">
      <c r="I785" s="2"/>
    </row>
    <row r="786" spans="9:9" ht="15.75" customHeight="1" x14ac:dyDescent="0.25">
      <c r="I786" s="2"/>
    </row>
    <row r="787" spans="9:9" ht="15.75" customHeight="1" x14ac:dyDescent="0.25">
      <c r="I787" s="2"/>
    </row>
    <row r="788" spans="9:9" ht="15.75" customHeight="1" x14ac:dyDescent="0.25">
      <c r="I788" s="2"/>
    </row>
    <row r="789" spans="9:9" ht="15.75" customHeight="1" x14ac:dyDescent="0.25">
      <c r="I789" s="2"/>
    </row>
    <row r="790" spans="9:9" ht="15.75" customHeight="1" x14ac:dyDescent="0.25">
      <c r="I790" s="2"/>
    </row>
    <row r="791" spans="9:9" ht="15.75" customHeight="1" x14ac:dyDescent="0.25">
      <c r="I791" s="2"/>
    </row>
    <row r="792" spans="9:9" ht="15.75" customHeight="1" x14ac:dyDescent="0.25">
      <c r="I792" s="2"/>
    </row>
    <row r="793" spans="9:9" ht="15.75" customHeight="1" x14ac:dyDescent="0.25">
      <c r="I793" s="2"/>
    </row>
    <row r="794" spans="9:9" ht="15.75" customHeight="1" x14ac:dyDescent="0.25">
      <c r="I794" s="2"/>
    </row>
    <row r="795" spans="9:9" ht="15.75" customHeight="1" x14ac:dyDescent="0.25">
      <c r="I795" s="2"/>
    </row>
    <row r="796" spans="9:9" ht="15.75" customHeight="1" x14ac:dyDescent="0.25">
      <c r="I796" s="2"/>
    </row>
    <row r="797" spans="9:9" ht="15.75" customHeight="1" x14ac:dyDescent="0.25">
      <c r="I797" s="2"/>
    </row>
    <row r="798" spans="9:9" ht="15.75" customHeight="1" x14ac:dyDescent="0.25">
      <c r="I798" s="2"/>
    </row>
    <row r="799" spans="9:9" ht="15.75" customHeight="1" x14ac:dyDescent="0.25">
      <c r="I799" s="2"/>
    </row>
    <row r="800" spans="9:9" ht="15.75" customHeight="1" x14ac:dyDescent="0.25">
      <c r="I800" s="2"/>
    </row>
    <row r="801" spans="9:9" ht="15.75" customHeight="1" x14ac:dyDescent="0.25">
      <c r="I801" s="2"/>
    </row>
    <row r="802" spans="9:9" ht="15.75" customHeight="1" x14ac:dyDescent="0.25">
      <c r="I802" s="2"/>
    </row>
    <row r="803" spans="9:9" ht="15.75" customHeight="1" x14ac:dyDescent="0.25">
      <c r="I803" s="2"/>
    </row>
    <row r="804" spans="9:9" ht="15.75" customHeight="1" x14ac:dyDescent="0.25">
      <c r="I804" s="2"/>
    </row>
    <row r="805" spans="9:9" ht="15.75" customHeight="1" x14ac:dyDescent="0.25">
      <c r="I805" s="2"/>
    </row>
    <row r="806" spans="9:9" ht="15.75" customHeight="1" x14ac:dyDescent="0.25">
      <c r="I806" s="2"/>
    </row>
    <row r="807" spans="9:9" ht="15.75" customHeight="1" x14ac:dyDescent="0.25">
      <c r="I807" s="2"/>
    </row>
    <row r="808" spans="9:9" ht="15.75" customHeight="1" x14ac:dyDescent="0.25">
      <c r="I808" s="2"/>
    </row>
    <row r="809" spans="9:9" ht="15.75" customHeight="1" x14ac:dyDescent="0.25">
      <c r="I809" s="2"/>
    </row>
    <row r="810" spans="9:9" ht="15.75" customHeight="1" x14ac:dyDescent="0.25">
      <c r="I810" s="2"/>
    </row>
    <row r="811" spans="9:9" ht="15.75" customHeight="1" x14ac:dyDescent="0.25">
      <c r="I811" s="2"/>
    </row>
    <row r="812" spans="9:9" ht="15.75" customHeight="1" x14ac:dyDescent="0.25">
      <c r="I812" s="2"/>
    </row>
    <row r="813" spans="9:9" ht="15.75" customHeight="1" x14ac:dyDescent="0.25">
      <c r="I813" s="2"/>
    </row>
    <row r="814" spans="9:9" ht="15.75" customHeight="1" x14ac:dyDescent="0.25">
      <c r="I814" s="2"/>
    </row>
    <row r="815" spans="9:9" ht="15.75" customHeight="1" x14ac:dyDescent="0.25">
      <c r="I815" s="2"/>
    </row>
    <row r="816" spans="9:9" ht="15.75" customHeight="1" x14ac:dyDescent="0.25">
      <c r="I816" s="2"/>
    </row>
    <row r="817" spans="9:9" ht="15.75" customHeight="1" x14ac:dyDescent="0.25">
      <c r="I817" s="2"/>
    </row>
    <row r="818" spans="9:9" ht="15.75" customHeight="1" x14ac:dyDescent="0.25">
      <c r="I818" s="2"/>
    </row>
    <row r="819" spans="9:9" ht="15.75" customHeight="1" x14ac:dyDescent="0.25">
      <c r="I819" s="2"/>
    </row>
    <row r="820" spans="9:9" ht="15.75" customHeight="1" x14ac:dyDescent="0.25">
      <c r="I820" s="2"/>
    </row>
    <row r="821" spans="9:9" ht="15.75" customHeight="1" x14ac:dyDescent="0.25">
      <c r="I821" s="2"/>
    </row>
    <row r="822" spans="9:9" ht="15.75" customHeight="1" x14ac:dyDescent="0.25">
      <c r="I822" s="2"/>
    </row>
    <row r="823" spans="9:9" ht="15.75" customHeight="1" x14ac:dyDescent="0.25">
      <c r="I823" s="2"/>
    </row>
    <row r="824" spans="9:9" ht="15.75" customHeight="1" x14ac:dyDescent="0.25">
      <c r="I824" s="2"/>
    </row>
    <row r="825" spans="9:9" ht="15.75" customHeight="1" x14ac:dyDescent="0.25">
      <c r="I825" s="2"/>
    </row>
    <row r="826" spans="9:9" ht="15.75" customHeight="1" x14ac:dyDescent="0.25">
      <c r="I826" s="2"/>
    </row>
    <row r="827" spans="9:9" ht="15.75" customHeight="1" x14ac:dyDescent="0.25">
      <c r="I827" s="2"/>
    </row>
    <row r="828" spans="9:9" ht="15.75" customHeight="1" x14ac:dyDescent="0.25">
      <c r="I828" s="2"/>
    </row>
    <row r="829" spans="9:9" ht="15.75" customHeight="1" x14ac:dyDescent="0.25">
      <c r="I829" s="2"/>
    </row>
    <row r="830" spans="9:9" ht="15.75" customHeight="1" x14ac:dyDescent="0.25">
      <c r="I830" s="2"/>
    </row>
    <row r="831" spans="9:9" ht="15.75" customHeight="1" x14ac:dyDescent="0.25">
      <c r="I831" s="2"/>
    </row>
    <row r="832" spans="9:9" ht="15.75" customHeight="1" x14ac:dyDescent="0.25">
      <c r="I832" s="2"/>
    </row>
    <row r="833" spans="9:9" ht="15.75" customHeight="1" x14ac:dyDescent="0.25">
      <c r="I833" s="2"/>
    </row>
    <row r="834" spans="9:9" ht="15.75" customHeight="1" x14ac:dyDescent="0.25">
      <c r="I834" s="2"/>
    </row>
    <row r="835" spans="9:9" ht="15.75" customHeight="1" x14ac:dyDescent="0.25">
      <c r="I835" s="2"/>
    </row>
    <row r="836" spans="9:9" ht="15.75" customHeight="1" x14ac:dyDescent="0.25">
      <c r="I836" s="2"/>
    </row>
    <row r="837" spans="9:9" ht="15.75" customHeight="1" x14ac:dyDescent="0.25">
      <c r="I837" s="2"/>
    </row>
    <row r="838" spans="9:9" ht="15.75" customHeight="1" x14ac:dyDescent="0.25">
      <c r="I838" s="2"/>
    </row>
    <row r="839" spans="9:9" ht="15.75" customHeight="1" x14ac:dyDescent="0.25">
      <c r="I839" s="2"/>
    </row>
    <row r="840" spans="9:9" ht="15.75" customHeight="1" x14ac:dyDescent="0.25">
      <c r="I840" s="2"/>
    </row>
    <row r="841" spans="9:9" ht="15.75" customHeight="1" x14ac:dyDescent="0.25">
      <c r="I841" s="2"/>
    </row>
    <row r="842" spans="9:9" ht="15.75" customHeight="1" x14ac:dyDescent="0.25">
      <c r="I842" s="2"/>
    </row>
    <row r="843" spans="9:9" ht="15.75" customHeight="1" x14ac:dyDescent="0.25">
      <c r="I843" s="2"/>
    </row>
    <row r="844" spans="9:9" ht="15.75" customHeight="1" x14ac:dyDescent="0.25">
      <c r="I844" s="2"/>
    </row>
    <row r="845" spans="9:9" ht="15.75" customHeight="1" x14ac:dyDescent="0.25">
      <c r="I845" s="2"/>
    </row>
    <row r="846" spans="9:9" ht="15.75" customHeight="1" x14ac:dyDescent="0.25">
      <c r="I846" s="2"/>
    </row>
    <row r="847" spans="9:9" ht="15.75" customHeight="1" x14ac:dyDescent="0.25">
      <c r="I847" s="2"/>
    </row>
    <row r="848" spans="9:9" ht="15.75" customHeight="1" x14ac:dyDescent="0.25">
      <c r="I848" s="2"/>
    </row>
    <row r="849" spans="9:9" ht="15.75" customHeight="1" x14ac:dyDescent="0.25">
      <c r="I849" s="2"/>
    </row>
    <row r="850" spans="9:9" ht="15.75" customHeight="1" x14ac:dyDescent="0.25">
      <c r="I850" s="2"/>
    </row>
    <row r="851" spans="9:9" ht="15.75" customHeight="1" x14ac:dyDescent="0.25">
      <c r="I851" s="2"/>
    </row>
    <row r="852" spans="9:9" ht="15.75" customHeight="1" x14ac:dyDescent="0.25">
      <c r="I852" s="2"/>
    </row>
    <row r="853" spans="9:9" ht="15.75" customHeight="1" x14ac:dyDescent="0.25">
      <c r="I853" s="2"/>
    </row>
    <row r="854" spans="9:9" ht="15.75" customHeight="1" x14ac:dyDescent="0.25">
      <c r="I854" s="2"/>
    </row>
    <row r="855" spans="9:9" ht="15.75" customHeight="1" x14ac:dyDescent="0.25">
      <c r="I855" s="2"/>
    </row>
    <row r="856" spans="9:9" ht="15.75" customHeight="1" x14ac:dyDescent="0.25">
      <c r="I856" s="2"/>
    </row>
    <row r="857" spans="9:9" ht="15.75" customHeight="1" x14ac:dyDescent="0.25">
      <c r="I857" s="2"/>
    </row>
    <row r="858" spans="9:9" ht="15.75" customHeight="1" x14ac:dyDescent="0.25">
      <c r="I858" s="2"/>
    </row>
    <row r="859" spans="9:9" ht="15.75" customHeight="1" x14ac:dyDescent="0.25">
      <c r="I859" s="2"/>
    </row>
    <row r="860" spans="9:9" ht="15.75" customHeight="1" x14ac:dyDescent="0.25">
      <c r="I860" s="2"/>
    </row>
    <row r="861" spans="9:9" ht="15.75" customHeight="1" x14ac:dyDescent="0.25">
      <c r="I861" s="2"/>
    </row>
    <row r="862" spans="9:9" ht="15.75" customHeight="1" x14ac:dyDescent="0.25">
      <c r="I862" s="2"/>
    </row>
    <row r="863" spans="9:9" ht="15.75" customHeight="1" x14ac:dyDescent="0.25">
      <c r="I863" s="2"/>
    </row>
    <row r="864" spans="9:9" ht="15.75" customHeight="1" x14ac:dyDescent="0.25">
      <c r="I864" s="2"/>
    </row>
    <row r="865" spans="9:9" ht="15.75" customHeight="1" x14ac:dyDescent="0.25">
      <c r="I865" s="2"/>
    </row>
    <row r="866" spans="9:9" ht="15.75" customHeight="1" x14ac:dyDescent="0.25">
      <c r="I866" s="2"/>
    </row>
    <row r="867" spans="9:9" ht="15.75" customHeight="1" x14ac:dyDescent="0.25">
      <c r="I867" s="2"/>
    </row>
    <row r="868" spans="9:9" ht="15.75" customHeight="1" x14ac:dyDescent="0.25">
      <c r="I868" s="2"/>
    </row>
    <row r="869" spans="9:9" ht="15.75" customHeight="1" x14ac:dyDescent="0.25">
      <c r="I869" s="2"/>
    </row>
    <row r="870" spans="9:9" ht="15.75" customHeight="1" x14ac:dyDescent="0.25">
      <c r="I870" s="2"/>
    </row>
    <row r="871" spans="9:9" ht="15.75" customHeight="1" x14ac:dyDescent="0.25">
      <c r="I871" s="2"/>
    </row>
    <row r="872" spans="9:9" ht="15.75" customHeight="1" x14ac:dyDescent="0.25">
      <c r="I872" s="2"/>
    </row>
    <row r="873" spans="9:9" ht="15.75" customHeight="1" x14ac:dyDescent="0.25">
      <c r="I873" s="2"/>
    </row>
    <row r="874" spans="9:9" ht="15.75" customHeight="1" x14ac:dyDescent="0.25">
      <c r="I874" s="2"/>
    </row>
    <row r="875" spans="9:9" ht="15.75" customHeight="1" x14ac:dyDescent="0.25">
      <c r="I875" s="2"/>
    </row>
    <row r="876" spans="9:9" ht="15.75" customHeight="1" x14ac:dyDescent="0.25">
      <c r="I876" s="2"/>
    </row>
    <row r="877" spans="9:9" ht="15.75" customHeight="1" x14ac:dyDescent="0.25">
      <c r="I877" s="2"/>
    </row>
    <row r="878" spans="9:9" ht="15.75" customHeight="1" x14ac:dyDescent="0.25">
      <c r="I878" s="2"/>
    </row>
    <row r="879" spans="9:9" ht="15.75" customHeight="1" x14ac:dyDescent="0.25">
      <c r="I879" s="2"/>
    </row>
    <row r="880" spans="9:9" ht="15.75" customHeight="1" x14ac:dyDescent="0.25">
      <c r="I880" s="2"/>
    </row>
    <row r="881" spans="9:9" ht="15.75" customHeight="1" x14ac:dyDescent="0.25">
      <c r="I881" s="2"/>
    </row>
    <row r="882" spans="9:9" ht="15.75" customHeight="1" x14ac:dyDescent="0.25">
      <c r="I882" s="2"/>
    </row>
    <row r="883" spans="9:9" ht="15.75" customHeight="1" x14ac:dyDescent="0.25">
      <c r="I883" s="2"/>
    </row>
    <row r="884" spans="9:9" ht="15.75" customHeight="1" x14ac:dyDescent="0.25">
      <c r="I884" s="2"/>
    </row>
    <row r="885" spans="9:9" ht="15.75" customHeight="1" x14ac:dyDescent="0.25">
      <c r="I885" s="2"/>
    </row>
    <row r="886" spans="9:9" ht="15.75" customHeight="1" x14ac:dyDescent="0.25">
      <c r="I886" s="2"/>
    </row>
    <row r="887" spans="9:9" ht="15.75" customHeight="1" x14ac:dyDescent="0.25">
      <c r="I887" s="2"/>
    </row>
    <row r="888" spans="9:9" ht="15.75" customHeight="1" x14ac:dyDescent="0.25">
      <c r="I888" s="2"/>
    </row>
    <row r="889" spans="9:9" ht="15.75" customHeight="1" x14ac:dyDescent="0.25">
      <c r="I889" s="2"/>
    </row>
    <row r="890" spans="9:9" ht="15.75" customHeight="1" x14ac:dyDescent="0.25">
      <c r="I890" s="2"/>
    </row>
    <row r="891" spans="9:9" ht="15.75" customHeight="1" x14ac:dyDescent="0.25">
      <c r="I891" s="2"/>
    </row>
    <row r="892" spans="9:9" ht="15.75" customHeight="1" x14ac:dyDescent="0.25">
      <c r="I892" s="2"/>
    </row>
    <row r="893" spans="9:9" ht="15.75" customHeight="1" x14ac:dyDescent="0.25">
      <c r="I893" s="2"/>
    </row>
    <row r="894" spans="9:9" ht="15.75" customHeight="1" x14ac:dyDescent="0.25">
      <c r="I894" s="2"/>
    </row>
    <row r="895" spans="9:9" ht="15.75" customHeight="1" x14ac:dyDescent="0.25">
      <c r="I895" s="2"/>
    </row>
    <row r="896" spans="9:9" ht="15.75" customHeight="1" x14ac:dyDescent="0.25">
      <c r="I896" s="2"/>
    </row>
    <row r="897" spans="9:9" ht="15.75" customHeight="1" x14ac:dyDescent="0.25">
      <c r="I897" s="2"/>
    </row>
    <row r="898" spans="9:9" ht="15.75" customHeight="1" x14ac:dyDescent="0.25">
      <c r="I898" s="2"/>
    </row>
    <row r="899" spans="9:9" ht="15.75" customHeight="1" x14ac:dyDescent="0.25">
      <c r="I899" s="2"/>
    </row>
    <row r="900" spans="9:9" ht="15.75" customHeight="1" x14ac:dyDescent="0.25">
      <c r="I900" s="2"/>
    </row>
    <row r="901" spans="9:9" ht="15.75" customHeight="1" x14ac:dyDescent="0.25">
      <c r="I901" s="2"/>
    </row>
    <row r="902" spans="9:9" ht="15.75" customHeight="1" x14ac:dyDescent="0.25">
      <c r="I902" s="2"/>
    </row>
    <row r="903" spans="9:9" ht="15.75" customHeight="1" x14ac:dyDescent="0.25">
      <c r="I903" s="2"/>
    </row>
    <row r="904" spans="9:9" ht="15.75" customHeight="1" x14ac:dyDescent="0.25">
      <c r="I904" s="2"/>
    </row>
    <row r="905" spans="9:9" ht="15.75" customHeight="1" x14ac:dyDescent="0.25">
      <c r="I905" s="2"/>
    </row>
    <row r="906" spans="9:9" ht="15.75" customHeight="1" x14ac:dyDescent="0.25">
      <c r="I906" s="2"/>
    </row>
    <row r="907" spans="9:9" ht="15.75" customHeight="1" x14ac:dyDescent="0.25">
      <c r="I907" s="2"/>
    </row>
    <row r="908" spans="9:9" ht="15.75" customHeight="1" x14ac:dyDescent="0.25">
      <c r="I908" s="2"/>
    </row>
    <row r="909" spans="9:9" ht="15.75" customHeight="1" x14ac:dyDescent="0.25">
      <c r="I909" s="2"/>
    </row>
    <row r="910" spans="9:9" ht="15.75" customHeight="1" x14ac:dyDescent="0.25">
      <c r="I910" s="2"/>
    </row>
    <row r="911" spans="9:9" ht="15.75" customHeight="1" x14ac:dyDescent="0.25">
      <c r="I911" s="2"/>
    </row>
    <row r="912" spans="9:9" ht="15.75" customHeight="1" x14ac:dyDescent="0.25">
      <c r="I912" s="2"/>
    </row>
    <row r="913" spans="9:9" ht="15.75" customHeight="1" x14ac:dyDescent="0.25">
      <c r="I913" s="2"/>
    </row>
    <row r="914" spans="9:9" ht="15.75" customHeight="1" x14ac:dyDescent="0.25">
      <c r="I914" s="2"/>
    </row>
    <row r="915" spans="9:9" ht="15.75" customHeight="1" x14ac:dyDescent="0.25">
      <c r="I915" s="2"/>
    </row>
    <row r="916" spans="9:9" ht="15.75" customHeight="1" x14ac:dyDescent="0.25">
      <c r="I916" s="2"/>
    </row>
    <row r="917" spans="9:9" ht="15.75" customHeight="1" x14ac:dyDescent="0.25">
      <c r="I917" s="2"/>
    </row>
    <row r="918" spans="9:9" ht="15.75" customHeight="1" x14ac:dyDescent="0.25">
      <c r="I918" s="2"/>
    </row>
    <row r="919" spans="9:9" ht="15.75" customHeight="1" x14ac:dyDescent="0.25">
      <c r="I919" s="2"/>
    </row>
    <row r="920" spans="9:9" ht="15.75" customHeight="1" x14ac:dyDescent="0.25">
      <c r="I920" s="2"/>
    </row>
    <row r="921" spans="9:9" ht="15.75" customHeight="1" x14ac:dyDescent="0.25">
      <c r="I921" s="2"/>
    </row>
    <row r="922" spans="9:9" ht="15.75" customHeight="1" x14ac:dyDescent="0.25">
      <c r="I922" s="2"/>
    </row>
    <row r="923" spans="9:9" ht="15.75" customHeight="1" x14ac:dyDescent="0.25">
      <c r="I923" s="2"/>
    </row>
    <row r="924" spans="9:9" ht="15.75" customHeight="1" x14ac:dyDescent="0.25">
      <c r="I924" s="2"/>
    </row>
    <row r="925" spans="9:9" ht="15.75" customHeight="1" x14ac:dyDescent="0.25">
      <c r="I925" s="2"/>
    </row>
    <row r="926" spans="9:9" ht="15.75" customHeight="1" x14ac:dyDescent="0.25">
      <c r="I926" s="2"/>
    </row>
    <row r="927" spans="9:9" ht="15.75" customHeight="1" x14ac:dyDescent="0.25">
      <c r="I927" s="2"/>
    </row>
    <row r="928" spans="9:9" ht="15.75" customHeight="1" x14ac:dyDescent="0.25">
      <c r="I928" s="2"/>
    </row>
    <row r="929" spans="9:9" ht="15.75" customHeight="1" x14ac:dyDescent="0.25">
      <c r="I929" s="2"/>
    </row>
    <row r="930" spans="9:9" ht="15.75" customHeight="1" x14ac:dyDescent="0.25">
      <c r="I930" s="2"/>
    </row>
    <row r="931" spans="9:9" ht="15.75" customHeight="1" x14ac:dyDescent="0.25">
      <c r="I931" s="2"/>
    </row>
    <row r="932" spans="9:9" ht="15.75" customHeight="1" x14ac:dyDescent="0.25">
      <c r="I932" s="2"/>
    </row>
    <row r="933" spans="9:9" ht="15.75" customHeight="1" x14ac:dyDescent="0.25">
      <c r="I933" s="2"/>
    </row>
    <row r="934" spans="9:9" ht="15.75" customHeight="1" x14ac:dyDescent="0.25">
      <c r="I934" s="2"/>
    </row>
    <row r="935" spans="9:9" ht="15.75" customHeight="1" x14ac:dyDescent="0.25">
      <c r="I935" s="2"/>
    </row>
    <row r="936" spans="9:9" ht="15.75" customHeight="1" x14ac:dyDescent="0.25">
      <c r="I936" s="2"/>
    </row>
    <row r="937" spans="9:9" ht="15.75" customHeight="1" x14ac:dyDescent="0.25">
      <c r="I937" s="2"/>
    </row>
    <row r="938" spans="9:9" ht="15.75" customHeight="1" x14ac:dyDescent="0.25">
      <c r="I938" s="2"/>
    </row>
    <row r="939" spans="9:9" ht="15.75" customHeight="1" x14ac:dyDescent="0.25">
      <c r="I939" s="2"/>
    </row>
    <row r="940" spans="9:9" ht="15.75" customHeight="1" x14ac:dyDescent="0.25">
      <c r="I940" s="2"/>
    </row>
    <row r="941" spans="9:9" ht="15.75" customHeight="1" x14ac:dyDescent="0.25">
      <c r="I941" s="2"/>
    </row>
    <row r="942" spans="9:9" ht="15.75" customHeight="1" x14ac:dyDescent="0.25">
      <c r="I942" s="2"/>
    </row>
    <row r="943" spans="9:9" ht="15.75" customHeight="1" x14ac:dyDescent="0.25">
      <c r="I943" s="2"/>
    </row>
    <row r="944" spans="9:9" ht="15.75" customHeight="1" x14ac:dyDescent="0.25">
      <c r="I944" s="2"/>
    </row>
    <row r="945" spans="9:9" ht="15.75" customHeight="1" x14ac:dyDescent="0.25">
      <c r="I945" s="2"/>
    </row>
    <row r="946" spans="9:9" ht="15.75" customHeight="1" x14ac:dyDescent="0.25">
      <c r="I946" s="2"/>
    </row>
    <row r="947" spans="9:9" ht="15.75" customHeight="1" x14ac:dyDescent="0.25">
      <c r="I947" s="2"/>
    </row>
    <row r="948" spans="9:9" ht="15.75" customHeight="1" x14ac:dyDescent="0.25">
      <c r="I948" s="2"/>
    </row>
    <row r="949" spans="9:9" ht="15.75" customHeight="1" x14ac:dyDescent="0.25">
      <c r="I949" s="2"/>
    </row>
    <row r="950" spans="9:9" ht="15.75" customHeight="1" x14ac:dyDescent="0.25">
      <c r="I950" s="2"/>
    </row>
    <row r="951" spans="9:9" ht="15.75" customHeight="1" x14ac:dyDescent="0.25">
      <c r="I951" s="2"/>
    </row>
    <row r="952" spans="9:9" ht="15.75" customHeight="1" x14ac:dyDescent="0.25">
      <c r="I952" s="2"/>
    </row>
    <row r="953" spans="9:9" ht="15.75" customHeight="1" x14ac:dyDescent="0.25">
      <c r="I953" s="2"/>
    </row>
    <row r="954" spans="9:9" ht="15.75" customHeight="1" x14ac:dyDescent="0.25">
      <c r="I954" s="2"/>
    </row>
    <row r="955" spans="9:9" ht="15.75" customHeight="1" x14ac:dyDescent="0.25">
      <c r="I955" s="2"/>
    </row>
    <row r="956" spans="9:9" ht="15.75" customHeight="1" x14ac:dyDescent="0.25">
      <c r="I956" s="2"/>
    </row>
    <row r="957" spans="9:9" ht="15.75" customHeight="1" x14ac:dyDescent="0.25">
      <c r="I957" s="2"/>
    </row>
    <row r="958" spans="9:9" ht="15.75" customHeight="1" x14ac:dyDescent="0.25">
      <c r="I958" s="2"/>
    </row>
    <row r="959" spans="9:9" ht="15.75" customHeight="1" x14ac:dyDescent="0.25">
      <c r="I959" s="2"/>
    </row>
    <row r="960" spans="9:9" ht="15.75" customHeight="1" x14ac:dyDescent="0.25">
      <c r="I960" s="2"/>
    </row>
    <row r="961" spans="9:9" ht="15.75" customHeight="1" x14ac:dyDescent="0.25">
      <c r="I961" s="2"/>
    </row>
    <row r="962" spans="9:9" ht="15.75" customHeight="1" x14ac:dyDescent="0.25">
      <c r="I962" s="2"/>
    </row>
    <row r="963" spans="9:9" ht="15.75" customHeight="1" x14ac:dyDescent="0.25">
      <c r="I963" s="2"/>
    </row>
    <row r="964" spans="9:9" ht="15.75" customHeight="1" x14ac:dyDescent="0.25">
      <c r="I964" s="2"/>
    </row>
    <row r="965" spans="9:9" ht="15.75" customHeight="1" x14ac:dyDescent="0.25">
      <c r="I965" s="2"/>
    </row>
    <row r="966" spans="9:9" ht="15.75" customHeight="1" x14ac:dyDescent="0.25">
      <c r="I966" s="2"/>
    </row>
    <row r="967" spans="9:9" ht="15.75" customHeight="1" x14ac:dyDescent="0.25">
      <c r="I967" s="2"/>
    </row>
    <row r="968" spans="9:9" ht="15.75" customHeight="1" x14ac:dyDescent="0.25">
      <c r="I968" s="2"/>
    </row>
    <row r="969" spans="9:9" ht="15.75" customHeight="1" x14ac:dyDescent="0.25">
      <c r="I969" s="2"/>
    </row>
    <row r="970" spans="9:9" ht="15.75" customHeight="1" x14ac:dyDescent="0.25">
      <c r="I970" s="2"/>
    </row>
    <row r="971" spans="9:9" ht="15.75" customHeight="1" x14ac:dyDescent="0.25">
      <c r="I971" s="2"/>
    </row>
    <row r="972" spans="9:9" ht="15.75" customHeight="1" x14ac:dyDescent="0.25">
      <c r="I972" s="2"/>
    </row>
    <row r="973" spans="9:9" ht="15.75" customHeight="1" x14ac:dyDescent="0.25">
      <c r="I973" s="2"/>
    </row>
    <row r="974" spans="9:9" ht="15.75" customHeight="1" x14ac:dyDescent="0.25">
      <c r="I974" s="2"/>
    </row>
    <row r="975" spans="9:9" ht="15.75" customHeight="1" x14ac:dyDescent="0.25">
      <c r="I975" s="2"/>
    </row>
    <row r="976" spans="9:9" ht="15.75" customHeight="1" x14ac:dyDescent="0.25">
      <c r="I976" s="2"/>
    </row>
    <row r="977" spans="9:9" ht="15.75" customHeight="1" x14ac:dyDescent="0.25">
      <c r="I977" s="2"/>
    </row>
    <row r="978" spans="9:9" ht="15.75" customHeight="1" x14ac:dyDescent="0.25">
      <c r="I978" s="2"/>
    </row>
    <row r="979" spans="9:9" ht="15.75" customHeight="1" x14ac:dyDescent="0.25">
      <c r="I979" s="2"/>
    </row>
    <row r="980" spans="9:9" ht="15.75" customHeight="1" x14ac:dyDescent="0.25">
      <c r="I980" s="2"/>
    </row>
    <row r="981" spans="9:9" ht="15.75" customHeight="1" x14ac:dyDescent="0.25">
      <c r="I981" s="2"/>
    </row>
    <row r="982" spans="9:9" ht="15.75" customHeight="1" x14ac:dyDescent="0.25">
      <c r="I982" s="2"/>
    </row>
    <row r="983" spans="9:9" ht="15.75" customHeight="1" x14ac:dyDescent="0.25">
      <c r="I983" s="2"/>
    </row>
    <row r="984" spans="9:9" ht="15.75" customHeight="1" x14ac:dyDescent="0.25">
      <c r="I984" s="2"/>
    </row>
    <row r="985" spans="9:9" ht="15.75" customHeight="1" x14ac:dyDescent="0.25">
      <c r="I985" s="2"/>
    </row>
    <row r="986" spans="9:9" ht="15.75" customHeight="1" x14ac:dyDescent="0.25">
      <c r="I986" s="2"/>
    </row>
    <row r="987" spans="9:9" ht="15.75" customHeight="1" x14ac:dyDescent="0.25">
      <c r="I987" s="2"/>
    </row>
    <row r="988" spans="9:9" ht="15.75" customHeight="1" x14ac:dyDescent="0.25">
      <c r="I988" s="2"/>
    </row>
    <row r="989" spans="9:9" ht="15.75" customHeight="1" x14ac:dyDescent="0.25">
      <c r="I989" s="2"/>
    </row>
    <row r="990" spans="9:9" ht="15.75" customHeight="1" x14ac:dyDescent="0.25">
      <c r="I990" s="2"/>
    </row>
    <row r="991" spans="9:9" ht="15.75" customHeight="1" x14ac:dyDescent="0.25">
      <c r="I991" s="2"/>
    </row>
    <row r="992" spans="9:9" ht="15.75" customHeight="1" x14ac:dyDescent="0.25">
      <c r="I992" s="2"/>
    </row>
    <row r="993" spans="9:9" ht="15.75" customHeight="1" x14ac:dyDescent="0.25">
      <c r="I993" s="2"/>
    </row>
    <row r="994" spans="9:9" ht="15.75" customHeight="1" x14ac:dyDescent="0.25">
      <c r="I994" s="2"/>
    </row>
    <row r="995" spans="9:9" ht="15.75" customHeight="1" x14ac:dyDescent="0.25">
      <c r="I995" s="2"/>
    </row>
    <row r="996" spans="9:9" ht="15.75" customHeight="1" x14ac:dyDescent="0.25">
      <c r="I996" s="2"/>
    </row>
    <row r="997" spans="9:9" ht="15.75" customHeight="1" x14ac:dyDescent="0.25">
      <c r="I997" s="2"/>
    </row>
    <row r="998" spans="9:9" ht="15.75" customHeight="1" x14ac:dyDescent="0.25">
      <c r="I998" s="2"/>
    </row>
    <row r="999" spans="9:9" ht="15.75" customHeight="1" x14ac:dyDescent="0.25">
      <c r="I999" s="2"/>
    </row>
    <row r="1000" spans="9:9" ht="15.75" customHeight="1" x14ac:dyDescent="0.25">
      <c r="I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2.625" defaultRowHeight="15" customHeight="1" x14ac:dyDescent="0.2"/>
  <cols>
    <col min="1" max="1" width="27.375" customWidth="1"/>
    <col min="2" max="2" width="10.75" customWidth="1"/>
    <col min="4" max="4" width="10.875" customWidth="1"/>
    <col min="5" max="5" width="10.75" customWidth="1"/>
    <col min="6" max="6" width="13.125" customWidth="1"/>
    <col min="7" max="7" width="11" customWidth="1"/>
    <col min="8" max="8" width="12" customWidth="1"/>
    <col min="9" max="9" width="11.125" customWidth="1"/>
    <col min="10" max="27" width="7.625" customWidth="1"/>
  </cols>
  <sheetData>
    <row r="1" spans="1:27" ht="15.75" x14ac:dyDescent="0.25">
      <c r="A1" s="1" t="s">
        <v>0</v>
      </c>
    </row>
    <row r="2" spans="1:27" x14ac:dyDescent="0.25">
      <c r="A2" s="27" t="s">
        <v>113</v>
      </c>
    </row>
    <row r="3" spans="1:27" ht="15.75" x14ac:dyDescent="0.25">
      <c r="A3" s="1" t="s">
        <v>2</v>
      </c>
    </row>
    <row r="4" spans="1:27" x14ac:dyDescent="0.25">
      <c r="B4" s="74" t="s">
        <v>3</v>
      </c>
      <c r="C4" s="4" t="s">
        <v>6</v>
      </c>
      <c r="D4" s="4" t="s">
        <v>7</v>
      </c>
      <c r="E4" s="74" t="s">
        <v>3</v>
      </c>
      <c r="F4" s="4" t="s">
        <v>6</v>
      </c>
      <c r="G4" s="4" t="s">
        <v>7</v>
      </c>
      <c r="H4" s="4" t="s">
        <v>6</v>
      </c>
      <c r="I4" s="4" t="s">
        <v>7</v>
      </c>
    </row>
    <row r="5" spans="1:27" ht="15.75" x14ac:dyDescent="0.25">
      <c r="B5" s="75">
        <v>42825</v>
      </c>
      <c r="C5" s="75">
        <v>43008</v>
      </c>
      <c r="D5" s="6">
        <v>43465</v>
      </c>
      <c r="E5" s="76">
        <v>43190</v>
      </c>
      <c r="F5" s="6">
        <v>43373</v>
      </c>
      <c r="G5" s="6">
        <v>43465</v>
      </c>
      <c r="H5" s="7">
        <v>43738</v>
      </c>
      <c r="I5" s="7">
        <v>43830</v>
      </c>
    </row>
    <row r="6" spans="1:27" x14ac:dyDescent="0.25">
      <c r="A6" s="3" t="s">
        <v>114</v>
      </c>
      <c r="B6" s="77">
        <f>'2'!B30/'1'!B30</f>
        <v>2.8985681538464477E-2</v>
      </c>
      <c r="C6" s="77">
        <f>'2'!C30/'1'!C30</f>
        <v>1.0318296995751843E-2</v>
      </c>
      <c r="D6" s="77">
        <f>'2'!D30/'1'!D30</f>
        <v>1.0838664320054404E-2</v>
      </c>
      <c r="E6" s="77">
        <f>'2'!E30/'1'!E30</f>
        <v>2.0722327761829751E-2</v>
      </c>
      <c r="F6" s="77">
        <f>'2'!F30/'1'!F30</f>
        <v>7.9544511919402601E-3</v>
      </c>
      <c r="G6" s="77">
        <f>'2'!G30/'1'!G30</f>
        <v>1.2490187055601027E-2</v>
      </c>
      <c r="H6" s="77">
        <f>'2'!H30/'1'!H30</f>
        <v>1.7495427226373598E-2</v>
      </c>
      <c r="I6" s="77">
        <f>'2'!I30/'1'!I30</f>
        <v>4.1880879804963933E-3</v>
      </c>
    </row>
    <row r="7" spans="1:27" x14ac:dyDescent="0.25">
      <c r="A7" s="3" t="s">
        <v>115</v>
      </c>
      <c r="B7" s="77">
        <f>'2'!B30/'1'!B63</f>
        <v>5.2456881318053254E-2</v>
      </c>
      <c r="C7" s="77">
        <f>'2'!C30/'1'!C63</f>
        <v>1.9147523424616435E-2</v>
      </c>
      <c r="D7" s="77">
        <f>'2'!D30/'1'!D63</f>
        <v>2.7780849521915441E-2</v>
      </c>
      <c r="E7" s="77">
        <f>'2'!E30/'1'!E63</f>
        <v>3.8220619988525051E-2</v>
      </c>
      <c r="F7" s="77">
        <f>'2'!F30/'1'!F63</f>
        <v>1.8315463296939748E-2</v>
      </c>
      <c r="G7" s="77">
        <f>'2'!G30/'1'!G63</f>
        <v>3.2013908433724071E-2</v>
      </c>
      <c r="H7" s="77">
        <f>'2'!H30/'1'!H63</f>
        <v>4.2484448570708912E-2</v>
      </c>
      <c r="I7" s="77">
        <f>'2'!I30/'1'!I63</f>
        <v>1.0192912447836643E-2</v>
      </c>
    </row>
    <row r="8" spans="1:27" x14ac:dyDescent="0.25">
      <c r="A8" s="78" t="s">
        <v>116</v>
      </c>
      <c r="B8" s="79">
        <v>0</v>
      </c>
      <c r="C8" s="80">
        <v>0</v>
      </c>
      <c r="D8" s="80">
        <v>0</v>
      </c>
      <c r="E8" s="79">
        <v>1</v>
      </c>
      <c r="F8" s="80">
        <v>0</v>
      </c>
      <c r="G8" s="80">
        <v>0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</row>
    <row r="9" spans="1:27" x14ac:dyDescent="0.25">
      <c r="A9" s="3" t="s">
        <v>117</v>
      </c>
      <c r="B9" s="70">
        <f>'1'!B29/'1'!B53</f>
        <v>1.3678846635134243</v>
      </c>
      <c r="C9" s="70">
        <f>'1'!C29/'1'!C53</f>
        <v>1.4461225921972281</v>
      </c>
      <c r="D9" s="70">
        <f>'1'!D29/'1'!D53</f>
        <v>1.1689951200839326</v>
      </c>
      <c r="E9" s="70">
        <f>'1'!E29/'1'!E53</f>
        <v>1.2808179138839062</v>
      </c>
      <c r="F9" s="70">
        <f>'1'!F29/'1'!F53</f>
        <v>1.2083714426030432</v>
      </c>
      <c r="G9" s="70">
        <f>'1'!G29/'1'!G53</f>
        <v>1.1689951200839326</v>
      </c>
      <c r="H9" s="70">
        <f>'1'!H29/'1'!H53</f>
        <v>1.2275636275561874</v>
      </c>
      <c r="I9" s="70">
        <f>'1'!I29/'1'!I53</f>
        <v>1.2961598959640124</v>
      </c>
    </row>
    <row r="10" spans="1:27" x14ac:dyDescent="0.25">
      <c r="A10" s="3" t="s">
        <v>118</v>
      </c>
      <c r="B10" s="77">
        <f>'2'!B30/'2'!B7</f>
        <v>3.6331105602115395E-2</v>
      </c>
      <c r="C10" s="77">
        <f>'2'!C30/'2'!C7</f>
        <v>3.6089264295268673E-2</v>
      </c>
      <c r="D10" s="77">
        <f>'2'!D30/'2'!D7</f>
        <v>2.5513544510350445E-2</v>
      </c>
      <c r="E10" s="77">
        <f>'2'!E30/'2'!E7</f>
        <v>2.3125066059732698E-2</v>
      </c>
      <c r="F10" s="77">
        <f>'2'!F30/'2'!F7</f>
        <v>3.5335378214716627E-2</v>
      </c>
      <c r="G10" s="77">
        <f>'2'!G30/'2'!G7</f>
        <v>2.9756507259869121E-2</v>
      </c>
      <c r="H10" s="77">
        <f>'2'!H30/'2'!H7</f>
        <v>2.6774673811675299E-2</v>
      </c>
      <c r="I10" s="77">
        <f>'2'!I30/'2'!I7</f>
        <v>1.606392960804251E-2</v>
      </c>
    </row>
    <row r="11" spans="1:27" x14ac:dyDescent="0.25">
      <c r="A11" s="12" t="s">
        <v>119</v>
      </c>
      <c r="B11" s="77">
        <f>'2'!B16/'2'!B7</f>
        <v>2.0117909952687609E-2</v>
      </c>
      <c r="C11" s="77">
        <f>'2'!C16/'2'!C7</f>
        <v>3.3240202888133341E-2</v>
      </c>
      <c r="D11" s="77">
        <f>'2'!D16/'2'!D7</f>
        <v>1.8170259480212062E-2</v>
      </c>
      <c r="E11" s="77">
        <f>'2'!E16/'2'!E7</f>
        <v>9.0133185340816446E-3</v>
      </c>
      <c r="F11" s="77">
        <f>'2'!F16/'2'!F7</f>
        <v>2.256345026097191E-2</v>
      </c>
      <c r="G11" s="77">
        <f>'2'!G16/'2'!G7</f>
        <v>2.3502101397837052E-2</v>
      </c>
      <c r="H11" s="77">
        <f>'2'!H16/'2'!H7</f>
        <v>2.043238365901659E-2</v>
      </c>
      <c r="I11" s="77">
        <f>'2'!I16/'2'!I7</f>
        <v>6.8820502595599148E-4</v>
      </c>
    </row>
    <row r="12" spans="1:27" x14ac:dyDescent="0.25">
      <c r="A12" s="3" t="s">
        <v>120</v>
      </c>
      <c r="B12" s="77">
        <f>'2'!B30/('1'!B63)</f>
        <v>5.2456881318053254E-2</v>
      </c>
      <c r="C12" s="77">
        <f>'2'!C30/('1'!C63)</f>
        <v>1.9147523424616435E-2</v>
      </c>
      <c r="D12" s="77">
        <f>'2'!D30/('1'!D63)</f>
        <v>2.7780849521915441E-2</v>
      </c>
      <c r="E12" s="77">
        <f>'2'!E30/('1'!E63)</f>
        <v>3.8220619988525051E-2</v>
      </c>
      <c r="F12" s="77">
        <f>'2'!F30/('1'!F63)</f>
        <v>1.8315463296939748E-2</v>
      </c>
      <c r="G12" s="77">
        <f>'2'!G30/('1'!G63)</f>
        <v>3.2013908433724071E-2</v>
      </c>
      <c r="H12" s="77">
        <f>'2'!H30/('1'!H63)</f>
        <v>4.2484448570708912E-2</v>
      </c>
      <c r="I12" s="77">
        <f>'2'!I30/('1'!I63)</f>
        <v>1.0192912447836643E-2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2020-04-11T15:32:50Z</dcterms:modified>
</cp:coreProperties>
</file>