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\work\Ramon\D2705\scripts\"/>
    </mc:Choice>
  </mc:AlternateContent>
  <xr:revisionPtr revIDLastSave="0" documentId="13_ncr:1_{3BB831ED-ACE6-4765-AA15-B73674C9E234}" xr6:coauthVersionLast="47" xr6:coauthVersionMax="47" xr10:uidLastSave="{00000000-0000-0000-0000-000000000000}"/>
  <bookViews>
    <workbookView xWindow="-28920" yWindow="-120" windowWidth="29040" windowHeight="15840" activeTab="1" xr2:uid="{CFD5197E-4B89-483F-91FC-0DEEC581346E}"/>
  </bookViews>
  <sheets>
    <sheet name="גיליון2" sheetId="2" r:id="rId1"/>
    <sheet name="גיליון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1" i="3" s="1"/>
  <c r="B2" i="3"/>
  <c r="B21" i="3" s="1"/>
  <c r="B3" i="3"/>
  <c r="B4" i="3"/>
  <c r="B5" i="3"/>
  <c r="B6" i="3"/>
  <c r="B7" i="3"/>
  <c r="B8" i="3"/>
  <c r="B27" i="3" s="1"/>
  <c r="B9" i="3"/>
  <c r="B10" i="3"/>
  <c r="B11" i="3"/>
  <c r="B12" i="3"/>
  <c r="B13" i="3"/>
  <c r="B14" i="3"/>
  <c r="B15" i="3"/>
  <c r="B16" i="3"/>
  <c r="B17" i="3"/>
  <c r="B22" i="3"/>
  <c r="J36" i="3"/>
  <c r="H36" i="3"/>
  <c r="A36" i="3"/>
  <c r="H35" i="3"/>
  <c r="D35" i="3"/>
  <c r="A35" i="3"/>
  <c r="V34" i="3"/>
  <c r="H34" i="3"/>
  <c r="A34" i="3"/>
  <c r="P33" i="3"/>
  <c r="H33" i="3"/>
  <c r="A33" i="3"/>
  <c r="J32" i="3"/>
  <c r="H32" i="3"/>
  <c r="A32" i="3"/>
  <c r="H31" i="3"/>
  <c r="D31" i="3"/>
  <c r="A31" i="3"/>
  <c r="V30" i="3"/>
  <c r="H30" i="3"/>
  <c r="A30" i="3"/>
  <c r="H29" i="3"/>
  <c r="A29" i="3"/>
  <c r="J28" i="3"/>
  <c r="H28" i="3"/>
  <c r="A28" i="3"/>
  <c r="H27" i="3"/>
  <c r="D27" i="3"/>
  <c r="A27" i="3"/>
  <c r="V26" i="3"/>
  <c r="H26" i="3"/>
  <c r="A26" i="3"/>
  <c r="P25" i="3"/>
  <c r="H25" i="3"/>
  <c r="A25" i="3"/>
  <c r="J24" i="3"/>
  <c r="H24" i="3"/>
  <c r="A24" i="3"/>
  <c r="H23" i="3"/>
  <c r="D23" i="3"/>
  <c r="A23" i="3"/>
  <c r="V22" i="3"/>
  <c r="H22" i="3"/>
  <c r="A22" i="3"/>
  <c r="H21" i="3"/>
  <c r="A21" i="3"/>
  <c r="B19" i="3"/>
  <c r="P29" i="3" s="1"/>
  <c r="D17" i="3"/>
  <c r="C17" i="3"/>
  <c r="AF16" i="3" s="1"/>
  <c r="AG16" i="3"/>
  <c r="D16" i="3"/>
  <c r="C16" i="3"/>
  <c r="C35" i="3" s="1"/>
  <c r="AF15" i="3"/>
  <c r="E15" i="3"/>
  <c r="E34" i="3" s="1"/>
  <c r="D15" i="3"/>
  <c r="C15" i="3"/>
  <c r="C34" i="3" s="1"/>
  <c r="AG14" i="3"/>
  <c r="E14" i="3"/>
  <c r="E33" i="3" s="1"/>
  <c r="D14" i="3"/>
  <c r="D33" i="3" s="1"/>
  <c r="C14" i="3"/>
  <c r="C33" i="3" s="1"/>
  <c r="AF13" i="3"/>
  <c r="D13" i="3"/>
  <c r="C13" i="3"/>
  <c r="AF12" i="3" s="1"/>
  <c r="AG12" i="3"/>
  <c r="D12" i="3"/>
  <c r="C12" i="3"/>
  <c r="C31" i="3" s="1"/>
  <c r="AF11" i="3"/>
  <c r="E11" i="3"/>
  <c r="E30" i="3" s="1"/>
  <c r="D11" i="3"/>
  <c r="C11" i="3"/>
  <c r="C30" i="3" s="1"/>
  <c r="AG10" i="3"/>
  <c r="E10" i="3"/>
  <c r="E29" i="3" s="1"/>
  <c r="D10" i="3"/>
  <c r="D29" i="3" s="1"/>
  <c r="C10" i="3"/>
  <c r="AF9" i="3"/>
  <c r="D9" i="3"/>
  <c r="D28" i="3" s="1"/>
  <c r="C9" i="3"/>
  <c r="AF8" i="3" s="1"/>
  <c r="AG8" i="3"/>
  <c r="AE8" i="3"/>
  <c r="AD8" i="3"/>
  <c r="E8" i="3"/>
  <c r="E27" i="3" s="1"/>
  <c r="D8" i="3"/>
  <c r="C8" i="3"/>
  <c r="AE7" i="3"/>
  <c r="AD7" i="3"/>
  <c r="E7" i="3"/>
  <c r="E26" i="3" s="1"/>
  <c r="D7" i="3"/>
  <c r="D26" i="3" s="1"/>
  <c r="C7" i="3"/>
  <c r="C26" i="3" s="1"/>
  <c r="AE6" i="3"/>
  <c r="AD6" i="3"/>
  <c r="E6" i="3"/>
  <c r="E25" i="3" s="1"/>
  <c r="D6" i="3"/>
  <c r="D25" i="3" s="1"/>
  <c r="C6" i="3"/>
  <c r="AG5" i="3" s="1"/>
  <c r="B25" i="3"/>
  <c r="AE5" i="3"/>
  <c r="AD5" i="3"/>
  <c r="D5" i="3"/>
  <c r="D24" i="3" s="1"/>
  <c r="C5" i="3"/>
  <c r="C24" i="3" s="1"/>
  <c r="AG4" i="3"/>
  <c r="AF4" i="3"/>
  <c r="AE4" i="3"/>
  <c r="AD4" i="3"/>
  <c r="F23" i="3"/>
  <c r="E4" i="3"/>
  <c r="E23" i="3" s="1"/>
  <c r="D4" i="3"/>
  <c r="C4" i="3"/>
  <c r="AG3" i="3" s="1"/>
  <c r="B23" i="3"/>
  <c r="AE3" i="3"/>
  <c r="AD3" i="3"/>
  <c r="E3" i="3"/>
  <c r="E22" i="3" s="1"/>
  <c r="D3" i="3"/>
  <c r="D22" i="3" s="1"/>
  <c r="C3" i="3"/>
  <c r="C22" i="3" s="1"/>
  <c r="AF2" i="3"/>
  <c r="AE2" i="3"/>
  <c r="AD2" i="3"/>
  <c r="E2" i="3"/>
  <c r="E21" i="3" s="1"/>
  <c r="D2" i="3"/>
  <c r="D21" i="3" s="1"/>
  <c r="C2" i="3"/>
  <c r="C21" i="3" s="1"/>
  <c r="AF1" i="3"/>
  <c r="AE1" i="3"/>
  <c r="AD1" i="3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L21" i="2"/>
  <c r="K21" i="2"/>
  <c r="S15" i="2"/>
  <c r="T15" i="2"/>
  <c r="S16" i="2"/>
  <c r="T16" i="2"/>
  <c r="T35" i="2" s="1"/>
  <c r="S17" i="2"/>
  <c r="T17" i="2"/>
  <c r="T36" i="2" s="1"/>
  <c r="S11" i="2"/>
  <c r="T11" i="2"/>
  <c r="T30" i="2" s="1"/>
  <c r="S12" i="2"/>
  <c r="T12" i="2"/>
  <c r="S13" i="2"/>
  <c r="T13" i="2"/>
  <c r="Q11" i="2"/>
  <c r="R11" i="2"/>
  <c r="Q12" i="2"/>
  <c r="R12" i="2"/>
  <c r="R31" i="2" s="1"/>
  <c r="Q13" i="2"/>
  <c r="Q32" i="2" s="1"/>
  <c r="R13" i="2"/>
  <c r="T32" i="2" s="1"/>
  <c r="Q3" i="2"/>
  <c r="S3" i="2" s="1"/>
  <c r="R3" i="2"/>
  <c r="T3" i="2" s="1"/>
  <c r="T22" i="2" s="1"/>
  <c r="Q4" i="2"/>
  <c r="S4" i="2" s="1"/>
  <c r="R4" i="2"/>
  <c r="R23" i="2" s="1"/>
  <c r="Q5" i="2"/>
  <c r="S5" i="2" s="1"/>
  <c r="R5" i="2"/>
  <c r="R24" i="2" s="1"/>
  <c r="T5" i="2"/>
  <c r="T24" i="2" s="1"/>
  <c r="T14" i="2"/>
  <c r="S14" i="2"/>
  <c r="T10" i="2"/>
  <c r="T29" i="2" s="1"/>
  <c r="S10" i="2"/>
  <c r="T33" i="2"/>
  <c r="T25" i="2"/>
  <c r="T26" i="2"/>
  <c r="T27" i="2"/>
  <c r="T28" i="2"/>
  <c r="T34" i="2"/>
  <c r="T21" i="2"/>
  <c r="S7" i="2"/>
  <c r="T7" i="2"/>
  <c r="S8" i="2"/>
  <c r="T8" i="2"/>
  <c r="S9" i="2"/>
  <c r="T9" i="2"/>
  <c r="T6" i="2"/>
  <c r="S6" i="2"/>
  <c r="Q22" i="2"/>
  <c r="Q23" i="2"/>
  <c r="Q24" i="2"/>
  <c r="Q25" i="2"/>
  <c r="Q26" i="2"/>
  <c r="Q27" i="2"/>
  <c r="Q28" i="2"/>
  <c r="Q29" i="2"/>
  <c r="Q30" i="2"/>
  <c r="Q33" i="2"/>
  <c r="Q34" i="2"/>
  <c r="Q35" i="2"/>
  <c r="Q36" i="2"/>
  <c r="Q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1" i="2"/>
  <c r="Q7" i="2"/>
  <c r="R7" i="2"/>
  <c r="R26" i="2" s="1"/>
  <c r="Q8" i="2"/>
  <c r="R8" i="2"/>
  <c r="R27" i="2" s="1"/>
  <c r="Q9" i="2"/>
  <c r="R9" i="2"/>
  <c r="R25" i="2"/>
  <c r="R28" i="2"/>
  <c r="R29" i="2"/>
  <c r="R30" i="2"/>
  <c r="R33" i="2"/>
  <c r="R34" i="2"/>
  <c r="R35" i="2"/>
  <c r="R36" i="2"/>
  <c r="R21" i="2"/>
  <c r="AD2" i="2"/>
  <c r="AE2" i="2"/>
  <c r="AD3" i="2"/>
  <c r="AE3" i="2"/>
  <c r="AD4" i="2"/>
  <c r="AE4" i="2"/>
  <c r="AD5" i="2"/>
  <c r="AE5" i="2"/>
  <c r="AD6" i="2"/>
  <c r="AE6" i="2"/>
  <c r="AD7" i="2"/>
  <c r="AE7" i="2"/>
  <c r="AD8" i="2"/>
  <c r="AE8" i="2"/>
  <c r="AE1" i="2"/>
  <c r="AD1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AG3" i="2"/>
  <c r="AF3" i="2"/>
  <c r="AG2" i="2"/>
  <c r="AF2" i="2"/>
  <c r="AG1" i="2"/>
  <c r="AF1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V21" i="2"/>
  <c r="U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P21" i="2"/>
  <c r="O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J21" i="2"/>
  <c r="I21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E11" i="2"/>
  <c r="E30" i="2" s="1"/>
  <c r="B19" i="2"/>
  <c r="B3" i="2" s="1"/>
  <c r="D17" i="2"/>
  <c r="E17" i="2" s="1"/>
  <c r="D16" i="2"/>
  <c r="E15" i="2" s="1"/>
  <c r="E34" i="2" s="1"/>
  <c r="D15" i="2"/>
  <c r="D34" i="2" s="1"/>
  <c r="D14" i="2"/>
  <c r="E14" i="2" s="1"/>
  <c r="D13" i="2"/>
  <c r="E13" i="2" s="1"/>
  <c r="D12" i="2"/>
  <c r="D31" i="2" s="1"/>
  <c r="D11" i="2"/>
  <c r="D30" i="2" s="1"/>
  <c r="D10" i="2"/>
  <c r="E10" i="2" s="1"/>
  <c r="E29" i="2" s="1"/>
  <c r="D9" i="2"/>
  <c r="E9" i="2" s="1"/>
  <c r="D8" i="2"/>
  <c r="E7" i="2" s="1"/>
  <c r="E26" i="2" s="1"/>
  <c r="D7" i="2"/>
  <c r="D26" i="2" s="1"/>
  <c r="D6" i="2"/>
  <c r="E6" i="2" s="1"/>
  <c r="D5" i="2"/>
  <c r="E5" i="2" s="1"/>
  <c r="D4" i="2"/>
  <c r="E3" i="2" s="1"/>
  <c r="E22" i="2" s="1"/>
  <c r="D3" i="2"/>
  <c r="D22" i="2" s="1"/>
  <c r="D2" i="2"/>
  <c r="D21" i="2" s="1"/>
  <c r="C17" i="2"/>
  <c r="C36" i="2" s="1"/>
  <c r="C16" i="2"/>
  <c r="C35" i="2" s="1"/>
  <c r="C15" i="2"/>
  <c r="C34" i="2" s="1"/>
  <c r="C14" i="2"/>
  <c r="C33" i="2" s="1"/>
  <c r="C13" i="2"/>
  <c r="C32" i="2" s="1"/>
  <c r="C12" i="2"/>
  <c r="C31" i="2" s="1"/>
  <c r="C11" i="2"/>
  <c r="C30" i="2" s="1"/>
  <c r="C10" i="2"/>
  <c r="C29" i="2" s="1"/>
  <c r="C9" i="2"/>
  <c r="C28" i="2" s="1"/>
  <c r="C8" i="2"/>
  <c r="C27" i="2" s="1"/>
  <c r="C7" i="2"/>
  <c r="C26" i="2" s="1"/>
  <c r="C6" i="2"/>
  <c r="C25" i="2" s="1"/>
  <c r="C5" i="2"/>
  <c r="C24" i="2" s="1"/>
  <c r="C4" i="2"/>
  <c r="C23" i="2" s="1"/>
  <c r="C3" i="2"/>
  <c r="C22" i="2" s="1"/>
  <c r="C2" i="2"/>
  <c r="C21" i="2" s="1"/>
  <c r="A35" i="2"/>
  <c r="A36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1" i="2"/>
  <c r="AG1" i="3" l="1"/>
  <c r="D32" i="3"/>
  <c r="E13" i="3"/>
  <c r="E32" i="3" s="1"/>
  <c r="P21" i="3"/>
  <c r="C23" i="3"/>
  <c r="AF3" i="3"/>
  <c r="D34" i="3"/>
  <c r="E16" i="3"/>
  <c r="E35" i="3" s="1"/>
  <c r="C29" i="3"/>
  <c r="AG9" i="3"/>
  <c r="E9" i="3"/>
  <c r="E28" i="3" s="1"/>
  <c r="D30" i="3"/>
  <c r="E12" i="3"/>
  <c r="E31" i="3" s="1"/>
  <c r="D36" i="3"/>
  <c r="E17" i="3"/>
  <c r="E36" i="3" s="1"/>
  <c r="C25" i="3"/>
  <c r="AF5" i="3"/>
  <c r="AF6" i="3"/>
  <c r="C27" i="3"/>
  <c r="AG7" i="3"/>
  <c r="AF7" i="3"/>
  <c r="AG2" i="3"/>
  <c r="E5" i="3"/>
  <c r="E24" i="3" s="1"/>
  <c r="AG6" i="3"/>
  <c r="I36" i="3"/>
  <c r="U34" i="3"/>
  <c r="O33" i="3"/>
  <c r="I32" i="3"/>
  <c r="U30" i="3"/>
  <c r="O29" i="3"/>
  <c r="I28" i="3"/>
  <c r="U26" i="3"/>
  <c r="O25" i="3"/>
  <c r="I24" i="3"/>
  <c r="U22" i="3"/>
  <c r="O21" i="3"/>
  <c r="P36" i="3"/>
  <c r="J35" i="3"/>
  <c r="V33" i="3"/>
  <c r="P32" i="3"/>
  <c r="J31" i="3"/>
  <c r="V29" i="3"/>
  <c r="P28" i="3"/>
  <c r="J27" i="3"/>
  <c r="V25" i="3"/>
  <c r="P24" i="3"/>
  <c r="J23" i="3"/>
  <c r="V21" i="3"/>
  <c r="B36" i="3"/>
  <c r="B34" i="3"/>
  <c r="B32" i="3"/>
  <c r="B30" i="3"/>
  <c r="B28" i="3"/>
  <c r="F26" i="3"/>
  <c r="B24" i="3"/>
  <c r="F22" i="3"/>
  <c r="O36" i="3"/>
  <c r="I35" i="3"/>
  <c r="U33" i="3"/>
  <c r="O32" i="3"/>
  <c r="I31" i="3"/>
  <c r="U29" i="3"/>
  <c r="O28" i="3"/>
  <c r="I27" i="3"/>
  <c r="U25" i="3"/>
  <c r="O24" i="3"/>
  <c r="I23" i="3"/>
  <c r="U21" i="3"/>
  <c r="V36" i="3"/>
  <c r="P35" i="3"/>
  <c r="J34" i="3"/>
  <c r="V32" i="3"/>
  <c r="P31" i="3"/>
  <c r="J30" i="3"/>
  <c r="V28" i="3"/>
  <c r="P27" i="3"/>
  <c r="J26" i="3"/>
  <c r="V24" i="3"/>
  <c r="P23" i="3"/>
  <c r="J22" i="3"/>
  <c r="U36" i="3"/>
  <c r="O35" i="3"/>
  <c r="I34" i="3"/>
  <c r="U32" i="3"/>
  <c r="O31" i="3"/>
  <c r="I30" i="3"/>
  <c r="U28" i="3"/>
  <c r="O27" i="3"/>
  <c r="I26" i="3"/>
  <c r="U24" i="3"/>
  <c r="O23" i="3"/>
  <c r="I22" i="3"/>
  <c r="V35" i="3"/>
  <c r="P34" i="3"/>
  <c r="J33" i="3"/>
  <c r="V31" i="3"/>
  <c r="P30" i="3"/>
  <c r="J29" i="3"/>
  <c r="V27" i="3"/>
  <c r="P26" i="3"/>
  <c r="J25" i="3"/>
  <c r="V23" i="3"/>
  <c r="P22" i="3"/>
  <c r="J21" i="3"/>
  <c r="F36" i="3"/>
  <c r="B35" i="3"/>
  <c r="F34" i="3"/>
  <c r="B33" i="3"/>
  <c r="F32" i="3"/>
  <c r="B31" i="3"/>
  <c r="F30" i="3"/>
  <c r="B29" i="3"/>
  <c r="F28" i="3"/>
  <c r="B26" i="3"/>
  <c r="U35" i="3"/>
  <c r="O34" i="3"/>
  <c r="I33" i="3"/>
  <c r="U31" i="3"/>
  <c r="O30" i="3"/>
  <c r="I29" i="3"/>
  <c r="U27" i="3"/>
  <c r="O26" i="3"/>
  <c r="I25" i="3"/>
  <c r="U23" i="3"/>
  <c r="O22" i="3"/>
  <c r="I21" i="3"/>
  <c r="AG11" i="3"/>
  <c r="AG13" i="3"/>
  <c r="AG15" i="3"/>
  <c r="C28" i="3"/>
  <c r="C32" i="3"/>
  <c r="C36" i="3"/>
  <c r="AF10" i="3"/>
  <c r="AF14" i="3"/>
  <c r="R32" i="2"/>
  <c r="T31" i="2"/>
  <c r="Q31" i="2"/>
  <c r="T4" i="2"/>
  <c r="T23" i="2" s="1"/>
  <c r="R22" i="2"/>
  <c r="D29" i="2"/>
  <c r="B12" i="2"/>
  <c r="B31" i="2" s="1"/>
  <c r="F6" i="2"/>
  <c r="F14" i="2"/>
  <c r="B10" i="2"/>
  <c r="B29" i="2" s="1"/>
  <c r="B9" i="2"/>
  <c r="B28" i="2" s="1"/>
  <c r="E16" i="2"/>
  <c r="E35" i="2" s="1"/>
  <c r="B6" i="2"/>
  <c r="B25" i="2" s="1"/>
  <c r="D25" i="2"/>
  <c r="B2" i="2"/>
  <c r="B5" i="2"/>
  <c r="B24" i="2" s="1"/>
  <c r="D24" i="2"/>
  <c r="E2" i="2"/>
  <c r="E21" i="2" s="1"/>
  <c r="B17" i="2"/>
  <c r="B36" i="2" s="1"/>
  <c r="B4" i="2"/>
  <c r="B23" i="2" s="1"/>
  <c r="B14" i="2"/>
  <c r="B33" i="2" s="1"/>
  <c r="D33" i="2"/>
  <c r="D23" i="2"/>
  <c r="E8" i="2"/>
  <c r="E27" i="2" s="1"/>
  <c r="B13" i="2"/>
  <c r="D32" i="2"/>
  <c r="F9" i="2"/>
  <c r="F28" i="2" s="1"/>
  <c r="E28" i="2"/>
  <c r="F17" i="2"/>
  <c r="F36" i="2" s="1"/>
  <c r="E36" i="2"/>
  <c r="F5" i="2"/>
  <c r="F24" i="2" s="1"/>
  <c r="E24" i="2"/>
  <c r="F13" i="2"/>
  <c r="F32" i="2" s="1"/>
  <c r="E32" i="2"/>
  <c r="E25" i="2"/>
  <c r="F10" i="2"/>
  <c r="D36" i="2"/>
  <c r="E33" i="2"/>
  <c r="D28" i="2"/>
  <c r="E4" i="2"/>
  <c r="E12" i="2"/>
  <c r="F8" i="2"/>
  <c r="B16" i="2"/>
  <c r="B35" i="2" s="1"/>
  <c r="B8" i="2"/>
  <c r="B27" i="2" s="1"/>
  <c r="F15" i="2"/>
  <c r="F34" i="2" s="1"/>
  <c r="F7" i="2"/>
  <c r="F26" i="2" s="1"/>
  <c r="B15" i="2"/>
  <c r="B34" i="2" s="1"/>
  <c r="B7" i="2"/>
  <c r="B26" i="2" s="1"/>
  <c r="D35" i="2"/>
  <c r="D27" i="2"/>
  <c r="F11" i="2"/>
  <c r="F30" i="2" s="1"/>
  <c r="F3" i="2"/>
  <c r="F22" i="2" s="1"/>
  <c r="B11" i="2"/>
  <c r="B30" i="2" s="1"/>
  <c r="B21" i="2"/>
  <c r="B22" i="2"/>
  <c r="B32" i="2"/>
  <c r="G14" i="3" l="1"/>
  <c r="F33" i="3"/>
  <c r="G15" i="3"/>
  <c r="G2" i="3"/>
  <c r="G16" i="3"/>
  <c r="G17" i="3"/>
  <c r="F35" i="3"/>
  <c r="F24" i="3"/>
  <c r="G5" i="3"/>
  <c r="G12" i="3"/>
  <c r="G13" i="3"/>
  <c r="F31" i="3"/>
  <c r="G4" i="3"/>
  <c r="G3" i="3"/>
  <c r="G7" i="3"/>
  <c r="F25" i="3"/>
  <c r="G6" i="3"/>
  <c r="G10" i="3"/>
  <c r="F29" i="3"/>
  <c r="G11" i="3"/>
  <c r="F27" i="3"/>
  <c r="G9" i="3"/>
  <c r="G8" i="3"/>
  <c r="F2" i="2"/>
  <c r="F21" i="2" s="1"/>
  <c r="F16" i="2"/>
  <c r="G16" i="2" s="1"/>
  <c r="E23" i="2"/>
  <c r="F4" i="2"/>
  <c r="F23" i="2" s="1"/>
  <c r="E31" i="2"/>
  <c r="F12" i="2"/>
  <c r="F31" i="2" s="1"/>
  <c r="G3" i="2"/>
  <c r="G15" i="2"/>
  <c r="G14" i="2"/>
  <c r="F33" i="2"/>
  <c r="F29" i="2"/>
  <c r="G11" i="2"/>
  <c r="G10" i="2"/>
  <c r="G7" i="2"/>
  <c r="G6" i="2"/>
  <c r="F25" i="2"/>
  <c r="G9" i="2"/>
  <c r="G8" i="2"/>
  <c r="F27" i="2"/>
  <c r="F35" i="2"/>
  <c r="G2" i="2"/>
  <c r="G31" i="3" l="1"/>
  <c r="L12" i="3"/>
  <c r="L10" i="3"/>
  <c r="K10" i="3"/>
  <c r="K29" i="3" s="1"/>
  <c r="K12" i="3"/>
  <c r="K31" i="3" s="1"/>
  <c r="G24" i="3"/>
  <c r="L3" i="3"/>
  <c r="K3" i="3"/>
  <c r="K22" i="3" s="1"/>
  <c r="L5" i="3"/>
  <c r="K5" i="3"/>
  <c r="K24" i="3" s="1"/>
  <c r="K4" i="3"/>
  <c r="K23" i="3" s="1"/>
  <c r="G23" i="3"/>
  <c r="K2" i="3"/>
  <c r="K21" i="3" s="1"/>
  <c r="L2" i="3"/>
  <c r="L4" i="3"/>
  <c r="G35" i="3"/>
  <c r="L16" i="3"/>
  <c r="L14" i="3"/>
  <c r="K14" i="3"/>
  <c r="K33" i="3" s="1"/>
  <c r="K16" i="3"/>
  <c r="K35" i="3" s="1"/>
  <c r="G25" i="3"/>
  <c r="M8" i="3"/>
  <c r="G33" i="3"/>
  <c r="L8" i="3"/>
  <c r="K8" i="3"/>
  <c r="K27" i="3" s="1"/>
  <c r="G27" i="3"/>
  <c r="K6" i="3"/>
  <c r="K25" i="3" s="1"/>
  <c r="L6" i="3"/>
  <c r="G26" i="3"/>
  <c r="G28" i="3"/>
  <c r="K9" i="3"/>
  <c r="K28" i="3" s="1"/>
  <c r="L9" i="3"/>
  <c r="L7" i="3"/>
  <c r="K7" i="3"/>
  <c r="K26" i="3" s="1"/>
  <c r="G22" i="3"/>
  <c r="M3" i="3"/>
  <c r="G36" i="3"/>
  <c r="L17" i="3"/>
  <c r="L15" i="3"/>
  <c r="K17" i="3"/>
  <c r="K36" i="3" s="1"/>
  <c r="K15" i="3"/>
  <c r="K34" i="3" s="1"/>
  <c r="M13" i="3"/>
  <c r="G30" i="3"/>
  <c r="G21" i="3"/>
  <c r="M4" i="3"/>
  <c r="G29" i="3"/>
  <c r="M12" i="3"/>
  <c r="M10" i="3"/>
  <c r="G32" i="3"/>
  <c r="L13" i="3"/>
  <c r="K13" i="3"/>
  <c r="K32" i="3" s="1"/>
  <c r="K11" i="3"/>
  <c r="K30" i="3" s="1"/>
  <c r="L11" i="3"/>
  <c r="M17" i="3"/>
  <c r="G34" i="3"/>
  <c r="G25" i="2"/>
  <c r="G22" i="2"/>
  <c r="M9" i="2"/>
  <c r="G26" i="2"/>
  <c r="G21" i="2"/>
  <c r="G29" i="2"/>
  <c r="G30" i="2"/>
  <c r="G27" i="2"/>
  <c r="K8" i="2"/>
  <c r="L8" i="2"/>
  <c r="L6" i="2"/>
  <c r="K6" i="2"/>
  <c r="G35" i="2"/>
  <c r="L16" i="2"/>
  <c r="K16" i="2"/>
  <c r="K14" i="2"/>
  <c r="L14" i="2"/>
  <c r="L9" i="2"/>
  <c r="K9" i="2"/>
  <c r="L7" i="2"/>
  <c r="G28" i="2"/>
  <c r="K7" i="2"/>
  <c r="G33" i="2"/>
  <c r="M16" i="2"/>
  <c r="M14" i="2"/>
  <c r="G34" i="2"/>
  <c r="G17" i="2"/>
  <c r="G4" i="2"/>
  <c r="G5" i="2"/>
  <c r="G12" i="2"/>
  <c r="G13" i="2"/>
  <c r="M15" i="3" l="1"/>
  <c r="Q15" i="3" s="1"/>
  <c r="M2" i="3"/>
  <c r="M14" i="3"/>
  <c r="M33" i="3" s="1"/>
  <c r="M7" i="3"/>
  <c r="R7" i="3" s="1"/>
  <c r="R26" i="3" s="1"/>
  <c r="M16" i="3"/>
  <c r="M11" i="3"/>
  <c r="M30" i="3" s="1"/>
  <c r="M9" i="3"/>
  <c r="M22" i="3"/>
  <c r="L33" i="3"/>
  <c r="N14" i="3"/>
  <c r="N33" i="3" s="1"/>
  <c r="M35" i="3"/>
  <c r="L24" i="3"/>
  <c r="N5" i="3"/>
  <c r="M29" i="3"/>
  <c r="M28" i="3"/>
  <c r="L25" i="3"/>
  <c r="N6" i="3"/>
  <c r="N25" i="3" s="1"/>
  <c r="L23" i="3"/>
  <c r="N4" i="3"/>
  <c r="M36" i="3"/>
  <c r="Q13" i="3"/>
  <c r="Q32" i="3" s="1"/>
  <c r="L26" i="3"/>
  <c r="N7" i="3"/>
  <c r="N26" i="3" s="1"/>
  <c r="M6" i="3"/>
  <c r="L21" i="3"/>
  <c r="N2" i="3"/>
  <c r="N13" i="3"/>
  <c r="L32" i="3"/>
  <c r="N16" i="3"/>
  <c r="N35" i="3" s="1"/>
  <c r="L35" i="3"/>
  <c r="M5" i="3"/>
  <c r="Q8" i="3"/>
  <c r="Q27" i="3" s="1"/>
  <c r="Q4" i="3"/>
  <c r="Q23" i="3" s="1"/>
  <c r="M27" i="3"/>
  <c r="R8" i="3"/>
  <c r="R27" i="3" s="1"/>
  <c r="L22" i="3"/>
  <c r="N3" i="3"/>
  <c r="N11" i="3"/>
  <c r="L30" i="3"/>
  <c r="M23" i="3"/>
  <c r="S4" i="3"/>
  <c r="N15" i="3"/>
  <c r="N34" i="3" s="1"/>
  <c r="L34" i="3"/>
  <c r="N9" i="3"/>
  <c r="N28" i="3" s="1"/>
  <c r="L28" i="3"/>
  <c r="M26" i="3"/>
  <c r="M32" i="3"/>
  <c r="M34" i="3"/>
  <c r="R15" i="3"/>
  <c r="R34" i="3" s="1"/>
  <c r="R11" i="3"/>
  <c r="R30" i="3" s="1"/>
  <c r="M21" i="3"/>
  <c r="N17" i="3"/>
  <c r="N36" i="3" s="1"/>
  <c r="L36" i="3"/>
  <c r="N12" i="3"/>
  <c r="L31" i="3"/>
  <c r="M31" i="3"/>
  <c r="N8" i="3"/>
  <c r="N27" i="3" s="1"/>
  <c r="L27" i="3"/>
  <c r="L29" i="3"/>
  <c r="N10" i="3"/>
  <c r="N7" i="2"/>
  <c r="N6" i="2"/>
  <c r="N9" i="2"/>
  <c r="N8" i="2"/>
  <c r="L13" i="2"/>
  <c r="K13" i="2"/>
  <c r="L11" i="2"/>
  <c r="G32" i="2"/>
  <c r="K11" i="2"/>
  <c r="Q14" i="2"/>
  <c r="Q10" i="2"/>
  <c r="R14" i="2"/>
  <c r="R10" i="2"/>
  <c r="N14" i="2"/>
  <c r="G31" i="2"/>
  <c r="K12" i="2"/>
  <c r="L12" i="2"/>
  <c r="L10" i="2"/>
  <c r="K10" i="2"/>
  <c r="M6" i="2"/>
  <c r="K5" i="2"/>
  <c r="L5" i="2"/>
  <c r="K3" i="2"/>
  <c r="G24" i="2"/>
  <c r="L3" i="2"/>
  <c r="M8" i="2"/>
  <c r="G23" i="2"/>
  <c r="L4" i="2"/>
  <c r="K4" i="2"/>
  <c r="L2" i="2"/>
  <c r="K2" i="2"/>
  <c r="N16" i="2"/>
  <c r="M7" i="2"/>
  <c r="L17" i="2"/>
  <c r="K17" i="2"/>
  <c r="L15" i="2"/>
  <c r="G36" i="2"/>
  <c r="K15" i="2"/>
  <c r="Q34" i="3" l="1"/>
  <c r="S15" i="3"/>
  <c r="S34" i="3" s="1"/>
  <c r="Q5" i="3"/>
  <c r="Q24" i="3" s="1"/>
  <c r="R5" i="3"/>
  <c r="R24" i="3" s="1"/>
  <c r="Q3" i="3"/>
  <c r="R3" i="3"/>
  <c r="R22" i="3" s="1"/>
  <c r="Q11" i="3"/>
  <c r="Q30" i="3" s="1"/>
  <c r="Q7" i="3"/>
  <c r="Q26" i="3" s="1"/>
  <c r="Q9" i="3"/>
  <c r="Q28" i="3" s="1"/>
  <c r="R16" i="3"/>
  <c r="R35" i="3" s="1"/>
  <c r="S23" i="3"/>
  <c r="S7" i="3"/>
  <c r="N32" i="3"/>
  <c r="R13" i="3"/>
  <c r="R32" i="3" s="1"/>
  <c r="R10" i="3"/>
  <c r="R29" i="3" s="1"/>
  <c r="S13" i="3"/>
  <c r="T15" i="3"/>
  <c r="T34" i="3" s="1"/>
  <c r="T11" i="3"/>
  <c r="T30" i="3" s="1"/>
  <c r="N30" i="3"/>
  <c r="M24" i="3"/>
  <c r="S9" i="3"/>
  <c r="S5" i="3"/>
  <c r="N21" i="3"/>
  <c r="R17" i="3"/>
  <c r="R36" i="3" s="1"/>
  <c r="Q10" i="3"/>
  <c r="T7" i="3"/>
  <c r="N22" i="3"/>
  <c r="R9" i="3"/>
  <c r="R28" i="3" s="1"/>
  <c r="Q12" i="3"/>
  <c r="Q14" i="3"/>
  <c r="T12" i="3"/>
  <c r="T31" i="3" s="1"/>
  <c r="N31" i="3"/>
  <c r="Q6" i="3"/>
  <c r="M25" i="3"/>
  <c r="R6" i="3"/>
  <c r="R25" i="3" s="1"/>
  <c r="R2" i="3"/>
  <c r="R21" i="3" s="1"/>
  <c r="Q2" i="3"/>
  <c r="N23" i="3"/>
  <c r="T8" i="3"/>
  <c r="Q16" i="3"/>
  <c r="R14" i="3"/>
  <c r="R33" i="3" s="1"/>
  <c r="R4" i="3"/>
  <c r="R23" i="3" s="1"/>
  <c r="S11" i="3"/>
  <c r="R12" i="3"/>
  <c r="R31" i="3" s="1"/>
  <c r="T10" i="3"/>
  <c r="T29" i="3" s="1"/>
  <c r="N29" i="3"/>
  <c r="S8" i="3"/>
  <c r="Q17" i="3"/>
  <c r="N24" i="3"/>
  <c r="N5" i="2"/>
  <c r="M10" i="2"/>
  <c r="M13" i="2"/>
  <c r="M17" i="2"/>
  <c r="N4" i="2"/>
  <c r="Q6" i="2"/>
  <c r="R6" i="2"/>
  <c r="R2" i="2"/>
  <c r="Q2" i="2"/>
  <c r="N12" i="2"/>
  <c r="N17" i="2"/>
  <c r="M12" i="2"/>
  <c r="N3" i="2"/>
  <c r="M11" i="2"/>
  <c r="M15" i="2"/>
  <c r="M2" i="2"/>
  <c r="M3" i="2"/>
  <c r="Q16" i="2"/>
  <c r="N11" i="2"/>
  <c r="N2" i="2"/>
  <c r="N15" i="2"/>
  <c r="M4" i="2"/>
  <c r="M5" i="2"/>
  <c r="N10" i="2"/>
  <c r="N13" i="2"/>
  <c r="R16" i="2"/>
  <c r="T3" i="3" l="1"/>
  <c r="Q22" i="3"/>
  <c r="S3" i="3"/>
  <c r="S22" i="3" s="1"/>
  <c r="T14" i="3"/>
  <c r="T33" i="3" s="1"/>
  <c r="T9" i="3"/>
  <c r="T28" i="3" s="1"/>
  <c r="T5" i="3"/>
  <c r="T24" i="3" s="1"/>
  <c r="X15" i="3"/>
  <c r="X34" i="3" s="1"/>
  <c r="T16" i="3"/>
  <c r="T35" i="3" s="1"/>
  <c r="T6" i="3"/>
  <c r="T25" i="3"/>
  <c r="S30" i="3"/>
  <c r="W11" i="3"/>
  <c r="X3" i="3"/>
  <c r="X22" i="3" s="1"/>
  <c r="W3" i="3"/>
  <c r="X11" i="3"/>
  <c r="X30" i="3" s="1"/>
  <c r="S26" i="3"/>
  <c r="Q21" i="3"/>
  <c r="S2" i="3"/>
  <c r="Q33" i="3"/>
  <c r="S14" i="3"/>
  <c r="Q31" i="3"/>
  <c r="S12" i="3"/>
  <c r="T2" i="3"/>
  <c r="S32" i="3"/>
  <c r="Q36" i="3"/>
  <c r="S17" i="3"/>
  <c r="X7" i="3"/>
  <c r="X26" i="3" s="1"/>
  <c r="T22" i="3"/>
  <c r="Z3" i="3"/>
  <c r="Z22" i="3" s="1"/>
  <c r="S24" i="3"/>
  <c r="S27" i="3"/>
  <c r="W7" i="3"/>
  <c r="W26" i="3" s="1"/>
  <c r="Q35" i="3"/>
  <c r="S16" i="3"/>
  <c r="Q25" i="3"/>
  <c r="S6" i="3"/>
  <c r="S28" i="3"/>
  <c r="T13" i="3"/>
  <c r="T32" i="3" s="1"/>
  <c r="W15" i="3"/>
  <c r="W34" i="3" s="1"/>
  <c r="T4" i="3"/>
  <c r="Z15" i="3"/>
  <c r="Z34" i="3" s="1"/>
  <c r="T26" i="3"/>
  <c r="T17" i="3"/>
  <c r="T36" i="3" s="1"/>
  <c r="Q29" i="3"/>
  <c r="S10" i="3"/>
  <c r="T27" i="3"/>
  <c r="S33" i="2"/>
  <c r="X14" i="2"/>
  <c r="X6" i="2"/>
  <c r="X25" i="2" s="1"/>
  <c r="W14" i="2"/>
  <c r="W6" i="2"/>
  <c r="W25" i="2" s="1"/>
  <c r="S28" i="2"/>
  <c r="S2" i="2"/>
  <c r="T2" i="2"/>
  <c r="R17" i="2"/>
  <c r="Q17" i="2"/>
  <c r="R15" i="2"/>
  <c r="Q15" i="2"/>
  <c r="X5" i="3" l="1"/>
  <c r="S33" i="3"/>
  <c r="W6" i="3"/>
  <c r="W25" i="3" s="1"/>
  <c r="X14" i="3"/>
  <c r="X6" i="3"/>
  <c r="W14" i="3"/>
  <c r="W33" i="3" s="1"/>
  <c r="W22" i="3"/>
  <c r="Y3" i="3"/>
  <c r="Y22" i="3" s="1"/>
  <c r="T23" i="3"/>
  <c r="S35" i="3"/>
  <c r="X8" i="3"/>
  <c r="W8" i="3"/>
  <c r="X16" i="3"/>
  <c r="W16" i="3"/>
  <c r="W5" i="3"/>
  <c r="S21" i="3"/>
  <c r="S25" i="3"/>
  <c r="W30" i="3"/>
  <c r="Y11" i="3"/>
  <c r="Y30" i="3" s="1"/>
  <c r="S29" i="3"/>
  <c r="X10" i="3"/>
  <c r="X29" i="3" s="1"/>
  <c r="W2" i="3"/>
  <c r="W21" i="3" s="1"/>
  <c r="W10" i="3"/>
  <c r="W29" i="3" s="1"/>
  <c r="X2" i="3"/>
  <c r="X21" i="3" s="1"/>
  <c r="W13" i="3"/>
  <c r="Z11" i="3"/>
  <c r="Z30" i="3" s="1"/>
  <c r="X13" i="3"/>
  <c r="Y7" i="3"/>
  <c r="Y26" i="3" s="1"/>
  <c r="T21" i="3"/>
  <c r="Z7" i="3"/>
  <c r="Z26" i="3" s="1"/>
  <c r="X17" i="3"/>
  <c r="W17" i="3"/>
  <c r="W9" i="3"/>
  <c r="S36" i="3"/>
  <c r="X9" i="3"/>
  <c r="S31" i="3"/>
  <c r="W4" i="3"/>
  <c r="X12" i="3"/>
  <c r="X31" i="3" s="1"/>
  <c r="W12" i="3"/>
  <c r="X4" i="3"/>
  <c r="X23" i="3" s="1"/>
  <c r="Y15" i="3"/>
  <c r="Y34" i="3" s="1"/>
  <c r="W33" i="2"/>
  <c r="Y14" i="2"/>
  <c r="Y33" i="2" s="1"/>
  <c r="X33" i="2"/>
  <c r="Z14" i="2"/>
  <c r="Z6" i="2"/>
  <c r="Z25" i="2" s="1"/>
  <c r="Z33" i="2"/>
  <c r="S29" i="2"/>
  <c r="X10" i="2"/>
  <c r="W10" i="2"/>
  <c r="W2" i="2"/>
  <c r="W21" i="2" s="1"/>
  <c r="X2" i="2"/>
  <c r="X21" i="2" s="1"/>
  <c r="W9" i="2"/>
  <c r="X9" i="2"/>
  <c r="S36" i="2"/>
  <c r="X16" i="2"/>
  <c r="S35" i="2"/>
  <c r="W16" i="2"/>
  <c r="W8" i="2"/>
  <c r="W27" i="2" s="1"/>
  <c r="X8" i="2"/>
  <c r="X27" i="2" s="1"/>
  <c r="S32" i="2"/>
  <c r="X4" i="2"/>
  <c r="X23" i="2" s="1"/>
  <c r="S31" i="2"/>
  <c r="W12" i="2"/>
  <c r="W4" i="2"/>
  <c r="W23" i="2" s="1"/>
  <c r="X12" i="2"/>
  <c r="S24" i="2"/>
  <c r="S25" i="2"/>
  <c r="Y6" i="2"/>
  <c r="Y25" i="2" s="1"/>
  <c r="S22" i="2"/>
  <c r="S26" i="2"/>
  <c r="S23" i="2"/>
  <c r="S21" i="2"/>
  <c r="S27" i="2"/>
  <c r="W17" i="2"/>
  <c r="Y17" i="2" s="1"/>
  <c r="W5" i="2"/>
  <c r="Z2" i="3" l="1"/>
  <c r="Z21" i="3" s="1"/>
  <c r="Z10" i="3"/>
  <c r="Z29" i="3" s="1"/>
  <c r="Y14" i="3"/>
  <c r="Y33" i="3" s="1"/>
  <c r="W36" i="3"/>
  <c r="Y17" i="3"/>
  <c r="Y36" i="3" s="1"/>
  <c r="W35" i="3"/>
  <c r="Y16" i="3"/>
  <c r="Y35" i="3" s="1"/>
  <c r="W31" i="3"/>
  <c r="Y12" i="3"/>
  <c r="Y31" i="3" s="1"/>
  <c r="X36" i="3"/>
  <c r="Z17" i="3"/>
  <c r="Z36" i="3" s="1"/>
  <c r="W32" i="3"/>
  <c r="Y13" i="3"/>
  <c r="Y32" i="3" s="1"/>
  <c r="Y6" i="3"/>
  <c r="Y25" i="3" s="1"/>
  <c r="X35" i="3"/>
  <c r="Z16" i="3"/>
  <c r="Z35" i="3" s="1"/>
  <c r="W27" i="3"/>
  <c r="Y8" i="3"/>
  <c r="Y27" i="3" s="1"/>
  <c r="X27" i="3"/>
  <c r="Z8" i="3"/>
  <c r="Z27" i="3" s="1"/>
  <c r="X25" i="3"/>
  <c r="Z6" i="3"/>
  <c r="Z25" i="3" s="1"/>
  <c r="X33" i="3"/>
  <c r="Z14" i="3"/>
  <c r="Z33" i="3" s="1"/>
  <c r="X28" i="3"/>
  <c r="Z9" i="3"/>
  <c r="Z28" i="3" s="1"/>
  <c r="Y2" i="3"/>
  <c r="Y21" i="3" s="1"/>
  <c r="Y10" i="3"/>
  <c r="Y29" i="3" s="1"/>
  <c r="W23" i="3"/>
  <c r="Y4" i="3"/>
  <c r="Y23" i="3" s="1"/>
  <c r="Z4" i="3"/>
  <c r="Z23" i="3" s="1"/>
  <c r="W28" i="3"/>
  <c r="Y9" i="3"/>
  <c r="Y28" i="3" s="1"/>
  <c r="X32" i="3"/>
  <c r="Z13" i="3"/>
  <c r="Z32" i="3" s="1"/>
  <c r="W24" i="3"/>
  <c r="Y5" i="3"/>
  <c r="Y24" i="3" s="1"/>
  <c r="Z12" i="3"/>
  <c r="Z31" i="3" s="1"/>
  <c r="X24" i="3"/>
  <c r="Z5" i="3"/>
  <c r="Z24" i="3" s="1"/>
  <c r="W31" i="2"/>
  <c r="Y12" i="2"/>
  <c r="Y31" i="2" s="1"/>
  <c r="X35" i="2"/>
  <c r="Z16" i="2"/>
  <c r="Z35" i="2" s="1"/>
  <c r="Y8" i="2"/>
  <c r="Y27" i="2" s="1"/>
  <c r="X31" i="2"/>
  <c r="Z12" i="2"/>
  <c r="Z31" i="2" s="1"/>
  <c r="W35" i="2"/>
  <c r="Y16" i="2"/>
  <c r="Y35" i="2" s="1"/>
  <c r="Z2" i="2"/>
  <c r="Z21" i="2" s="1"/>
  <c r="X29" i="2"/>
  <c r="Z10" i="2"/>
  <c r="Z29" i="2" s="1"/>
  <c r="W29" i="2"/>
  <c r="Y10" i="2"/>
  <c r="Y29" i="2" s="1"/>
  <c r="Y2" i="2"/>
  <c r="Y21" i="2" s="1"/>
  <c r="W24" i="2"/>
  <c r="Y5" i="2"/>
  <c r="Y24" i="2" s="1"/>
  <c r="W36" i="2"/>
  <c r="Y36" i="2"/>
  <c r="W13" i="2"/>
  <c r="Y13" i="2" s="1"/>
  <c r="X3" i="2"/>
  <c r="S30" i="2"/>
  <c r="W11" i="2"/>
  <c r="W3" i="2"/>
  <c r="X11" i="2"/>
  <c r="Z8" i="2"/>
  <c r="Z27" i="2" s="1"/>
  <c r="W28" i="2"/>
  <c r="Y9" i="2"/>
  <c r="Y28" i="2" s="1"/>
  <c r="X5" i="2"/>
  <c r="Z4" i="2"/>
  <c r="Z23" i="2" s="1"/>
  <c r="X13" i="2"/>
  <c r="W15" i="2"/>
  <c r="W7" i="2"/>
  <c r="X15" i="2"/>
  <c r="X7" i="2"/>
  <c r="S34" i="2"/>
  <c r="Y4" i="2"/>
  <c r="Y23" i="2" s="1"/>
  <c r="X28" i="2"/>
  <c r="Z9" i="2"/>
  <c r="Z28" i="2" s="1"/>
  <c r="X17" i="2"/>
  <c r="X34" i="2" l="1"/>
  <c r="Z15" i="2"/>
  <c r="W34" i="2"/>
  <c r="Y15" i="2"/>
  <c r="Y34" i="2" s="1"/>
  <c r="X30" i="2"/>
  <c r="Z11" i="2"/>
  <c r="Z30" i="2" s="1"/>
  <c r="X36" i="2"/>
  <c r="Z17" i="2"/>
  <c r="Z36" i="2" s="1"/>
  <c r="X32" i="2"/>
  <c r="Z13" i="2"/>
  <c r="Z32" i="2" s="1"/>
  <c r="W30" i="2"/>
  <c r="Y11" i="2"/>
  <c r="Y30" i="2" s="1"/>
  <c r="Z34" i="2"/>
  <c r="W26" i="2"/>
  <c r="Y7" i="2"/>
  <c r="Y26" i="2" s="1"/>
  <c r="X22" i="2"/>
  <c r="Z3" i="2"/>
  <c r="Z22" i="2" s="1"/>
  <c r="W32" i="2"/>
  <c r="Y32" i="2"/>
  <c r="X26" i="2"/>
  <c r="Z7" i="2"/>
  <c r="Z26" i="2" s="1"/>
  <c r="X24" i="2"/>
  <c r="Z5" i="2"/>
  <c r="Z24" i="2" s="1"/>
  <c r="W22" i="2"/>
  <c r="Y3" i="2"/>
  <c r="Y22" i="2" s="1"/>
</calcChain>
</file>

<file path=xl/sharedStrings.xml><?xml version="1.0" encoding="utf-8"?>
<sst xmlns="http://schemas.openxmlformats.org/spreadsheetml/2006/main" count="40" uniqueCount="20">
  <si>
    <t>I2</t>
  </si>
  <si>
    <t>R2</t>
  </si>
  <si>
    <t>MI4</t>
  </si>
  <si>
    <t>MR4</t>
  </si>
  <si>
    <t>CR4</t>
  </si>
  <si>
    <t>CI4</t>
  </si>
  <si>
    <t>SR4</t>
  </si>
  <si>
    <t>SI4</t>
  </si>
  <si>
    <t>MR8</t>
  </si>
  <si>
    <t>MI8</t>
  </si>
  <si>
    <t>SR8</t>
  </si>
  <si>
    <t>SI8</t>
  </si>
  <si>
    <t>MR16</t>
  </si>
  <si>
    <t>MI16</t>
  </si>
  <si>
    <t>SR16</t>
  </si>
  <si>
    <t>SI16</t>
  </si>
  <si>
    <t>CR8</t>
  </si>
  <si>
    <t>CI8</t>
  </si>
  <si>
    <t>CR16</t>
  </si>
  <si>
    <t>CI16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</si>
</sst>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2" borderId="0" xfId="1"/>
    <xf numFmtId="1" fontId="1" fillId="2" borderId="1" xfId="1" applyNumberFormat="1" applyBorder="1"/>
    <xf numFmtId="1" fontId="1" fillId="2" borderId="3" xfId="1" applyNumberFormat="1" applyBorder="1"/>
    <xf numFmtId="1" fontId="1" fillId="2" borderId="5" xfId="1" applyNumberFormat="1" applyBorder="1"/>
    <xf numFmtId="1" fontId="1" fillId="2" borderId="0" xfId="1" applyNumberFormat="1"/>
  </cellXfs>
  <cellStyles count="2">
    <cellStyle name="Normal" xfId="0" builtinId="0"/>
    <cellStyle name="רע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3E84-4ABF-4ED9-B913-B5399F24A3A8}">
  <dimension ref="A1:AG36"/>
  <sheetViews>
    <sheetView workbookViewId="0">
      <selection activeCell="AC28" sqref="A1:XFD1048576"/>
    </sheetView>
  </sheetViews>
  <sheetFormatPr defaultRowHeight="14.25" x14ac:dyDescent="0.2"/>
  <cols>
    <col min="1" max="1" width="2.875" bestFit="1" customWidth="1"/>
    <col min="2" max="2" width="6.5" bestFit="1" customWidth="1"/>
    <col min="3" max="5" width="2.875" bestFit="1" customWidth="1"/>
    <col min="6" max="6" width="6.5" bestFit="1" customWidth="1"/>
    <col min="7" max="7" width="5.875" bestFit="1" customWidth="1"/>
    <col min="8" max="8" width="2.25" bestFit="1" customWidth="1"/>
    <col min="9" max="10" width="6" bestFit="1" customWidth="1"/>
    <col min="11" max="11" width="4.625" bestFit="1" customWidth="1"/>
    <col min="12" max="12" width="6.5" bestFit="1" customWidth="1"/>
    <col min="13" max="13" width="5.875" style="9" bestFit="1" customWidth="1"/>
    <col min="14" max="14" width="7.875" style="9" bestFit="1" customWidth="1"/>
    <col min="19" max="20" width="9" style="9"/>
  </cols>
  <sheetData>
    <row r="1" spans="1:33" x14ac:dyDescent="0.2">
      <c r="G1" t="s">
        <v>1</v>
      </c>
      <c r="H1" t="s">
        <v>0</v>
      </c>
      <c r="I1" t="s">
        <v>4</v>
      </c>
      <c r="J1" t="s">
        <v>5</v>
      </c>
      <c r="K1" t="s">
        <v>3</v>
      </c>
      <c r="L1" t="s">
        <v>2</v>
      </c>
      <c r="M1" s="9" t="s">
        <v>6</v>
      </c>
      <c r="N1" s="9" t="s">
        <v>7</v>
      </c>
      <c r="O1" t="s">
        <v>16</v>
      </c>
      <c r="P1" t="s">
        <v>17</v>
      </c>
      <c r="Q1" t="s">
        <v>8</v>
      </c>
      <c r="R1" t="s">
        <v>9</v>
      </c>
      <c r="S1" s="9" t="s">
        <v>10</v>
      </c>
      <c r="T1" s="9" t="s">
        <v>11</v>
      </c>
      <c r="U1" t="s">
        <v>18</v>
      </c>
      <c r="V1" t="s">
        <v>19</v>
      </c>
      <c r="W1" t="s">
        <v>12</v>
      </c>
      <c r="X1" t="s">
        <v>13</v>
      </c>
      <c r="Y1" t="s">
        <v>14</v>
      </c>
      <c r="Z1" t="s">
        <v>15</v>
      </c>
      <c r="AD1" s="1">
        <f>COS(-2*PI()*A2/8)</f>
        <v>1</v>
      </c>
      <c r="AE1" s="1">
        <f>SIN(-2*PI()*A2/8)</f>
        <v>0</v>
      </c>
      <c r="AF1" s="1">
        <f>COS(-2*PI()*C2/16)</f>
        <v>1</v>
      </c>
      <c r="AG1" s="1">
        <f>SIN(-2*PI()*C2/16)</f>
        <v>0</v>
      </c>
    </row>
    <row r="2" spans="1:33" x14ac:dyDescent="0.2">
      <c r="A2" s="2">
        <v>0</v>
      </c>
      <c r="B2" s="2">
        <f>$B$19*SIN(2*PI()*A2/16)</f>
        <v>0</v>
      </c>
      <c r="C2" s="2">
        <f>2*A2</f>
        <v>0</v>
      </c>
      <c r="D2" s="2">
        <f>2*2*A2</f>
        <v>0</v>
      </c>
      <c r="E2" s="2">
        <f>D2</f>
        <v>0</v>
      </c>
      <c r="F2" s="2">
        <f>$B$19*SIN(2*PI()*E2/16)</f>
        <v>0</v>
      </c>
      <c r="G2" s="2">
        <f>F2+F3</f>
        <v>2.0071607136767922E-12</v>
      </c>
      <c r="H2" s="2">
        <v>0</v>
      </c>
      <c r="I2" s="3">
        <v>1</v>
      </c>
      <c r="J2" s="4">
        <v>0</v>
      </c>
      <c r="K2" s="2">
        <f>G4*I2-H4*J2</f>
        <v>0</v>
      </c>
      <c r="L2" s="2">
        <f>G4*J2+H4*I2</f>
        <v>0</v>
      </c>
      <c r="M2" s="10">
        <f>G2+K2</f>
        <v>2.0071607136767922E-12</v>
      </c>
      <c r="N2" s="9">
        <f>H2+L2</f>
        <v>0</v>
      </c>
      <c r="O2" s="3">
        <v>1</v>
      </c>
      <c r="P2" s="4">
        <v>0</v>
      </c>
      <c r="Q2">
        <f>M6*O2-N6*P2</f>
        <v>0</v>
      </c>
      <c r="R2" s="2">
        <f>M6*P2+N6*O2</f>
        <v>0</v>
      </c>
      <c r="S2" s="13">
        <f>M2+Q2</f>
        <v>2.0071607136767922E-12</v>
      </c>
      <c r="T2" s="13">
        <f>N2+R2</f>
        <v>0</v>
      </c>
      <c r="U2" s="3">
        <v>1</v>
      </c>
      <c r="V2" s="4">
        <v>0</v>
      </c>
      <c r="W2" s="2">
        <f>S10*U2-T10*V2</f>
        <v>-8.1854523159563541E-12</v>
      </c>
      <c r="X2" s="2">
        <f>S10*V2+T10*U2</f>
        <v>0</v>
      </c>
      <c r="Y2" s="2">
        <f>S2+W2</f>
        <v>-6.178291602279562E-12</v>
      </c>
      <c r="Z2" s="2">
        <f>T2+X2</f>
        <v>0</v>
      </c>
      <c r="AD2" s="1">
        <f t="shared" ref="AD2:AD8" si="0">COS(-2*PI()*A3/8)</f>
        <v>0.70710678118654757</v>
      </c>
      <c r="AE2" s="1">
        <f t="shared" ref="AE2:AE8" si="1">SIN(-2*PI()*A3/8)</f>
        <v>-0.70710678118654746</v>
      </c>
      <c r="AF2" s="1">
        <f t="shared" ref="AF2:AF16" si="2">COS(-2*PI()*C3/16)</f>
        <v>0.70710678118654757</v>
      </c>
      <c r="AG2" s="1">
        <f t="shared" ref="AG2:AG16" si="3">SIN(-2*PI()*C3/16)</f>
        <v>-0.70710678118654746</v>
      </c>
    </row>
    <row r="3" spans="1:33" x14ac:dyDescent="0.2">
      <c r="A3" s="2">
        <v>1</v>
      </c>
      <c r="B3" s="2">
        <f t="shared" ref="B3:B17" si="4">$B$19*SIN(2*PI()*A3/16)</f>
        <v>6269.5026724372656</v>
      </c>
      <c r="C3" s="2">
        <f t="shared" ref="C3:C9" si="5">2*A3</f>
        <v>2</v>
      </c>
      <c r="D3" s="2">
        <f t="shared" ref="D3:D5" si="6">2*2*A3</f>
        <v>4</v>
      </c>
      <c r="E3" s="2">
        <f>D4</f>
        <v>8</v>
      </c>
      <c r="F3" s="2">
        <f t="shared" ref="F3:F17" si="7">$B$19*SIN(2*PI()*E3/16)</f>
        <v>2.0071607136767922E-12</v>
      </c>
      <c r="G3" s="2">
        <f>F2-F3</f>
        <v>-2.0071607136767922E-12</v>
      </c>
      <c r="H3" s="2">
        <v>0</v>
      </c>
      <c r="I3" s="5">
        <v>0</v>
      </c>
      <c r="J3" s="6">
        <v>-1</v>
      </c>
      <c r="K3" s="2">
        <f>G5*I3-H5*J3</f>
        <v>0</v>
      </c>
      <c r="L3" s="2">
        <f>G5*J3+H5*I3</f>
        <v>-32766</v>
      </c>
      <c r="M3" s="11">
        <f>G3+K3</f>
        <v>-2.0071607136767922E-12</v>
      </c>
      <c r="N3" s="9">
        <f>H3+L3</f>
        <v>-32766</v>
      </c>
      <c r="O3" s="5">
        <v>0.70710678118654757</v>
      </c>
      <c r="P3" s="6">
        <v>-0.70710678118654746</v>
      </c>
      <c r="Q3">
        <f t="shared" ref="Q3:Q5" si="8">M7*O3-N7*P3</f>
        <v>0</v>
      </c>
      <c r="R3" s="2">
        <f t="shared" ref="R3:R5" si="9">M7*P3+N7*O3</f>
        <v>-32766</v>
      </c>
      <c r="S3" s="13">
        <f t="shared" ref="S3:S5" si="10">M3+Q3</f>
        <v>-2.0071607136767922E-12</v>
      </c>
      <c r="T3" s="13">
        <f t="shared" ref="T3:T5" si="11">N3+R3</f>
        <v>-65532</v>
      </c>
      <c r="U3" s="5">
        <v>0.92387953251128674</v>
      </c>
      <c r="V3" s="6">
        <v>-0.38268343236508978</v>
      </c>
      <c r="W3" s="2">
        <f t="shared" ref="W3:W9" si="12">S11*U3-T11*V3</f>
        <v>0</v>
      </c>
      <c r="X3" s="2">
        <f t="shared" ref="X3:X9" si="13">S11*V3+T11*U3</f>
        <v>-65532</v>
      </c>
      <c r="Y3" s="2">
        <f t="shared" ref="Y3:Y9" si="14">S3+W3</f>
        <v>-2.0071607136767922E-12</v>
      </c>
      <c r="Z3" s="2">
        <f t="shared" ref="Z3:Z9" si="15">T3+X3</f>
        <v>-131064</v>
      </c>
      <c r="AD3" s="1">
        <f t="shared" si="0"/>
        <v>6.1257422745431001E-17</v>
      </c>
      <c r="AE3" s="1">
        <f t="shared" si="1"/>
        <v>-1</v>
      </c>
      <c r="AF3" s="1">
        <f t="shared" si="2"/>
        <v>6.1257422745431001E-17</v>
      </c>
      <c r="AG3" s="1">
        <f t="shared" si="3"/>
        <v>-1</v>
      </c>
    </row>
    <row r="4" spans="1:33" x14ac:dyDescent="0.2">
      <c r="A4" s="2">
        <v>2</v>
      </c>
      <c r="B4" s="2">
        <f t="shared" si="4"/>
        <v>11584.530396179207</v>
      </c>
      <c r="C4" s="2">
        <f t="shared" si="5"/>
        <v>4</v>
      </c>
      <c r="D4" s="2">
        <f t="shared" si="6"/>
        <v>8</v>
      </c>
      <c r="E4" s="2">
        <f>D3</f>
        <v>4</v>
      </c>
      <c r="F4" s="2">
        <f t="shared" si="7"/>
        <v>16383</v>
      </c>
      <c r="G4" s="2">
        <f>F4+F5</f>
        <v>0</v>
      </c>
      <c r="H4" s="2">
        <v>0</v>
      </c>
      <c r="I4" s="5">
        <v>-1</v>
      </c>
      <c r="J4" s="6">
        <v>0</v>
      </c>
      <c r="K4" s="2">
        <f>G4*I4-H4*J4</f>
        <v>0</v>
      </c>
      <c r="L4" s="2">
        <f>G4*J4+H4*I4</f>
        <v>0</v>
      </c>
      <c r="M4" s="11">
        <f>G2+K4</f>
        <v>2.0071607136767922E-12</v>
      </c>
      <c r="N4" s="9">
        <f>H2+L4</f>
        <v>0</v>
      </c>
      <c r="O4" s="5">
        <v>6.1257422745431001E-17</v>
      </c>
      <c r="P4" s="6">
        <v>-1</v>
      </c>
      <c r="Q4">
        <f t="shared" si="8"/>
        <v>0</v>
      </c>
      <c r="R4" s="2">
        <f t="shared" si="9"/>
        <v>0</v>
      </c>
      <c r="S4" s="13">
        <f t="shared" si="10"/>
        <v>2.0071607136767922E-12</v>
      </c>
      <c r="T4" s="13">
        <f t="shared" si="11"/>
        <v>0</v>
      </c>
      <c r="U4" s="5">
        <v>0.70710678118654757</v>
      </c>
      <c r="V4" s="6">
        <v>-0.70710678118654746</v>
      </c>
      <c r="W4" s="2">
        <f t="shared" si="12"/>
        <v>-5.7879888396918683E-12</v>
      </c>
      <c r="X4" s="2">
        <f t="shared" si="13"/>
        <v>-5.7879888396918691E-12</v>
      </c>
      <c r="Y4" s="2">
        <f t="shared" si="14"/>
        <v>-3.7808281260150761E-12</v>
      </c>
      <c r="Z4" s="2">
        <f t="shared" si="15"/>
        <v>-5.7879888396918691E-12</v>
      </c>
      <c r="AD4" s="1">
        <f t="shared" si="0"/>
        <v>-0.70710678118654746</v>
      </c>
      <c r="AE4" s="1">
        <f t="shared" si="1"/>
        <v>-0.70710678118654757</v>
      </c>
      <c r="AF4" s="1">
        <f t="shared" si="2"/>
        <v>-0.70710678118654746</v>
      </c>
      <c r="AG4" s="1">
        <f t="shared" si="3"/>
        <v>-0.70710678118654757</v>
      </c>
    </row>
    <row r="5" spans="1:33" x14ac:dyDescent="0.2">
      <c r="A5" s="2">
        <v>3</v>
      </c>
      <c r="B5" s="2">
        <f t="shared" si="4"/>
        <v>15135.918381132411</v>
      </c>
      <c r="C5" s="2">
        <f t="shared" si="5"/>
        <v>6</v>
      </c>
      <c r="D5" s="2">
        <f t="shared" si="6"/>
        <v>12</v>
      </c>
      <c r="E5" s="2">
        <f>D5</f>
        <v>12</v>
      </c>
      <c r="F5" s="2">
        <f t="shared" si="7"/>
        <v>-16383</v>
      </c>
      <c r="G5" s="2">
        <f>F4-F5</f>
        <v>32766</v>
      </c>
      <c r="H5" s="2">
        <v>0</v>
      </c>
      <c r="I5" s="7">
        <v>0</v>
      </c>
      <c r="J5" s="8">
        <v>1</v>
      </c>
      <c r="K5" s="2">
        <f>G5*I5-H5*J5</f>
        <v>0</v>
      </c>
      <c r="L5" s="2">
        <f>G5*J5+H5*I5</f>
        <v>32766</v>
      </c>
      <c r="M5" s="11">
        <f>G3+K5</f>
        <v>-2.0071607136767922E-12</v>
      </c>
      <c r="N5" s="9">
        <f>H3+L5</f>
        <v>32766</v>
      </c>
      <c r="O5" s="5">
        <v>-0.70710678118654746</v>
      </c>
      <c r="P5" s="6">
        <v>-0.70710678118654757</v>
      </c>
      <c r="Q5">
        <f t="shared" si="8"/>
        <v>0</v>
      </c>
      <c r="R5" s="2">
        <f t="shared" si="9"/>
        <v>-32766</v>
      </c>
      <c r="S5" s="13">
        <f t="shared" si="10"/>
        <v>-2.0071607136767922E-12</v>
      </c>
      <c r="T5" s="13">
        <f t="shared" si="11"/>
        <v>0</v>
      </c>
      <c r="U5" s="5">
        <v>0.38268343236508984</v>
      </c>
      <c r="V5" s="6">
        <v>-0.92387953251128674</v>
      </c>
      <c r="W5" s="2">
        <f t="shared" si="12"/>
        <v>0</v>
      </c>
      <c r="X5" s="2">
        <f t="shared" si="13"/>
        <v>0</v>
      </c>
      <c r="Y5" s="2">
        <f t="shared" si="14"/>
        <v>-2.0071607136767922E-12</v>
      </c>
      <c r="Z5" s="2">
        <f t="shared" si="15"/>
        <v>0</v>
      </c>
      <c r="AD5" s="1">
        <f t="shared" si="0"/>
        <v>-1</v>
      </c>
      <c r="AE5" s="1">
        <f t="shared" si="1"/>
        <v>-1.22514845490862E-16</v>
      </c>
      <c r="AF5" s="1">
        <f t="shared" si="2"/>
        <v>-1</v>
      </c>
      <c r="AG5" s="1">
        <f t="shared" si="3"/>
        <v>-1.22514845490862E-16</v>
      </c>
    </row>
    <row r="6" spans="1:33" x14ac:dyDescent="0.2">
      <c r="A6" s="2">
        <v>4</v>
      </c>
      <c r="B6" s="2">
        <f t="shared" si="4"/>
        <v>16383</v>
      </c>
      <c r="C6" s="2">
        <f t="shared" si="5"/>
        <v>8</v>
      </c>
      <c r="D6" s="2">
        <f>2*(2*A2+1)</f>
        <v>2</v>
      </c>
      <c r="E6" s="2">
        <f t="shared" ref="E6:E17" si="16">D6</f>
        <v>2</v>
      </c>
      <c r="F6" s="2">
        <f t="shared" si="7"/>
        <v>11584.530396179207</v>
      </c>
      <c r="G6" s="2">
        <f>F6+F7</f>
        <v>0</v>
      </c>
      <c r="H6" s="2">
        <v>0</v>
      </c>
      <c r="I6" s="3">
        <v>1</v>
      </c>
      <c r="J6" s="4">
        <v>0</v>
      </c>
      <c r="K6" s="2">
        <f>G8*I6-H8*J6</f>
        <v>0</v>
      </c>
      <c r="L6" s="2">
        <f>G8*J6+H8*I6</f>
        <v>0</v>
      </c>
      <c r="M6" s="11">
        <f>G6+K6</f>
        <v>0</v>
      </c>
      <c r="N6" s="9">
        <f>H6+L6</f>
        <v>0</v>
      </c>
      <c r="O6" s="5">
        <v>-1</v>
      </c>
      <c r="P6" s="6">
        <v>-1.22514845490862E-16</v>
      </c>
      <c r="Q6">
        <f>M6*O6-N6*P6</f>
        <v>0</v>
      </c>
      <c r="R6" s="2">
        <f>M6*P6+N6*O6</f>
        <v>0</v>
      </c>
      <c r="S6" s="13">
        <f>M2+Q6</f>
        <v>2.0071607136767922E-12</v>
      </c>
      <c r="T6" s="13">
        <f>N2+R6</f>
        <v>0</v>
      </c>
      <c r="U6" s="5">
        <v>6.1257422745431001E-17</v>
      </c>
      <c r="V6" s="6">
        <v>-1</v>
      </c>
      <c r="W6" s="2">
        <f t="shared" si="12"/>
        <v>1.5042591386433169E-27</v>
      </c>
      <c r="X6" s="2">
        <f t="shared" si="13"/>
        <v>-8.1854523159563541E-12</v>
      </c>
      <c r="Y6" s="2">
        <f t="shared" si="14"/>
        <v>2.0071607136767938E-12</v>
      </c>
      <c r="Z6" s="2">
        <f t="shared" si="15"/>
        <v>-8.1854523159563541E-12</v>
      </c>
      <c r="AD6" s="1">
        <f t="shared" si="0"/>
        <v>-0.70710678118654768</v>
      </c>
      <c r="AE6" s="1">
        <f t="shared" si="1"/>
        <v>0.70710678118654746</v>
      </c>
      <c r="AF6" s="1">
        <f t="shared" si="2"/>
        <v>-0.70710678118654768</v>
      </c>
      <c r="AG6" s="1">
        <f t="shared" si="3"/>
        <v>0.70710678118654746</v>
      </c>
    </row>
    <row r="7" spans="1:33" x14ac:dyDescent="0.2">
      <c r="A7" s="2">
        <v>5</v>
      </c>
      <c r="B7" s="2">
        <f t="shared" si="4"/>
        <v>15135.918381132411</v>
      </c>
      <c r="C7" s="2">
        <f t="shared" si="5"/>
        <v>10</v>
      </c>
      <c r="D7" s="2">
        <f t="shared" ref="D7:D9" si="17">2*(2*A3+1)</f>
        <v>6</v>
      </c>
      <c r="E7" s="2">
        <f>D8</f>
        <v>10</v>
      </c>
      <c r="F7" s="2">
        <f t="shared" si="7"/>
        <v>-11584.530396179207</v>
      </c>
      <c r="G7" s="2">
        <f>F6-F7</f>
        <v>23169.060792358414</v>
      </c>
      <c r="H7" s="2">
        <v>0</v>
      </c>
      <c r="I7" s="5">
        <v>0</v>
      </c>
      <c r="J7" s="6">
        <v>-1</v>
      </c>
      <c r="K7" s="2">
        <f>G9*I7-H9*J7</f>
        <v>0</v>
      </c>
      <c r="L7" s="2">
        <f>G9*J7+H9*I7</f>
        <v>-23169.060792358418</v>
      </c>
      <c r="M7" s="11">
        <f>G7+K7</f>
        <v>23169.060792358414</v>
      </c>
      <c r="N7" s="9">
        <f>H7+L7</f>
        <v>-23169.060792358418</v>
      </c>
      <c r="O7" s="5">
        <v>-0.70710678118654768</v>
      </c>
      <c r="P7" s="6">
        <v>0.70710678118654746</v>
      </c>
      <c r="Q7">
        <f t="shared" ref="Q7:Q9" si="18">M7*O7-N7*P7</f>
        <v>0</v>
      </c>
      <c r="R7" s="2">
        <f t="shared" ref="R7:R9" si="19">M7*P7+N7*O7</f>
        <v>32766</v>
      </c>
      <c r="S7" s="13">
        <f t="shared" ref="S7:T7" si="20">M3+Q7</f>
        <v>-2.0071607136767922E-12</v>
      </c>
      <c r="T7" s="13">
        <f t="shared" si="20"/>
        <v>0</v>
      </c>
      <c r="U7" s="5">
        <v>-0.38268343236508973</v>
      </c>
      <c r="V7" s="6">
        <v>-0.92387953251128674</v>
      </c>
      <c r="W7" s="2">
        <f t="shared" si="12"/>
        <v>0</v>
      </c>
      <c r="X7" s="2">
        <f t="shared" si="13"/>
        <v>0</v>
      </c>
      <c r="Y7" s="2">
        <f t="shared" si="14"/>
        <v>-2.0071607136767922E-12</v>
      </c>
      <c r="Z7" s="2">
        <f t="shared" si="15"/>
        <v>0</v>
      </c>
      <c r="AD7" s="1">
        <f t="shared" si="0"/>
        <v>-1.83772268236293E-16</v>
      </c>
      <c r="AE7" s="1">
        <f t="shared" si="1"/>
        <v>1</v>
      </c>
      <c r="AF7" s="1">
        <f t="shared" si="2"/>
        <v>-1.83772268236293E-16</v>
      </c>
      <c r="AG7" s="1">
        <f t="shared" si="3"/>
        <v>1</v>
      </c>
    </row>
    <row r="8" spans="1:33" x14ac:dyDescent="0.2">
      <c r="A8" s="2">
        <v>6</v>
      </c>
      <c r="B8" s="2">
        <f t="shared" si="4"/>
        <v>11584.530396179209</v>
      </c>
      <c r="C8" s="2">
        <f t="shared" si="5"/>
        <v>12</v>
      </c>
      <c r="D8" s="2">
        <f t="shared" si="17"/>
        <v>10</v>
      </c>
      <c r="E8" s="2">
        <f>D7</f>
        <v>6</v>
      </c>
      <c r="F8" s="2">
        <f t="shared" si="7"/>
        <v>11584.530396179209</v>
      </c>
      <c r="G8" s="2">
        <f>F8+F9</f>
        <v>0</v>
      </c>
      <c r="H8" s="2">
        <v>0</v>
      </c>
      <c r="I8" s="5">
        <v>-1</v>
      </c>
      <c r="J8" s="6">
        <v>0</v>
      </c>
      <c r="K8" s="2">
        <f>G8*I8-H8*J8</f>
        <v>0</v>
      </c>
      <c r="L8" s="2">
        <f>G8*J8+H8*I8</f>
        <v>0</v>
      </c>
      <c r="M8" s="11">
        <f>G6+K8</f>
        <v>0</v>
      </c>
      <c r="N8" s="9">
        <f>H6+L8</f>
        <v>0</v>
      </c>
      <c r="O8" s="5">
        <v>-1.83772268236293E-16</v>
      </c>
      <c r="P8" s="6">
        <v>1</v>
      </c>
      <c r="Q8">
        <f t="shared" si="18"/>
        <v>0</v>
      </c>
      <c r="R8" s="2">
        <f t="shared" si="19"/>
        <v>0</v>
      </c>
      <c r="S8" s="13">
        <f t="shared" ref="S8:T8" si="21">M4+Q8</f>
        <v>2.0071607136767922E-12</v>
      </c>
      <c r="T8" s="13">
        <f t="shared" si="21"/>
        <v>0</v>
      </c>
      <c r="U8" s="5">
        <v>-0.70710678118654746</v>
      </c>
      <c r="V8" s="6">
        <v>-0.70710678118654757</v>
      </c>
      <c r="W8" s="2">
        <f t="shared" si="12"/>
        <v>5.7879888396918699E-12</v>
      </c>
      <c r="X8" s="2">
        <f t="shared" si="13"/>
        <v>-5.7879888396918675E-12</v>
      </c>
      <c r="Y8" s="2">
        <f t="shared" si="14"/>
        <v>7.795149553368662E-12</v>
      </c>
      <c r="Z8" s="2">
        <f t="shared" si="15"/>
        <v>-5.7879888396918675E-12</v>
      </c>
      <c r="AD8" s="1">
        <f t="shared" si="0"/>
        <v>0.70710678118654735</v>
      </c>
      <c r="AE8" s="1">
        <f t="shared" si="1"/>
        <v>0.70710678118654768</v>
      </c>
      <c r="AF8" s="1">
        <f t="shared" si="2"/>
        <v>0.70710678118654735</v>
      </c>
      <c r="AG8" s="1">
        <f t="shared" si="3"/>
        <v>0.70710678118654768</v>
      </c>
    </row>
    <row r="9" spans="1:33" x14ac:dyDescent="0.2">
      <c r="A9" s="2">
        <v>7</v>
      </c>
      <c r="B9" s="2">
        <f t="shared" si="4"/>
        <v>6269.5026724372674</v>
      </c>
      <c r="C9" s="2">
        <f t="shared" si="5"/>
        <v>14</v>
      </c>
      <c r="D9" s="2">
        <f t="shared" si="17"/>
        <v>14</v>
      </c>
      <c r="E9" s="2">
        <f>D9</f>
        <v>14</v>
      </c>
      <c r="F9" s="2">
        <f t="shared" si="7"/>
        <v>-11584.530396179211</v>
      </c>
      <c r="G9" s="2">
        <f>F8-F9</f>
        <v>23169.060792358418</v>
      </c>
      <c r="H9" s="2">
        <v>0</v>
      </c>
      <c r="I9" s="7">
        <v>0</v>
      </c>
      <c r="J9" s="8">
        <v>1</v>
      </c>
      <c r="K9" s="2">
        <f>G9*I9-H9*J9</f>
        <v>0</v>
      </c>
      <c r="L9" s="2">
        <f>G9*J9+H9*I9</f>
        <v>23169.060792358418</v>
      </c>
      <c r="M9" s="12">
        <f>G7+K9</f>
        <v>23169.060792358414</v>
      </c>
      <c r="N9" s="9">
        <f>H7+L9</f>
        <v>23169.060792358418</v>
      </c>
      <c r="O9" s="7">
        <v>0.70710678118654735</v>
      </c>
      <c r="P9" s="8">
        <v>0.70710678118654768</v>
      </c>
      <c r="Q9">
        <f t="shared" si="18"/>
        <v>0</v>
      </c>
      <c r="R9" s="2">
        <f t="shared" si="19"/>
        <v>32766</v>
      </c>
      <c r="S9" s="13">
        <f t="shared" ref="S9:T9" si="22">M5+Q9</f>
        <v>-2.0071607136767922E-12</v>
      </c>
      <c r="T9" s="13">
        <f t="shared" si="22"/>
        <v>65532</v>
      </c>
      <c r="U9" s="7">
        <v>-0.92387953251128674</v>
      </c>
      <c r="V9" s="8">
        <v>-0.38268343236508989</v>
      </c>
      <c r="W9" s="2">
        <f t="shared" si="12"/>
        <v>0</v>
      </c>
      <c r="X9" s="2">
        <f t="shared" si="13"/>
        <v>-65532</v>
      </c>
      <c r="Y9" s="2">
        <f t="shared" si="14"/>
        <v>-2.0071607136767922E-12</v>
      </c>
      <c r="Z9" s="2">
        <f t="shared" si="15"/>
        <v>0</v>
      </c>
      <c r="AD9" s="1"/>
      <c r="AE9" s="1"/>
      <c r="AF9" s="1">
        <f t="shared" si="2"/>
        <v>0.92387953251128674</v>
      </c>
      <c r="AG9" s="1">
        <f t="shared" si="3"/>
        <v>-0.38268343236508978</v>
      </c>
    </row>
    <row r="10" spans="1:33" x14ac:dyDescent="0.2">
      <c r="A10" s="2">
        <v>8</v>
      </c>
      <c r="B10" s="2">
        <f t="shared" si="4"/>
        <v>2.0071607136767922E-12</v>
      </c>
      <c r="C10" s="2">
        <f>2*A2+1</f>
        <v>1</v>
      </c>
      <c r="D10" s="2">
        <f>2*(2*A2)+1</f>
        <v>1</v>
      </c>
      <c r="E10" s="2">
        <f t="shared" si="16"/>
        <v>1</v>
      </c>
      <c r="F10" s="2">
        <f t="shared" si="7"/>
        <v>6269.5026724372656</v>
      </c>
      <c r="G10" s="2">
        <f>F10+F11</f>
        <v>0</v>
      </c>
      <c r="H10" s="2">
        <v>0</v>
      </c>
      <c r="I10" s="3">
        <v>1</v>
      </c>
      <c r="J10" s="4">
        <v>0</v>
      </c>
      <c r="K10" s="2">
        <f>G12*I10-H12*J10</f>
        <v>0</v>
      </c>
      <c r="L10" s="2">
        <f>G12*J10+H12*I10</f>
        <v>0</v>
      </c>
      <c r="M10" s="10">
        <f>G10+K10</f>
        <v>0</v>
      </c>
      <c r="N10" s="9">
        <f>H10+L10</f>
        <v>0</v>
      </c>
      <c r="O10" s="3">
        <v>1</v>
      </c>
      <c r="P10" s="4">
        <v>0</v>
      </c>
      <c r="Q10">
        <f>M14*O10-N14*P10</f>
        <v>-8.1854523159563541E-12</v>
      </c>
      <c r="R10" s="2">
        <f>M14*P10+N14*O10</f>
        <v>0</v>
      </c>
      <c r="S10" s="13">
        <f>M10+Q10</f>
        <v>-8.1854523159563541E-12</v>
      </c>
      <c r="T10" s="13">
        <f>N10+R10</f>
        <v>0</v>
      </c>
      <c r="U10" s="3">
        <v>-1</v>
      </c>
      <c r="V10" s="4">
        <v>-1.22514845490862E-16</v>
      </c>
      <c r="W10" s="2">
        <f>S10*U10-T10*V10</f>
        <v>8.1854523159563541E-12</v>
      </c>
      <c r="X10" s="2">
        <f>S10*V10+T10*U10</f>
        <v>1.0028394257622113E-27</v>
      </c>
      <c r="Y10" s="2">
        <f>S2+W10</f>
        <v>1.0192613029633146E-11</v>
      </c>
      <c r="Z10" s="2">
        <f>T2+X10</f>
        <v>1.0028394257622113E-27</v>
      </c>
      <c r="AD10" s="1"/>
      <c r="AE10" s="1"/>
      <c r="AF10" s="1">
        <f t="shared" si="2"/>
        <v>0.38268343236508984</v>
      </c>
      <c r="AG10" s="1">
        <f t="shared" si="3"/>
        <v>-0.92387953251128674</v>
      </c>
    </row>
    <row r="11" spans="1:33" x14ac:dyDescent="0.2">
      <c r="A11" s="2">
        <v>9</v>
      </c>
      <c r="B11" s="2">
        <f t="shared" si="4"/>
        <v>-6269.5026724372638</v>
      </c>
      <c r="C11" s="2">
        <f t="shared" ref="C11:C17" si="23">2*A3+1</f>
        <v>3</v>
      </c>
      <c r="D11" s="2">
        <f t="shared" ref="D11:D13" si="24">2*(2*A3)+1</f>
        <v>5</v>
      </c>
      <c r="E11" s="2">
        <f>D12</f>
        <v>9</v>
      </c>
      <c r="F11" s="2">
        <f t="shared" si="7"/>
        <v>-6269.5026724372638</v>
      </c>
      <c r="G11" s="2">
        <f>F10-F11</f>
        <v>12539.005344874529</v>
      </c>
      <c r="H11" s="2">
        <v>0</v>
      </c>
      <c r="I11" s="5">
        <v>0</v>
      </c>
      <c r="J11" s="6">
        <v>-1</v>
      </c>
      <c r="K11" s="2">
        <f>G13*I11-H13*J11</f>
        <v>0</v>
      </c>
      <c r="L11" s="2">
        <f>G13*J11+H13*I11</f>
        <v>-30271.836762264822</v>
      </c>
      <c r="M11" s="11">
        <f>G11+K11</f>
        <v>12539.005344874529</v>
      </c>
      <c r="N11" s="9">
        <f>H11+L11</f>
        <v>-30271.836762264822</v>
      </c>
      <c r="O11" s="5">
        <v>0.70710678118654757</v>
      </c>
      <c r="P11" s="6">
        <v>-0.70710678118654746</v>
      </c>
      <c r="Q11">
        <f t="shared" ref="Q11:Q13" si="25">M15*O11-N15*P11</f>
        <v>12539.005344874524</v>
      </c>
      <c r="R11" s="2">
        <f t="shared" ref="R11:R13" si="26">M15*P11+N15*O11</f>
        <v>-30271.836762264826</v>
      </c>
      <c r="S11" s="13">
        <f t="shared" ref="S11:S13" si="27">M11+Q11</f>
        <v>25078.010689749055</v>
      </c>
      <c r="T11" s="13">
        <f t="shared" ref="T11:T13" si="28">N11+R11</f>
        <v>-60543.673524529644</v>
      </c>
      <c r="U11" s="5">
        <v>-0.92387953251128685</v>
      </c>
      <c r="V11" s="6">
        <v>0.38268343236508967</v>
      </c>
      <c r="W11" s="2">
        <f t="shared" ref="W11:W17" si="29">S11*U11-T11*V11</f>
        <v>0</v>
      </c>
      <c r="X11" s="2">
        <f t="shared" ref="X11:X17" si="30">S11*V11+T11*U11</f>
        <v>65532</v>
      </c>
      <c r="Y11" s="2">
        <f t="shared" ref="Y11:Z11" si="31">S3+W11</f>
        <v>-2.0071607136767922E-12</v>
      </c>
      <c r="Z11" s="2">
        <f t="shared" si="31"/>
        <v>0</v>
      </c>
      <c r="AD11" s="1"/>
      <c r="AE11" s="1"/>
      <c r="AF11" s="1">
        <f t="shared" si="2"/>
        <v>-0.38268343236508973</v>
      </c>
      <c r="AG11" s="1">
        <f t="shared" si="3"/>
        <v>-0.92387953251128674</v>
      </c>
    </row>
    <row r="12" spans="1:33" x14ac:dyDescent="0.2">
      <c r="A12" s="2">
        <v>10</v>
      </c>
      <c r="B12" s="2">
        <f t="shared" si="4"/>
        <v>-11584.530396179207</v>
      </c>
      <c r="C12" s="2">
        <f t="shared" si="23"/>
        <v>5</v>
      </c>
      <c r="D12" s="2">
        <f t="shared" si="24"/>
        <v>9</v>
      </c>
      <c r="E12" s="2">
        <f>D11</f>
        <v>5</v>
      </c>
      <c r="F12" s="2">
        <f t="shared" si="7"/>
        <v>15135.918381132411</v>
      </c>
      <c r="G12" s="2">
        <f>F12+F13</f>
        <v>0</v>
      </c>
      <c r="H12" s="2">
        <v>0</v>
      </c>
      <c r="I12" s="5">
        <v>-1</v>
      </c>
      <c r="J12" s="6">
        <v>0</v>
      </c>
      <c r="K12" s="2">
        <f>G12*I12-H12*J12</f>
        <v>0</v>
      </c>
      <c r="L12" s="2">
        <f>G12*J12+H12*I12</f>
        <v>0</v>
      </c>
      <c r="M12" s="11">
        <f>G10+K12</f>
        <v>0</v>
      </c>
      <c r="N12" s="9">
        <f>H10+L12</f>
        <v>0</v>
      </c>
      <c r="O12" s="5">
        <v>6.1257422745431001E-17</v>
      </c>
      <c r="P12" s="6">
        <v>-1</v>
      </c>
      <c r="Q12">
        <f t="shared" si="25"/>
        <v>5.0141971288110563E-28</v>
      </c>
      <c r="R12" s="2">
        <f t="shared" si="26"/>
        <v>-8.1854523159563541E-12</v>
      </c>
      <c r="S12" s="13">
        <f t="shared" si="27"/>
        <v>5.0141971288110563E-28</v>
      </c>
      <c r="T12" s="13">
        <f t="shared" si="28"/>
        <v>-8.1854523159563541E-12</v>
      </c>
      <c r="U12" s="5">
        <v>-0.70710678118654768</v>
      </c>
      <c r="V12" s="6">
        <v>0.70710678118654746</v>
      </c>
      <c r="W12" s="2">
        <f t="shared" si="29"/>
        <v>5.7879888396918683E-12</v>
      </c>
      <c r="X12" s="2">
        <f t="shared" si="30"/>
        <v>5.7879888396918699E-12</v>
      </c>
      <c r="Y12" s="2">
        <f t="shared" ref="Y12:Z12" si="32">S4+W12</f>
        <v>7.7951495533686604E-12</v>
      </c>
      <c r="Z12" s="2">
        <f t="shared" si="32"/>
        <v>5.7879888396918699E-12</v>
      </c>
      <c r="AD12" s="1"/>
      <c r="AE12" s="1"/>
      <c r="AF12" s="1">
        <f t="shared" si="2"/>
        <v>-0.92387953251128674</v>
      </c>
      <c r="AG12" s="1">
        <f t="shared" si="3"/>
        <v>-0.38268343236508989</v>
      </c>
    </row>
    <row r="13" spans="1:33" x14ac:dyDescent="0.2">
      <c r="A13" s="2">
        <v>11</v>
      </c>
      <c r="B13" s="2">
        <f t="shared" si="4"/>
        <v>-15135.918381132407</v>
      </c>
      <c r="C13" s="2">
        <f t="shared" si="23"/>
        <v>7</v>
      </c>
      <c r="D13" s="2">
        <f t="shared" si="24"/>
        <v>13</v>
      </c>
      <c r="E13" s="2">
        <f t="shared" si="16"/>
        <v>13</v>
      </c>
      <c r="F13" s="2">
        <f t="shared" si="7"/>
        <v>-15135.918381132409</v>
      </c>
      <c r="G13" s="2">
        <f>F12-F13</f>
        <v>30271.836762264822</v>
      </c>
      <c r="H13" s="2">
        <v>0</v>
      </c>
      <c r="I13" s="7">
        <v>0</v>
      </c>
      <c r="J13" s="8">
        <v>1</v>
      </c>
      <c r="K13" s="2">
        <f>G13*I13-H13*J13</f>
        <v>0</v>
      </c>
      <c r="L13" s="2">
        <f>G13*J13+H13*I13</f>
        <v>30271.836762264822</v>
      </c>
      <c r="M13" s="11">
        <f>G11+K13</f>
        <v>12539.005344874529</v>
      </c>
      <c r="N13" s="9">
        <f>H11+L13</f>
        <v>30271.836762264822</v>
      </c>
      <c r="O13" s="5">
        <v>-0.70710678118654746</v>
      </c>
      <c r="P13" s="6">
        <v>-0.70710678118654757</v>
      </c>
      <c r="Q13">
        <f t="shared" si="25"/>
        <v>-12539.00534487452</v>
      </c>
      <c r="R13" s="2">
        <f t="shared" si="26"/>
        <v>-30271.836762264829</v>
      </c>
      <c r="S13" s="13">
        <f t="shared" si="27"/>
        <v>0</v>
      </c>
      <c r="T13" s="13">
        <f t="shared" si="28"/>
        <v>0</v>
      </c>
      <c r="U13" s="5">
        <v>-0.38268343236509034</v>
      </c>
      <c r="V13" s="6">
        <v>0.92387953251128652</v>
      </c>
      <c r="W13" s="2">
        <f t="shared" si="29"/>
        <v>0</v>
      </c>
      <c r="X13" s="2">
        <f t="shared" si="30"/>
        <v>0</v>
      </c>
      <c r="Y13" s="2">
        <f t="shared" ref="Y13:Z13" si="33">S5+W13</f>
        <v>-2.0071607136767922E-12</v>
      </c>
      <c r="Z13" s="2">
        <f t="shared" si="33"/>
        <v>0</v>
      </c>
      <c r="AD13" s="1"/>
      <c r="AE13" s="1"/>
      <c r="AF13" s="1">
        <f t="shared" si="2"/>
        <v>-0.92387953251128685</v>
      </c>
      <c r="AG13" s="1">
        <f t="shared" si="3"/>
        <v>0.38268343236508967</v>
      </c>
    </row>
    <row r="14" spans="1:33" x14ac:dyDescent="0.2">
      <c r="A14" s="2">
        <v>12</v>
      </c>
      <c r="B14" s="2">
        <f t="shared" si="4"/>
        <v>-16383</v>
      </c>
      <c r="C14" s="2">
        <f t="shared" si="23"/>
        <v>9</v>
      </c>
      <c r="D14" s="2">
        <f>2*(2*A2+1)+1</f>
        <v>3</v>
      </c>
      <c r="E14" s="2">
        <f t="shared" si="16"/>
        <v>3</v>
      </c>
      <c r="F14" s="2">
        <f t="shared" si="7"/>
        <v>15135.918381132411</v>
      </c>
      <c r="G14" s="2">
        <f>F14+F15</f>
        <v>0</v>
      </c>
      <c r="H14" s="2">
        <v>0</v>
      </c>
      <c r="I14" s="3">
        <v>1</v>
      </c>
      <c r="J14" s="4">
        <v>0</v>
      </c>
      <c r="K14" s="2">
        <f>G16*I14-H16*J14</f>
        <v>-8.1854523159563541E-12</v>
      </c>
      <c r="L14" s="2">
        <f>G16*J14+H16*I14</f>
        <v>0</v>
      </c>
      <c r="M14" s="11">
        <f>G14+K14</f>
        <v>-8.1854523159563541E-12</v>
      </c>
      <c r="N14" s="9">
        <f>H14+L14</f>
        <v>0</v>
      </c>
      <c r="O14" s="5">
        <v>-1</v>
      </c>
      <c r="P14" s="6">
        <v>-1.22514845490862E-16</v>
      </c>
      <c r="Q14">
        <f>M14*O14-N14*P14</f>
        <v>8.1854523159563541E-12</v>
      </c>
      <c r="R14" s="2">
        <f>M14*P14+N14*O14</f>
        <v>1.0028394257622113E-27</v>
      </c>
      <c r="S14" s="13">
        <f>M10+Q14</f>
        <v>8.1854523159563541E-12</v>
      </c>
      <c r="T14" s="13">
        <f>N10+R14</f>
        <v>1.0028394257622113E-27</v>
      </c>
      <c r="U14" s="5">
        <v>-1.83772268236293E-16</v>
      </c>
      <c r="V14" s="6">
        <v>1</v>
      </c>
      <c r="W14" s="2">
        <f t="shared" si="29"/>
        <v>-2.5070985644055281E-27</v>
      </c>
      <c r="X14" s="2">
        <f t="shared" si="30"/>
        <v>8.1854523159563541E-12</v>
      </c>
      <c r="Y14" s="2">
        <f t="shared" ref="Y14:Z14" si="34">S6+W14</f>
        <v>2.0071607136767897E-12</v>
      </c>
      <c r="Z14" s="2">
        <f t="shared" si="34"/>
        <v>8.1854523159563541E-12</v>
      </c>
      <c r="AD14" s="1"/>
      <c r="AE14" s="1"/>
      <c r="AF14" s="1">
        <f t="shared" si="2"/>
        <v>-0.38268343236509034</v>
      </c>
      <c r="AG14" s="1">
        <f t="shared" si="3"/>
        <v>0.92387953251128652</v>
      </c>
    </row>
    <row r="15" spans="1:33" x14ac:dyDescent="0.2">
      <c r="A15" s="2">
        <v>13</v>
      </c>
      <c r="B15" s="2">
        <f t="shared" si="4"/>
        <v>-15135.918381132409</v>
      </c>
      <c r="C15" s="2">
        <f t="shared" si="23"/>
        <v>11</v>
      </c>
      <c r="D15" s="2">
        <f t="shared" ref="D15:D17" si="35">2*(2*A3+1)+1</f>
        <v>7</v>
      </c>
      <c r="E15" s="2">
        <f>D16</f>
        <v>11</v>
      </c>
      <c r="F15" s="2">
        <f t="shared" si="7"/>
        <v>-15135.918381132407</v>
      </c>
      <c r="G15" s="2">
        <f>F14-F15</f>
        <v>30271.836762264818</v>
      </c>
      <c r="H15" s="2">
        <v>0</v>
      </c>
      <c r="I15" s="5">
        <v>0</v>
      </c>
      <c r="J15" s="6">
        <v>-1</v>
      </c>
      <c r="K15" s="2">
        <f>G17*I15-H17*J15</f>
        <v>0</v>
      </c>
      <c r="L15" s="2">
        <f>G17*J15+H17*I15</f>
        <v>-12539.005344874542</v>
      </c>
      <c r="M15" s="11">
        <f>G15+K15</f>
        <v>30271.836762264818</v>
      </c>
      <c r="N15" s="9">
        <f>H15+L15</f>
        <v>-12539.005344874542</v>
      </c>
      <c r="O15" s="5">
        <v>-0.70710678118654768</v>
      </c>
      <c r="P15" s="6">
        <v>0.70710678118654746</v>
      </c>
      <c r="Q15">
        <f t="shared" ref="Q15:Q17" si="36">M15*O15-N15*P15</f>
        <v>-12539.005344874528</v>
      </c>
      <c r="R15" s="2">
        <f t="shared" ref="R15:R17" si="37">M15*P15+N15*O15</f>
        <v>30271.836762264829</v>
      </c>
      <c r="S15" s="13">
        <f t="shared" ref="S15:T15" si="38">M11+Q15</f>
        <v>0</v>
      </c>
      <c r="T15" s="13">
        <f t="shared" si="38"/>
        <v>0</v>
      </c>
      <c r="U15" s="5">
        <v>0.38268343236509</v>
      </c>
      <c r="V15" s="6">
        <v>0.92387953251128663</v>
      </c>
      <c r="W15" s="2">
        <f t="shared" si="29"/>
        <v>0</v>
      </c>
      <c r="X15" s="2">
        <f t="shared" si="30"/>
        <v>0</v>
      </c>
      <c r="Y15" s="2">
        <f t="shared" ref="Y15:Z15" si="39">S7+W15</f>
        <v>-2.0071607136767922E-12</v>
      </c>
      <c r="Z15" s="2">
        <f t="shared" si="39"/>
        <v>0</v>
      </c>
      <c r="AD15" s="1"/>
      <c r="AE15" s="1"/>
      <c r="AF15" s="1">
        <f t="shared" si="2"/>
        <v>0.38268343236509</v>
      </c>
      <c r="AG15" s="1">
        <f t="shared" si="3"/>
        <v>0.92387953251128663</v>
      </c>
    </row>
    <row r="16" spans="1:33" x14ac:dyDescent="0.2">
      <c r="A16" s="2">
        <v>14</v>
      </c>
      <c r="B16" s="2">
        <f t="shared" si="4"/>
        <v>-11584.530396179211</v>
      </c>
      <c r="C16" s="2">
        <f t="shared" si="23"/>
        <v>13</v>
      </c>
      <c r="D16" s="2">
        <f t="shared" si="35"/>
        <v>11</v>
      </c>
      <c r="E16" s="2">
        <f>D15</f>
        <v>7</v>
      </c>
      <c r="F16" s="2">
        <f t="shared" si="7"/>
        <v>6269.5026724372674</v>
      </c>
      <c r="G16" s="2">
        <f>F16+F17</f>
        <v>-8.1854523159563541E-12</v>
      </c>
      <c r="H16" s="2">
        <v>0</v>
      </c>
      <c r="I16" s="5">
        <v>-1</v>
      </c>
      <c r="J16" s="6">
        <v>0</v>
      </c>
      <c r="K16" s="2">
        <f>G16*I16-H16*J16</f>
        <v>8.1854523159563541E-12</v>
      </c>
      <c r="L16" s="2">
        <f>G16*J16+H16*I16</f>
        <v>0</v>
      </c>
      <c r="M16" s="11">
        <f>G14+K16</f>
        <v>8.1854523159563541E-12</v>
      </c>
      <c r="N16" s="9">
        <f>H14+L16</f>
        <v>0</v>
      </c>
      <c r="O16" s="5">
        <v>-1.83772268236293E-16</v>
      </c>
      <c r="P16" s="6">
        <v>1</v>
      </c>
      <c r="Q16">
        <f t="shared" si="36"/>
        <v>-1.5042591386433169E-27</v>
      </c>
      <c r="R16" s="2">
        <f t="shared" si="37"/>
        <v>8.1854523159563541E-12</v>
      </c>
      <c r="S16" s="13">
        <f t="shared" ref="S16:T16" si="40">M12+Q16</f>
        <v>-1.5042591386433169E-27</v>
      </c>
      <c r="T16" s="13">
        <f t="shared" si="40"/>
        <v>8.1854523159563541E-12</v>
      </c>
      <c r="U16" s="5">
        <v>0.70710678118654735</v>
      </c>
      <c r="V16" s="6">
        <v>0.70710678118654768</v>
      </c>
      <c r="W16" s="2">
        <f t="shared" si="29"/>
        <v>-5.7879888396918707E-12</v>
      </c>
      <c r="X16" s="2">
        <f t="shared" si="30"/>
        <v>5.7879888396918658E-12</v>
      </c>
      <c r="Y16" s="2">
        <f t="shared" ref="Y16:Z16" si="41">S8+W16</f>
        <v>-3.7808281260150785E-12</v>
      </c>
      <c r="Z16" s="2">
        <f t="shared" si="41"/>
        <v>5.7879888396918658E-12</v>
      </c>
      <c r="AD16" s="1"/>
      <c r="AE16" s="1"/>
      <c r="AF16" s="1">
        <f t="shared" si="2"/>
        <v>0.92387953251128652</v>
      </c>
      <c r="AG16" s="1">
        <f t="shared" si="3"/>
        <v>0.38268343236509039</v>
      </c>
    </row>
    <row r="17" spans="1:26" x14ac:dyDescent="0.2">
      <c r="A17" s="2">
        <v>15</v>
      </c>
      <c r="B17" s="2">
        <f t="shared" si="4"/>
        <v>-6269.5026724372756</v>
      </c>
      <c r="C17" s="2">
        <f t="shared" si="23"/>
        <v>15</v>
      </c>
      <c r="D17" s="2">
        <f t="shared" si="35"/>
        <v>15</v>
      </c>
      <c r="E17" s="2">
        <f t="shared" si="16"/>
        <v>15</v>
      </c>
      <c r="F17" s="2">
        <f t="shared" si="7"/>
        <v>-6269.5026724372756</v>
      </c>
      <c r="G17" s="2">
        <f>F16-F17</f>
        <v>12539.005344874542</v>
      </c>
      <c r="H17" s="2">
        <v>0</v>
      </c>
      <c r="I17" s="7">
        <v>0</v>
      </c>
      <c r="J17" s="8">
        <v>1</v>
      </c>
      <c r="K17" s="2">
        <f>G17*I17-H17*J17</f>
        <v>0</v>
      </c>
      <c r="L17" s="2">
        <f>G17*J17+H17*I17</f>
        <v>12539.005344874542</v>
      </c>
      <c r="M17" s="12">
        <f>G15+K17</f>
        <v>30271.836762264818</v>
      </c>
      <c r="N17" s="9">
        <f>H15+L17</f>
        <v>12539.005344874542</v>
      </c>
      <c r="O17" s="7">
        <v>0.70710678118654735</v>
      </c>
      <c r="P17" s="8">
        <v>0.70710678118654768</v>
      </c>
      <c r="Q17">
        <f t="shared" si="36"/>
        <v>12539.005344874515</v>
      </c>
      <c r="R17" s="2">
        <f t="shared" si="37"/>
        <v>30271.836762264829</v>
      </c>
      <c r="S17" s="13">
        <f t="shared" ref="S17:T17" si="42">M13+Q17</f>
        <v>25078.010689749044</v>
      </c>
      <c r="T17" s="13">
        <f t="shared" si="42"/>
        <v>60543.673524529651</v>
      </c>
      <c r="U17" s="7">
        <v>0.92387953251128652</v>
      </c>
      <c r="V17" s="8">
        <v>0.38268343236509039</v>
      </c>
      <c r="W17" s="2">
        <f t="shared" si="29"/>
        <v>-6.5483618527650833E-11</v>
      </c>
      <c r="X17" s="2">
        <f t="shared" si="30"/>
        <v>65532</v>
      </c>
      <c r="Y17" s="2">
        <f t="shared" ref="Y17:Z17" si="43">S9+W17</f>
        <v>-6.7490779241327625E-11</v>
      </c>
      <c r="Z17" s="2">
        <f t="shared" si="43"/>
        <v>131064</v>
      </c>
    </row>
    <row r="19" spans="1:26" x14ac:dyDescent="0.2">
      <c r="B19">
        <f>2^14-1</f>
        <v>16383</v>
      </c>
    </row>
    <row r="21" spans="1:26" x14ac:dyDescent="0.2">
      <c r="A21" t="str">
        <f>RIGHT(DEC2HEX(A2),4)</f>
        <v>0</v>
      </c>
      <c r="B21" t="str">
        <f>RIGHT(DEC2HEX(B2),4)</f>
        <v>0</v>
      </c>
      <c r="C21" t="str">
        <f t="shared" ref="C21:E21" si="44">RIGHT(DEC2HEX(C2),4)</f>
        <v>0</v>
      </c>
      <c r="D21" t="str">
        <f t="shared" si="44"/>
        <v>0</v>
      </c>
      <c r="E21" t="str">
        <f t="shared" si="44"/>
        <v>0</v>
      </c>
      <c r="F21" t="str">
        <f>RIGHT(DEC2HEX(F2),4)</f>
        <v>0</v>
      </c>
      <c r="G21" t="str">
        <f t="shared" ref="G21:H21" si="45">RIGHT(DEC2HEX(G2),4)</f>
        <v>0</v>
      </c>
      <c r="H21" t="str">
        <f t="shared" si="45"/>
        <v>0</v>
      </c>
      <c r="I21" t="str">
        <f>RIGHT(DEC2HEX($B$19*I2),4)</f>
        <v>3FFF</v>
      </c>
      <c r="J21" t="str">
        <f>RIGHT(DEC2HEX($B$19*J2),4)</f>
        <v>0</v>
      </c>
      <c r="K21" t="str">
        <f>RIGHT(DEC2HEX(K2/2),4)</f>
        <v>0</v>
      </c>
      <c r="L21" t="str">
        <f>RIGHT(DEC2HEX(L2/2),4)</f>
        <v>0</v>
      </c>
      <c r="M21" s="9" t="str">
        <f t="shared" ref="M21" si="46">RIGHT(DEC2HEX(M2),5)</f>
        <v>0</v>
      </c>
      <c r="N21" s="9" t="str">
        <f>RIGHT(DEC2HEX(N2),5)</f>
        <v>0</v>
      </c>
      <c r="O21" t="str">
        <f>RIGHT(DEC2HEX($B$19*O2),4)</f>
        <v>3FFF</v>
      </c>
      <c r="P21" t="str">
        <f>RIGHT(DEC2HEX($B$19*P2),4)</f>
        <v>0</v>
      </c>
      <c r="Q21" t="str">
        <f>RIGHT(DEC2HEX(Q2),5)</f>
        <v>0</v>
      </c>
      <c r="R21" t="str">
        <f>RIGHT(DEC2HEX(R2),5)</f>
        <v>0</v>
      </c>
      <c r="S21" s="9" t="str">
        <f>RIGHT(DEC2HEX(S2),6)</f>
        <v>0</v>
      </c>
      <c r="T21" s="9" t="str">
        <f>RIGHT(DEC2HEX(T2),5)</f>
        <v>0</v>
      </c>
      <c r="U21" t="str">
        <f>RIGHT(DEC2HEX($B$19*U2),4)</f>
        <v>3FFF</v>
      </c>
      <c r="V21" t="str">
        <f>RIGHT(DEC2HEX($B$19*V2),4)</f>
        <v>0</v>
      </c>
      <c r="W21" t="str">
        <f>RIGHT(DEC2HEX(W2),7)</f>
        <v>0</v>
      </c>
      <c r="X21" t="str">
        <f t="shared" ref="X21:Z21" si="47">RIGHT(DEC2HEX(X2),7)</f>
        <v>0</v>
      </c>
      <c r="Y21" t="str">
        <f t="shared" si="47"/>
        <v>0</v>
      </c>
      <c r="Z21" t="str">
        <f t="shared" si="47"/>
        <v>0</v>
      </c>
    </row>
    <row r="22" spans="1:26" x14ac:dyDescent="0.2">
      <c r="A22" t="str">
        <f t="shared" ref="A22:F36" si="48">RIGHT(DEC2HEX(A3),4)</f>
        <v>1</v>
      </c>
      <c r="B22" t="str">
        <f t="shared" ref="B22:E22" si="49">RIGHT(DEC2HEX(B3),4)</f>
        <v>187D</v>
      </c>
      <c r="C22" t="str">
        <f t="shared" si="49"/>
        <v>2</v>
      </c>
      <c r="D22" t="str">
        <f t="shared" si="49"/>
        <v>4</v>
      </c>
      <c r="E22" t="str">
        <f t="shared" si="49"/>
        <v>8</v>
      </c>
      <c r="F22" t="str">
        <f t="shared" si="48"/>
        <v>0</v>
      </c>
      <c r="G22" t="str">
        <f t="shared" ref="G22:H22" si="50">RIGHT(DEC2HEX(G3),4)</f>
        <v>0</v>
      </c>
      <c r="H22" t="str">
        <f t="shared" si="50"/>
        <v>0</v>
      </c>
      <c r="I22" t="str">
        <f t="shared" ref="I22:J22" si="51">RIGHT(DEC2HEX($B$19*I3),4)</f>
        <v>0</v>
      </c>
      <c r="J22" t="str">
        <f t="shared" si="51"/>
        <v>C001</v>
      </c>
      <c r="K22" t="str">
        <f t="shared" ref="K22:L22" si="52">RIGHT(DEC2HEX(K3/2),4)</f>
        <v>0</v>
      </c>
      <c r="L22" t="str">
        <f t="shared" si="52"/>
        <v>C001</v>
      </c>
      <c r="M22" s="9" t="str">
        <f t="shared" ref="M22:N22" si="53">RIGHT(DEC2HEX(M3),5)</f>
        <v>0</v>
      </c>
      <c r="N22" s="9" t="str">
        <f t="shared" si="53"/>
        <v>F8002</v>
      </c>
      <c r="O22" t="str">
        <f t="shared" ref="O22:P22" si="54">RIGHT(DEC2HEX($B$19*O3),4)</f>
        <v>2D40</v>
      </c>
      <c r="P22" t="str">
        <f t="shared" si="54"/>
        <v>D2C0</v>
      </c>
      <c r="Q22" t="str">
        <f t="shared" ref="Q22:Q36" si="55">RIGHT(DEC2HEX(Q3),5)</f>
        <v>0</v>
      </c>
      <c r="R22" t="str">
        <f t="shared" ref="R22" si="56">RIGHT(DEC2HEX(R3),5)</f>
        <v>F8002</v>
      </c>
      <c r="S22" s="9" t="str">
        <f t="shared" ref="S22" si="57">RIGHT(DEC2HEX(S3),6)</f>
        <v>0</v>
      </c>
      <c r="T22" s="9" t="str">
        <f t="shared" ref="T22:T36" si="58">RIGHT(DEC2HEX(T3),5)</f>
        <v>F0004</v>
      </c>
      <c r="U22" t="str">
        <f t="shared" ref="U22:V22" si="59">RIGHT(DEC2HEX($B$19*U3),4)</f>
        <v>3B1F</v>
      </c>
      <c r="V22" t="str">
        <f t="shared" si="59"/>
        <v>E783</v>
      </c>
      <c r="W22" t="str">
        <f t="shared" ref="W22:Z22" si="60">RIGHT(DEC2HEX(W3),7)</f>
        <v>0</v>
      </c>
      <c r="X22" t="str">
        <f t="shared" si="60"/>
        <v>FFF0004</v>
      </c>
      <c r="Y22" t="str">
        <f t="shared" si="60"/>
        <v>0</v>
      </c>
      <c r="Z22" t="str">
        <f t="shared" si="60"/>
        <v>FFE0008</v>
      </c>
    </row>
    <row r="23" spans="1:26" x14ac:dyDescent="0.2">
      <c r="A23" t="str">
        <f t="shared" si="48"/>
        <v>2</v>
      </c>
      <c r="B23" t="str">
        <f t="shared" ref="B23:E23" si="61">RIGHT(DEC2HEX(B4),4)</f>
        <v>2D40</v>
      </c>
      <c r="C23" t="str">
        <f t="shared" si="61"/>
        <v>4</v>
      </c>
      <c r="D23" t="str">
        <f t="shared" si="61"/>
        <v>8</v>
      </c>
      <c r="E23" t="str">
        <f t="shared" si="61"/>
        <v>4</v>
      </c>
      <c r="F23" t="str">
        <f t="shared" si="48"/>
        <v>3FFF</v>
      </c>
      <c r="G23" t="str">
        <f t="shared" ref="G23:H23" si="62">RIGHT(DEC2HEX(G4),4)</f>
        <v>0</v>
      </c>
      <c r="H23" t="str">
        <f t="shared" si="62"/>
        <v>0</v>
      </c>
      <c r="I23" t="str">
        <f t="shared" ref="I23:J23" si="63">RIGHT(DEC2HEX($B$19*I4),4)</f>
        <v>C001</v>
      </c>
      <c r="J23" t="str">
        <f t="shared" si="63"/>
        <v>0</v>
      </c>
      <c r="K23" t="str">
        <f t="shared" ref="K23:L23" si="64">RIGHT(DEC2HEX(K4/2),4)</f>
        <v>0</v>
      </c>
      <c r="L23" t="str">
        <f t="shared" si="64"/>
        <v>0</v>
      </c>
      <c r="M23" s="9" t="str">
        <f t="shared" ref="M23:N23" si="65">RIGHT(DEC2HEX(M4),5)</f>
        <v>0</v>
      </c>
      <c r="N23" s="9" t="str">
        <f t="shared" si="65"/>
        <v>0</v>
      </c>
      <c r="O23" t="str">
        <f t="shared" ref="O23:P23" si="66">RIGHT(DEC2HEX($B$19*O4),4)</f>
        <v>0</v>
      </c>
      <c r="P23" t="str">
        <f t="shared" si="66"/>
        <v>C001</v>
      </c>
      <c r="Q23" t="str">
        <f t="shared" si="55"/>
        <v>0</v>
      </c>
      <c r="R23" t="str">
        <f t="shared" ref="R23" si="67">RIGHT(DEC2HEX(R4),5)</f>
        <v>0</v>
      </c>
      <c r="S23" s="9" t="str">
        <f t="shared" ref="S23" si="68">RIGHT(DEC2HEX(S4),6)</f>
        <v>0</v>
      </c>
      <c r="T23" s="9" t="str">
        <f t="shared" si="58"/>
        <v>0</v>
      </c>
      <c r="U23" t="str">
        <f t="shared" ref="U23:V23" si="69">RIGHT(DEC2HEX($B$19*U4),4)</f>
        <v>2D40</v>
      </c>
      <c r="V23" t="str">
        <f t="shared" si="69"/>
        <v>D2C0</v>
      </c>
      <c r="W23" t="str">
        <f t="shared" ref="W23:Z23" si="70">RIGHT(DEC2HEX(W4),7)</f>
        <v>0</v>
      </c>
      <c r="X23" t="str">
        <f t="shared" si="70"/>
        <v>0</v>
      </c>
      <c r="Y23" t="str">
        <f t="shared" si="70"/>
        <v>0</v>
      </c>
      <c r="Z23" t="str">
        <f t="shared" si="70"/>
        <v>0</v>
      </c>
    </row>
    <row r="24" spans="1:26" x14ac:dyDescent="0.2">
      <c r="A24" t="str">
        <f t="shared" si="48"/>
        <v>3</v>
      </c>
      <c r="B24" t="str">
        <f t="shared" ref="B24:E24" si="71">RIGHT(DEC2HEX(B5),4)</f>
        <v>3B1F</v>
      </c>
      <c r="C24" t="str">
        <f t="shared" si="71"/>
        <v>6</v>
      </c>
      <c r="D24" t="str">
        <f t="shared" si="71"/>
        <v>C</v>
      </c>
      <c r="E24" t="str">
        <f t="shared" si="71"/>
        <v>C</v>
      </c>
      <c r="F24" t="str">
        <f t="shared" si="48"/>
        <v>C001</v>
      </c>
      <c r="G24" t="str">
        <f t="shared" ref="G24:H24" si="72">RIGHT(DEC2HEX(G5),4)</f>
        <v>7FFE</v>
      </c>
      <c r="H24" t="str">
        <f t="shared" si="72"/>
        <v>0</v>
      </c>
      <c r="I24" t="str">
        <f t="shared" ref="I24:J24" si="73">RIGHT(DEC2HEX($B$19*I5),4)</f>
        <v>0</v>
      </c>
      <c r="J24" t="str">
        <f t="shared" si="73"/>
        <v>3FFF</v>
      </c>
      <c r="K24" t="str">
        <f t="shared" ref="K24:L24" si="74">RIGHT(DEC2HEX(K5/2),4)</f>
        <v>0</v>
      </c>
      <c r="L24" t="str">
        <f t="shared" si="74"/>
        <v>3FFF</v>
      </c>
      <c r="M24" s="9" t="str">
        <f t="shared" ref="M24:N24" si="75">RIGHT(DEC2HEX(M5),5)</f>
        <v>0</v>
      </c>
      <c r="N24" s="9" t="str">
        <f t="shared" si="75"/>
        <v>7FFE</v>
      </c>
      <c r="O24" t="str">
        <f t="shared" ref="O24:P24" si="76">RIGHT(DEC2HEX($B$19*O5),4)</f>
        <v>D2C0</v>
      </c>
      <c r="P24" t="str">
        <f t="shared" si="76"/>
        <v>D2C0</v>
      </c>
      <c r="Q24" t="str">
        <f t="shared" si="55"/>
        <v>0</v>
      </c>
      <c r="R24" t="str">
        <f t="shared" ref="R24" si="77">RIGHT(DEC2HEX(R5),5)</f>
        <v>F8002</v>
      </c>
      <c r="S24" s="9" t="str">
        <f t="shared" ref="S24" si="78">RIGHT(DEC2HEX(S5),6)</f>
        <v>0</v>
      </c>
      <c r="T24" s="9" t="str">
        <f t="shared" si="58"/>
        <v>0</v>
      </c>
      <c r="U24" t="str">
        <f t="shared" ref="U24:V24" si="79">RIGHT(DEC2HEX($B$19*U5),4)</f>
        <v>187D</v>
      </c>
      <c r="V24" t="str">
        <f t="shared" si="79"/>
        <v>C4E1</v>
      </c>
      <c r="W24" t="str">
        <f t="shared" ref="W24:Z24" si="80">RIGHT(DEC2HEX(W5),7)</f>
        <v>0</v>
      </c>
      <c r="X24" t="str">
        <f t="shared" si="80"/>
        <v>0</v>
      </c>
      <c r="Y24" t="str">
        <f t="shared" si="80"/>
        <v>0</v>
      </c>
      <c r="Z24" t="str">
        <f t="shared" si="80"/>
        <v>0</v>
      </c>
    </row>
    <row r="25" spans="1:26" x14ac:dyDescent="0.2">
      <c r="A25" t="str">
        <f t="shared" si="48"/>
        <v>4</v>
      </c>
      <c r="B25" t="str">
        <f t="shared" ref="B25:E25" si="81">RIGHT(DEC2HEX(B6),4)</f>
        <v>3FFF</v>
      </c>
      <c r="C25" t="str">
        <f t="shared" si="81"/>
        <v>8</v>
      </c>
      <c r="D25" t="str">
        <f t="shared" si="81"/>
        <v>2</v>
      </c>
      <c r="E25" t="str">
        <f t="shared" si="81"/>
        <v>2</v>
      </c>
      <c r="F25" t="str">
        <f t="shared" si="48"/>
        <v>2D40</v>
      </c>
      <c r="G25" t="str">
        <f t="shared" ref="G25:H25" si="82">RIGHT(DEC2HEX(G6),4)</f>
        <v>0</v>
      </c>
      <c r="H25" t="str">
        <f t="shared" si="82"/>
        <v>0</v>
      </c>
      <c r="I25" t="str">
        <f t="shared" ref="I25:J25" si="83">RIGHT(DEC2HEX($B$19*I6),4)</f>
        <v>3FFF</v>
      </c>
      <c r="J25" t="str">
        <f t="shared" si="83"/>
        <v>0</v>
      </c>
      <c r="K25" t="str">
        <f t="shared" ref="K25:L25" si="84">RIGHT(DEC2HEX(K6/2),4)</f>
        <v>0</v>
      </c>
      <c r="L25" t="str">
        <f t="shared" si="84"/>
        <v>0</v>
      </c>
      <c r="M25" s="9" t="str">
        <f t="shared" ref="M25:N25" si="85">RIGHT(DEC2HEX(M6),5)</f>
        <v>0</v>
      </c>
      <c r="N25" s="9" t="str">
        <f t="shared" si="85"/>
        <v>0</v>
      </c>
      <c r="O25" t="str">
        <f t="shared" ref="O25:P25" si="86">RIGHT(DEC2HEX($B$19*O6),4)</f>
        <v>C001</v>
      </c>
      <c r="P25" t="str">
        <f t="shared" si="86"/>
        <v>0</v>
      </c>
      <c r="Q25" t="str">
        <f t="shared" si="55"/>
        <v>0</v>
      </c>
      <c r="R25" t="str">
        <f t="shared" ref="R25" si="87">RIGHT(DEC2HEX(R6),5)</f>
        <v>0</v>
      </c>
      <c r="S25" s="9" t="str">
        <f t="shared" ref="S25" si="88">RIGHT(DEC2HEX(S6),6)</f>
        <v>0</v>
      </c>
      <c r="T25" s="9" t="str">
        <f t="shared" si="58"/>
        <v>0</v>
      </c>
      <c r="U25" t="str">
        <f t="shared" ref="U25:V25" si="89">RIGHT(DEC2HEX($B$19*U6),4)</f>
        <v>0</v>
      </c>
      <c r="V25" t="str">
        <f t="shared" si="89"/>
        <v>C001</v>
      </c>
      <c r="W25" t="str">
        <f t="shared" ref="W25:Z25" si="90">RIGHT(DEC2HEX(W6),7)</f>
        <v>0</v>
      </c>
      <c r="X25" t="str">
        <f t="shared" si="90"/>
        <v>0</v>
      </c>
      <c r="Y25" t="str">
        <f t="shared" si="90"/>
        <v>0</v>
      </c>
      <c r="Z25" t="str">
        <f t="shared" si="90"/>
        <v>0</v>
      </c>
    </row>
    <row r="26" spans="1:26" x14ac:dyDescent="0.2">
      <c r="A26" t="str">
        <f t="shared" si="48"/>
        <v>5</v>
      </c>
      <c r="B26" t="str">
        <f t="shared" ref="B26:E26" si="91">RIGHT(DEC2HEX(B7),4)</f>
        <v>3B1F</v>
      </c>
      <c r="C26" t="str">
        <f t="shared" si="91"/>
        <v>A</v>
      </c>
      <c r="D26" t="str">
        <f t="shared" si="91"/>
        <v>6</v>
      </c>
      <c r="E26" t="str">
        <f t="shared" si="91"/>
        <v>A</v>
      </c>
      <c r="F26" t="str">
        <f t="shared" si="48"/>
        <v>D2C0</v>
      </c>
      <c r="G26" t="str">
        <f t="shared" ref="G26:H26" si="92">RIGHT(DEC2HEX(G7),4)</f>
        <v>5A81</v>
      </c>
      <c r="H26" t="str">
        <f t="shared" si="92"/>
        <v>0</v>
      </c>
      <c r="I26" t="str">
        <f t="shared" ref="I26:J26" si="93">RIGHT(DEC2HEX($B$19*I7),4)</f>
        <v>0</v>
      </c>
      <c r="J26" t="str">
        <f t="shared" si="93"/>
        <v>C001</v>
      </c>
      <c r="K26" t="str">
        <f t="shared" ref="K26:L26" si="94">RIGHT(DEC2HEX(K7/2),4)</f>
        <v>0</v>
      </c>
      <c r="L26" t="str">
        <f t="shared" si="94"/>
        <v>D2C0</v>
      </c>
      <c r="M26" s="9" t="str">
        <f t="shared" ref="M26:N26" si="95">RIGHT(DEC2HEX(M7),5)</f>
        <v>5A81</v>
      </c>
      <c r="N26" s="9" t="str">
        <f t="shared" si="95"/>
        <v>FA57F</v>
      </c>
      <c r="O26" t="str">
        <f t="shared" ref="O26:P26" si="96">RIGHT(DEC2HEX($B$19*O7),4)</f>
        <v>D2C0</v>
      </c>
      <c r="P26" t="str">
        <f t="shared" si="96"/>
        <v>2D40</v>
      </c>
      <c r="Q26" t="str">
        <f t="shared" si="55"/>
        <v>0</v>
      </c>
      <c r="R26" t="str">
        <f t="shared" ref="R26" si="97">RIGHT(DEC2HEX(R7),5)</f>
        <v>7FFE</v>
      </c>
      <c r="S26" s="9" t="str">
        <f t="shared" ref="S26" si="98">RIGHT(DEC2HEX(S7),6)</f>
        <v>0</v>
      </c>
      <c r="T26" s="9" t="str">
        <f t="shared" si="58"/>
        <v>0</v>
      </c>
      <c r="U26" t="str">
        <f t="shared" ref="U26:V26" si="99">RIGHT(DEC2HEX($B$19*U7),4)</f>
        <v>E783</v>
      </c>
      <c r="V26" t="str">
        <f t="shared" si="99"/>
        <v>C4E1</v>
      </c>
      <c r="W26" t="str">
        <f t="shared" ref="W26:Z26" si="100">RIGHT(DEC2HEX(W7),7)</f>
        <v>0</v>
      </c>
      <c r="X26" t="str">
        <f t="shared" si="100"/>
        <v>0</v>
      </c>
      <c r="Y26" t="str">
        <f t="shared" si="100"/>
        <v>0</v>
      </c>
      <c r="Z26" t="str">
        <f t="shared" si="100"/>
        <v>0</v>
      </c>
    </row>
    <row r="27" spans="1:26" x14ac:dyDescent="0.2">
      <c r="A27" t="str">
        <f t="shared" si="48"/>
        <v>6</v>
      </c>
      <c r="B27" t="str">
        <f t="shared" ref="B27:E27" si="101">RIGHT(DEC2HEX(B8),4)</f>
        <v>2D40</v>
      </c>
      <c r="C27" t="str">
        <f t="shared" si="101"/>
        <v>C</v>
      </c>
      <c r="D27" t="str">
        <f t="shared" si="101"/>
        <v>A</v>
      </c>
      <c r="E27" t="str">
        <f t="shared" si="101"/>
        <v>6</v>
      </c>
      <c r="F27" t="str">
        <f t="shared" si="48"/>
        <v>2D40</v>
      </c>
      <c r="G27" t="str">
        <f t="shared" ref="G27:H27" si="102">RIGHT(DEC2HEX(G8),4)</f>
        <v>0</v>
      </c>
      <c r="H27" t="str">
        <f t="shared" si="102"/>
        <v>0</v>
      </c>
      <c r="I27" t="str">
        <f t="shared" ref="I27:J27" si="103">RIGHT(DEC2HEX($B$19*I8),4)</f>
        <v>C001</v>
      </c>
      <c r="J27" t="str">
        <f t="shared" si="103"/>
        <v>0</v>
      </c>
      <c r="K27" t="str">
        <f t="shared" ref="K27:L27" si="104">RIGHT(DEC2HEX(K8/2),4)</f>
        <v>0</v>
      </c>
      <c r="L27" t="str">
        <f t="shared" si="104"/>
        <v>0</v>
      </c>
      <c r="M27" s="9" t="str">
        <f t="shared" ref="M27:N27" si="105">RIGHT(DEC2HEX(M8),5)</f>
        <v>0</v>
      </c>
      <c r="N27" s="9" t="str">
        <f t="shared" si="105"/>
        <v>0</v>
      </c>
      <c r="O27" t="str">
        <f t="shared" ref="O27:P27" si="106">RIGHT(DEC2HEX($B$19*O8),4)</f>
        <v>0</v>
      </c>
      <c r="P27" t="str">
        <f t="shared" si="106"/>
        <v>3FFF</v>
      </c>
      <c r="Q27" t="str">
        <f t="shared" si="55"/>
        <v>0</v>
      </c>
      <c r="R27" t="str">
        <f t="shared" ref="R27" si="107">RIGHT(DEC2HEX(R8),5)</f>
        <v>0</v>
      </c>
      <c r="S27" s="9" t="str">
        <f t="shared" ref="S27" si="108">RIGHT(DEC2HEX(S8),6)</f>
        <v>0</v>
      </c>
      <c r="T27" s="9" t="str">
        <f t="shared" si="58"/>
        <v>0</v>
      </c>
      <c r="U27" t="str">
        <f t="shared" ref="U27:V27" si="109">RIGHT(DEC2HEX($B$19*U8),4)</f>
        <v>D2C0</v>
      </c>
      <c r="V27" t="str">
        <f t="shared" si="109"/>
        <v>D2C0</v>
      </c>
      <c r="W27" t="str">
        <f t="shared" ref="W27:Z27" si="110">RIGHT(DEC2HEX(W8),7)</f>
        <v>0</v>
      </c>
      <c r="X27" t="str">
        <f t="shared" si="110"/>
        <v>0</v>
      </c>
      <c r="Y27" t="str">
        <f t="shared" si="110"/>
        <v>0</v>
      </c>
      <c r="Z27" t="str">
        <f t="shared" si="110"/>
        <v>0</v>
      </c>
    </row>
    <row r="28" spans="1:26" x14ac:dyDescent="0.2">
      <c r="A28" t="str">
        <f t="shared" si="48"/>
        <v>7</v>
      </c>
      <c r="B28" t="str">
        <f t="shared" ref="B28:E28" si="111">RIGHT(DEC2HEX(B9),4)</f>
        <v>187D</v>
      </c>
      <c r="C28" t="str">
        <f t="shared" si="111"/>
        <v>E</v>
      </c>
      <c r="D28" t="str">
        <f t="shared" si="111"/>
        <v>E</v>
      </c>
      <c r="E28" t="str">
        <f t="shared" si="111"/>
        <v>E</v>
      </c>
      <c r="F28" t="str">
        <f t="shared" si="48"/>
        <v>D2C0</v>
      </c>
      <c r="G28" t="str">
        <f t="shared" ref="G28:H28" si="112">RIGHT(DEC2HEX(G9),4)</f>
        <v>5A81</v>
      </c>
      <c r="H28" t="str">
        <f t="shared" si="112"/>
        <v>0</v>
      </c>
      <c r="I28" t="str">
        <f t="shared" ref="I28:J28" si="113">RIGHT(DEC2HEX($B$19*I9),4)</f>
        <v>0</v>
      </c>
      <c r="J28" t="str">
        <f t="shared" si="113"/>
        <v>3FFF</v>
      </c>
      <c r="K28" t="str">
        <f t="shared" ref="K28:L28" si="114">RIGHT(DEC2HEX(K9/2),4)</f>
        <v>0</v>
      </c>
      <c r="L28" t="str">
        <f t="shared" si="114"/>
        <v>2D40</v>
      </c>
      <c r="M28" s="9" t="str">
        <f t="shared" ref="M28:N28" si="115">RIGHT(DEC2HEX(M9),5)</f>
        <v>5A81</v>
      </c>
      <c r="N28" s="9" t="str">
        <f t="shared" si="115"/>
        <v>5A81</v>
      </c>
      <c r="O28" t="str">
        <f t="shared" ref="O28:P28" si="116">RIGHT(DEC2HEX($B$19*O9),4)</f>
        <v>2D40</v>
      </c>
      <c r="P28" t="str">
        <f t="shared" si="116"/>
        <v>2D40</v>
      </c>
      <c r="Q28" t="str">
        <f t="shared" si="55"/>
        <v>0</v>
      </c>
      <c r="R28" t="str">
        <f t="shared" ref="R28" si="117">RIGHT(DEC2HEX(R9),5)</f>
        <v>7FFE</v>
      </c>
      <c r="S28" s="9" t="str">
        <f t="shared" ref="S28" si="118">RIGHT(DEC2HEX(S9),6)</f>
        <v>0</v>
      </c>
      <c r="T28" s="9" t="str">
        <f t="shared" si="58"/>
        <v>FFFC</v>
      </c>
      <c r="U28" t="str">
        <f t="shared" ref="U28:V28" si="119">RIGHT(DEC2HEX($B$19*U9),4)</f>
        <v>C4E1</v>
      </c>
      <c r="V28" t="str">
        <f t="shared" si="119"/>
        <v>E783</v>
      </c>
      <c r="W28" t="str">
        <f t="shared" ref="W28:Z28" si="120">RIGHT(DEC2HEX(W9),7)</f>
        <v>0</v>
      </c>
      <c r="X28" t="str">
        <f t="shared" si="120"/>
        <v>FFF0004</v>
      </c>
      <c r="Y28" t="str">
        <f t="shared" si="120"/>
        <v>0</v>
      </c>
      <c r="Z28" t="str">
        <f t="shared" si="120"/>
        <v>0</v>
      </c>
    </row>
    <row r="29" spans="1:26" x14ac:dyDescent="0.2">
      <c r="A29" t="str">
        <f t="shared" si="48"/>
        <v>8</v>
      </c>
      <c r="B29" t="str">
        <f t="shared" ref="B29:E29" si="121">RIGHT(DEC2HEX(B10),4)</f>
        <v>0</v>
      </c>
      <c r="C29" t="str">
        <f t="shared" si="121"/>
        <v>1</v>
      </c>
      <c r="D29" t="str">
        <f t="shared" si="121"/>
        <v>1</v>
      </c>
      <c r="E29" t="str">
        <f t="shared" si="121"/>
        <v>1</v>
      </c>
      <c r="F29" t="str">
        <f t="shared" si="48"/>
        <v>187D</v>
      </c>
      <c r="G29" t="str">
        <f t="shared" ref="G29:H29" si="122">RIGHT(DEC2HEX(G10),4)</f>
        <v>0</v>
      </c>
      <c r="H29" t="str">
        <f t="shared" si="122"/>
        <v>0</v>
      </c>
      <c r="I29" t="str">
        <f t="shared" ref="I29:J29" si="123">RIGHT(DEC2HEX($B$19*I10),4)</f>
        <v>3FFF</v>
      </c>
      <c r="J29" t="str">
        <f t="shared" si="123"/>
        <v>0</v>
      </c>
      <c r="K29" t="str">
        <f t="shared" ref="K29:L29" si="124">RIGHT(DEC2HEX(K10/2),4)</f>
        <v>0</v>
      </c>
      <c r="L29" t="str">
        <f t="shared" si="124"/>
        <v>0</v>
      </c>
      <c r="M29" s="9" t="str">
        <f t="shared" ref="M29:N29" si="125">RIGHT(DEC2HEX(M10),5)</f>
        <v>0</v>
      </c>
      <c r="N29" s="9" t="str">
        <f t="shared" si="125"/>
        <v>0</v>
      </c>
      <c r="O29" t="str">
        <f t="shared" ref="O29:P29" si="126">RIGHT(DEC2HEX($B$19*O10),4)</f>
        <v>3FFF</v>
      </c>
      <c r="P29" t="str">
        <f t="shared" si="126"/>
        <v>0</v>
      </c>
      <c r="Q29" t="str">
        <f t="shared" si="55"/>
        <v>0</v>
      </c>
      <c r="R29" t="str">
        <f t="shared" ref="R29" si="127">RIGHT(DEC2HEX(R10),5)</f>
        <v>0</v>
      </c>
      <c r="S29" s="9" t="str">
        <f t="shared" ref="S29" si="128">RIGHT(DEC2HEX(S10),6)</f>
        <v>0</v>
      </c>
      <c r="T29" s="9" t="str">
        <f t="shared" si="58"/>
        <v>0</v>
      </c>
      <c r="U29" t="str">
        <f t="shared" ref="U29:V29" si="129">RIGHT(DEC2HEX($B$19*U10),4)</f>
        <v>C001</v>
      </c>
      <c r="V29" t="str">
        <f t="shared" si="129"/>
        <v>0</v>
      </c>
      <c r="W29" t="str">
        <f t="shared" ref="W29:Z29" si="130">RIGHT(DEC2HEX(W10),7)</f>
        <v>0</v>
      </c>
      <c r="X29" t="str">
        <f t="shared" si="130"/>
        <v>0</v>
      </c>
      <c r="Y29" t="str">
        <f t="shared" si="130"/>
        <v>0</v>
      </c>
      <c r="Z29" t="str">
        <f t="shared" si="130"/>
        <v>0</v>
      </c>
    </row>
    <row r="30" spans="1:26" x14ac:dyDescent="0.2">
      <c r="A30" t="str">
        <f t="shared" si="48"/>
        <v>9</v>
      </c>
      <c r="B30" t="str">
        <f t="shared" ref="B30:E30" si="131">RIGHT(DEC2HEX(B11),4)</f>
        <v>E783</v>
      </c>
      <c r="C30" t="str">
        <f t="shared" si="131"/>
        <v>3</v>
      </c>
      <c r="D30" t="str">
        <f t="shared" si="131"/>
        <v>5</v>
      </c>
      <c r="E30" t="str">
        <f t="shared" si="131"/>
        <v>9</v>
      </c>
      <c r="F30" t="str">
        <f t="shared" si="48"/>
        <v>E783</v>
      </c>
      <c r="G30" t="str">
        <f t="shared" ref="G30:H30" si="132">RIGHT(DEC2HEX(G11),4)</f>
        <v>30FB</v>
      </c>
      <c r="H30" t="str">
        <f t="shared" si="132"/>
        <v>0</v>
      </c>
      <c r="I30" t="str">
        <f t="shared" ref="I30:J30" si="133">RIGHT(DEC2HEX($B$19*I11),4)</f>
        <v>0</v>
      </c>
      <c r="J30" t="str">
        <f t="shared" si="133"/>
        <v>C001</v>
      </c>
      <c r="K30" t="str">
        <f t="shared" ref="K30:L30" si="134">RIGHT(DEC2HEX(K11/2),4)</f>
        <v>0</v>
      </c>
      <c r="L30" t="str">
        <f t="shared" si="134"/>
        <v>C4E1</v>
      </c>
      <c r="M30" s="9" t="str">
        <f t="shared" ref="M30:N30" si="135">RIGHT(DEC2HEX(M11),5)</f>
        <v>30FB</v>
      </c>
      <c r="N30" s="9" t="str">
        <f t="shared" si="135"/>
        <v>F89C1</v>
      </c>
      <c r="O30" t="str">
        <f t="shared" ref="O30:P30" si="136">RIGHT(DEC2HEX($B$19*O11),4)</f>
        <v>2D40</v>
      </c>
      <c r="P30" t="str">
        <f t="shared" si="136"/>
        <v>D2C0</v>
      </c>
      <c r="Q30" t="str">
        <f t="shared" si="55"/>
        <v>30FB</v>
      </c>
      <c r="R30" t="str">
        <f t="shared" ref="R30" si="137">RIGHT(DEC2HEX(R11),5)</f>
        <v>F89C1</v>
      </c>
      <c r="S30" s="9" t="str">
        <f t="shared" ref="S30" si="138">RIGHT(DEC2HEX(S11),6)</f>
        <v>61F6</v>
      </c>
      <c r="T30" s="9" t="str">
        <f t="shared" si="58"/>
        <v>F1381</v>
      </c>
      <c r="U30" t="str">
        <f t="shared" ref="U30:V30" si="139">RIGHT(DEC2HEX($B$19*U11),4)</f>
        <v>C4E1</v>
      </c>
      <c r="V30" t="str">
        <f t="shared" si="139"/>
        <v>187D</v>
      </c>
      <c r="W30" t="str">
        <f t="shared" ref="W30:Z30" si="140">RIGHT(DEC2HEX(W11),7)</f>
        <v>0</v>
      </c>
      <c r="X30" t="str">
        <f t="shared" si="140"/>
        <v>FFFC</v>
      </c>
      <c r="Y30" t="str">
        <f t="shared" si="140"/>
        <v>0</v>
      </c>
      <c r="Z30" t="str">
        <f t="shared" si="140"/>
        <v>0</v>
      </c>
    </row>
    <row r="31" spans="1:26" x14ac:dyDescent="0.2">
      <c r="A31" t="str">
        <f t="shared" si="48"/>
        <v>A</v>
      </c>
      <c r="B31" t="str">
        <f t="shared" ref="B31:E31" si="141">RIGHT(DEC2HEX(B12),4)</f>
        <v>D2C0</v>
      </c>
      <c r="C31" t="str">
        <f t="shared" si="141"/>
        <v>5</v>
      </c>
      <c r="D31" t="str">
        <f t="shared" si="141"/>
        <v>9</v>
      </c>
      <c r="E31" t="str">
        <f t="shared" si="141"/>
        <v>5</v>
      </c>
      <c r="F31" t="str">
        <f t="shared" si="48"/>
        <v>3B1F</v>
      </c>
      <c r="G31" t="str">
        <f t="shared" ref="G31:H31" si="142">RIGHT(DEC2HEX(G12),4)</f>
        <v>0</v>
      </c>
      <c r="H31" t="str">
        <f t="shared" si="142"/>
        <v>0</v>
      </c>
      <c r="I31" t="str">
        <f t="shared" ref="I31:J31" si="143">RIGHT(DEC2HEX($B$19*I12),4)</f>
        <v>C001</v>
      </c>
      <c r="J31" t="str">
        <f t="shared" si="143"/>
        <v>0</v>
      </c>
      <c r="K31" t="str">
        <f t="shared" ref="K31:L31" si="144">RIGHT(DEC2HEX(K12/2),4)</f>
        <v>0</v>
      </c>
      <c r="L31" t="str">
        <f t="shared" si="144"/>
        <v>0</v>
      </c>
      <c r="M31" s="9" t="str">
        <f t="shared" ref="M31:N31" si="145">RIGHT(DEC2HEX(M12),5)</f>
        <v>0</v>
      </c>
      <c r="N31" s="9" t="str">
        <f t="shared" si="145"/>
        <v>0</v>
      </c>
      <c r="O31" t="str">
        <f t="shared" ref="O31:P31" si="146">RIGHT(DEC2HEX($B$19*O12),4)</f>
        <v>0</v>
      </c>
      <c r="P31" t="str">
        <f t="shared" si="146"/>
        <v>C001</v>
      </c>
      <c r="Q31" t="str">
        <f t="shared" si="55"/>
        <v>0</v>
      </c>
      <c r="R31" t="str">
        <f t="shared" ref="R31" si="147">RIGHT(DEC2HEX(R12),5)</f>
        <v>0</v>
      </c>
      <c r="S31" s="9" t="str">
        <f t="shared" ref="S31" si="148">RIGHT(DEC2HEX(S12),6)</f>
        <v>0</v>
      </c>
      <c r="T31" s="9" t="str">
        <f t="shared" si="58"/>
        <v>0</v>
      </c>
      <c r="U31" t="str">
        <f t="shared" ref="U31:V31" si="149">RIGHT(DEC2HEX($B$19*U12),4)</f>
        <v>D2C0</v>
      </c>
      <c r="V31" t="str">
        <f t="shared" si="149"/>
        <v>2D40</v>
      </c>
      <c r="W31" t="str">
        <f t="shared" ref="W31:Z31" si="150">RIGHT(DEC2HEX(W12),7)</f>
        <v>0</v>
      </c>
      <c r="X31" t="str">
        <f t="shared" si="150"/>
        <v>0</v>
      </c>
      <c r="Y31" t="str">
        <f t="shared" si="150"/>
        <v>0</v>
      </c>
      <c r="Z31" t="str">
        <f t="shared" si="150"/>
        <v>0</v>
      </c>
    </row>
    <row r="32" spans="1:26" x14ac:dyDescent="0.2">
      <c r="A32" t="str">
        <f t="shared" si="48"/>
        <v>B</v>
      </c>
      <c r="B32" t="str">
        <f t="shared" ref="B32:E32" si="151">RIGHT(DEC2HEX(B13),4)</f>
        <v>C4E1</v>
      </c>
      <c r="C32" t="str">
        <f t="shared" si="151"/>
        <v>7</v>
      </c>
      <c r="D32" t="str">
        <f t="shared" si="151"/>
        <v>D</v>
      </c>
      <c r="E32" t="str">
        <f t="shared" si="151"/>
        <v>D</v>
      </c>
      <c r="F32" t="str">
        <f t="shared" si="48"/>
        <v>C4E1</v>
      </c>
      <c r="G32" t="str">
        <f t="shared" ref="G32:H32" si="152">RIGHT(DEC2HEX(G13),4)</f>
        <v>763F</v>
      </c>
      <c r="H32" t="str">
        <f t="shared" si="152"/>
        <v>0</v>
      </c>
      <c r="I32" t="str">
        <f t="shared" ref="I32:J32" si="153">RIGHT(DEC2HEX($B$19*I13),4)</f>
        <v>0</v>
      </c>
      <c r="J32" t="str">
        <f t="shared" si="153"/>
        <v>3FFF</v>
      </c>
      <c r="K32" t="str">
        <f t="shared" ref="K32:L32" si="154">RIGHT(DEC2HEX(K13/2),4)</f>
        <v>0</v>
      </c>
      <c r="L32" t="str">
        <f t="shared" si="154"/>
        <v>3B1F</v>
      </c>
      <c r="M32" s="9" t="str">
        <f t="shared" ref="M32:N32" si="155">RIGHT(DEC2HEX(M13),5)</f>
        <v>30FB</v>
      </c>
      <c r="N32" s="9" t="str">
        <f t="shared" si="155"/>
        <v>763F</v>
      </c>
      <c r="O32" t="str">
        <f t="shared" ref="O32:P32" si="156">RIGHT(DEC2HEX($B$19*O13),4)</f>
        <v>D2C0</v>
      </c>
      <c r="P32" t="str">
        <f t="shared" si="156"/>
        <v>D2C0</v>
      </c>
      <c r="Q32" t="str">
        <f t="shared" si="55"/>
        <v>FCF05</v>
      </c>
      <c r="R32" t="str">
        <f t="shared" ref="R32" si="157">RIGHT(DEC2HEX(R13),5)</f>
        <v>F89C1</v>
      </c>
      <c r="S32" s="9" t="str">
        <f t="shared" ref="S32" si="158">RIGHT(DEC2HEX(S13),6)</f>
        <v>0</v>
      </c>
      <c r="T32" s="9" t="str">
        <f t="shared" si="58"/>
        <v>0</v>
      </c>
      <c r="U32" t="str">
        <f t="shared" ref="U32:V32" si="159">RIGHT(DEC2HEX($B$19*U13),4)</f>
        <v>E783</v>
      </c>
      <c r="V32" t="str">
        <f t="shared" si="159"/>
        <v>3B1F</v>
      </c>
      <c r="W32" t="str">
        <f t="shared" ref="W32:Z32" si="160">RIGHT(DEC2HEX(W13),7)</f>
        <v>0</v>
      </c>
      <c r="X32" t="str">
        <f t="shared" si="160"/>
        <v>0</v>
      </c>
      <c r="Y32" t="str">
        <f t="shared" si="160"/>
        <v>0</v>
      </c>
      <c r="Z32" t="str">
        <f t="shared" si="160"/>
        <v>0</v>
      </c>
    </row>
    <row r="33" spans="1:26" x14ac:dyDescent="0.2">
      <c r="A33" t="str">
        <f t="shared" si="48"/>
        <v>C</v>
      </c>
      <c r="B33" t="str">
        <f t="shared" ref="B33:E33" si="161">RIGHT(DEC2HEX(B14),4)</f>
        <v>C001</v>
      </c>
      <c r="C33" t="str">
        <f t="shared" si="161"/>
        <v>9</v>
      </c>
      <c r="D33" t="str">
        <f t="shared" si="161"/>
        <v>3</v>
      </c>
      <c r="E33" t="str">
        <f t="shared" si="161"/>
        <v>3</v>
      </c>
      <c r="F33" t="str">
        <f t="shared" si="48"/>
        <v>3B1F</v>
      </c>
      <c r="G33" t="str">
        <f t="shared" ref="G33:H33" si="162">RIGHT(DEC2HEX(G14),4)</f>
        <v>0</v>
      </c>
      <c r="H33" t="str">
        <f t="shared" si="162"/>
        <v>0</v>
      </c>
      <c r="I33" t="str">
        <f t="shared" ref="I33:J33" si="163">RIGHT(DEC2HEX($B$19*I14),4)</f>
        <v>3FFF</v>
      </c>
      <c r="J33" t="str">
        <f t="shared" si="163"/>
        <v>0</v>
      </c>
      <c r="K33" t="str">
        <f t="shared" ref="K33:L33" si="164">RIGHT(DEC2HEX(K14/2),4)</f>
        <v>0</v>
      </c>
      <c r="L33" t="str">
        <f t="shared" si="164"/>
        <v>0</v>
      </c>
      <c r="M33" s="9" t="str">
        <f t="shared" ref="M33:N33" si="165">RIGHT(DEC2HEX(M14),5)</f>
        <v>0</v>
      </c>
      <c r="N33" s="9" t="str">
        <f t="shared" si="165"/>
        <v>0</v>
      </c>
      <c r="O33" t="str">
        <f t="shared" ref="O33:P33" si="166">RIGHT(DEC2HEX($B$19*O14),4)</f>
        <v>C001</v>
      </c>
      <c r="P33" t="str">
        <f t="shared" si="166"/>
        <v>0</v>
      </c>
      <c r="Q33" t="str">
        <f t="shared" si="55"/>
        <v>0</v>
      </c>
      <c r="R33" t="str">
        <f t="shared" ref="R33" si="167">RIGHT(DEC2HEX(R14),5)</f>
        <v>0</v>
      </c>
      <c r="S33" s="9" t="str">
        <f t="shared" ref="S33" si="168">RIGHT(DEC2HEX(S14),6)</f>
        <v>0</v>
      </c>
      <c r="T33" s="9" t="str">
        <f t="shared" si="58"/>
        <v>0</v>
      </c>
      <c r="U33" t="str">
        <f t="shared" ref="U33:V33" si="169">RIGHT(DEC2HEX($B$19*U14),4)</f>
        <v>0</v>
      </c>
      <c r="V33" t="str">
        <f t="shared" si="169"/>
        <v>3FFF</v>
      </c>
      <c r="W33" t="str">
        <f t="shared" ref="W33:Z33" si="170">RIGHT(DEC2HEX(W14),7)</f>
        <v>0</v>
      </c>
      <c r="X33" t="str">
        <f t="shared" si="170"/>
        <v>0</v>
      </c>
      <c r="Y33" t="str">
        <f t="shared" si="170"/>
        <v>0</v>
      </c>
      <c r="Z33" t="str">
        <f t="shared" si="170"/>
        <v>0</v>
      </c>
    </row>
    <row r="34" spans="1:26" x14ac:dyDescent="0.2">
      <c r="A34" t="str">
        <f t="shared" si="48"/>
        <v>D</v>
      </c>
      <c r="B34" t="str">
        <f t="shared" ref="B34:E34" si="171">RIGHT(DEC2HEX(B15),4)</f>
        <v>C4E1</v>
      </c>
      <c r="C34" t="str">
        <f t="shared" si="171"/>
        <v>B</v>
      </c>
      <c r="D34" t="str">
        <f t="shared" si="171"/>
        <v>7</v>
      </c>
      <c r="E34" t="str">
        <f t="shared" si="171"/>
        <v>B</v>
      </c>
      <c r="F34" t="str">
        <f t="shared" si="48"/>
        <v>C4E1</v>
      </c>
      <c r="G34" t="str">
        <f t="shared" ref="G34:H34" si="172">RIGHT(DEC2HEX(G15),4)</f>
        <v>763F</v>
      </c>
      <c r="H34" t="str">
        <f t="shared" si="172"/>
        <v>0</v>
      </c>
      <c r="I34" t="str">
        <f t="shared" ref="I34:J34" si="173">RIGHT(DEC2HEX($B$19*I15),4)</f>
        <v>0</v>
      </c>
      <c r="J34" t="str">
        <f t="shared" si="173"/>
        <v>C001</v>
      </c>
      <c r="K34" t="str">
        <f t="shared" ref="K34:L34" si="174">RIGHT(DEC2HEX(K15/2),4)</f>
        <v>0</v>
      </c>
      <c r="L34" t="str">
        <f t="shared" si="174"/>
        <v>E783</v>
      </c>
      <c r="M34" s="9" t="str">
        <f t="shared" ref="M34:N34" si="175">RIGHT(DEC2HEX(M15),5)</f>
        <v>763F</v>
      </c>
      <c r="N34" s="9" t="str">
        <f t="shared" si="175"/>
        <v>FCF05</v>
      </c>
      <c r="O34" t="str">
        <f t="shared" ref="O34:P34" si="176">RIGHT(DEC2HEX($B$19*O15),4)</f>
        <v>D2C0</v>
      </c>
      <c r="P34" t="str">
        <f t="shared" si="176"/>
        <v>2D40</v>
      </c>
      <c r="Q34" t="str">
        <f t="shared" si="55"/>
        <v>FCF05</v>
      </c>
      <c r="R34" t="str">
        <f t="shared" ref="R34" si="177">RIGHT(DEC2HEX(R15),5)</f>
        <v>763F</v>
      </c>
      <c r="S34" s="9" t="str">
        <f t="shared" ref="S34" si="178">RIGHT(DEC2HEX(S15),6)</f>
        <v>0</v>
      </c>
      <c r="T34" s="9" t="str">
        <f t="shared" si="58"/>
        <v>0</v>
      </c>
      <c r="U34" t="str">
        <f t="shared" ref="U34:V34" si="179">RIGHT(DEC2HEX($B$19*U15),4)</f>
        <v>187D</v>
      </c>
      <c r="V34" t="str">
        <f t="shared" si="179"/>
        <v>3B1F</v>
      </c>
      <c r="W34" t="str">
        <f t="shared" ref="W34:Z34" si="180">RIGHT(DEC2HEX(W15),7)</f>
        <v>0</v>
      </c>
      <c r="X34" t="str">
        <f t="shared" si="180"/>
        <v>0</v>
      </c>
      <c r="Y34" t="str">
        <f t="shared" si="180"/>
        <v>0</v>
      </c>
      <c r="Z34" t="str">
        <f t="shared" si="180"/>
        <v>0</v>
      </c>
    </row>
    <row r="35" spans="1:26" x14ac:dyDescent="0.2">
      <c r="A35" t="str">
        <f>RIGHT(DEC2HEX(A16),4)</f>
        <v>E</v>
      </c>
      <c r="B35" t="str">
        <f>RIGHT(DEC2HEX(B16),4)</f>
        <v>D2C0</v>
      </c>
      <c r="C35" t="str">
        <f t="shared" ref="C35:E35" si="181">RIGHT(DEC2HEX(C16),4)</f>
        <v>D</v>
      </c>
      <c r="D35" t="str">
        <f t="shared" si="181"/>
        <v>B</v>
      </c>
      <c r="E35" t="str">
        <f t="shared" si="181"/>
        <v>7</v>
      </c>
      <c r="F35" t="str">
        <f>RIGHT(DEC2HEX(F16),4)</f>
        <v>187D</v>
      </c>
      <c r="G35" t="str">
        <f t="shared" ref="G35:H35" si="182">RIGHT(DEC2HEX(G16),4)</f>
        <v>0</v>
      </c>
      <c r="H35" t="str">
        <f t="shared" si="182"/>
        <v>0</v>
      </c>
      <c r="I35" t="str">
        <f t="shared" ref="I35:J35" si="183">RIGHT(DEC2HEX($B$19*I16),4)</f>
        <v>C001</v>
      </c>
      <c r="J35" t="str">
        <f t="shared" si="183"/>
        <v>0</v>
      </c>
      <c r="K35" t="str">
        <f t="shared" ref="K35:L35" si="184">RIGHT(DEC2HEX(K16/2),4)</f>
        <v>0</v>
      </c>
      <c r="L35" t="str">
        <f t="shared" si="184"/>
        <v>0</v>
      </c>
      <c r="M35" s="9" t="str">
        <f t="shared" ref="M35:N35" si="185">RIGHT(DEC2HEX(M16),5)</f>
        <v>0</v>
      </c>
      <c r="N35" s="9" t="str">
        <f t="shared" si="185"/>
        <v>0</v>
      </c>
      <c r="O35" t="str">
        <f t="shared" ref="O35:P35" si="186">RIGHT(DEC2HEX($B$19*O16),4)</f>
        <v>0</v>
      </c>
      <c r="P35" t="str">
        <f t="shared" si="186"/>
        <v>3FFF</v>
      </c>
      <c r="Q35" t="str">
        <f t="shared" si="55"/>
        <v>0</v>
      </c>
      <c r="R35" t="str">
        <f t="shared" ref="R35" si="187">RIGHT(DEC2HEX(R16),5)</f>
        <v>0</v>
      </c>
      <c r="S35" s="9" t="str">
        <f t="shared" ref="S35" si="188">RIGHT(DEC2HEX(S16),6)</f>
        <v>0</v>
      </c>
      <c r="T35" s="9" t="str">
        <f t="shared" si="58"/>
        <v>0</v>
      </c>
      <c r="U35" t="str">
        <f t="shared" ref="U35:V35" si="189">RIGHT(DEC2HEX($B$19*U16),4)</f>
        <v>2D40</v>
      </c>
      <c r="V35" t="str">
        <f t="shared" si="189"/>
        <v>2D40</v>
      </c>
      <c r="W35" t="str">
        <f t="shared" ref="W35:Z35" si="190">RIGHT(DEC2HEX(W16),7)</f>
        <v>0</v>
      </c>
      <c r="X35" t="str">
        <f t="shared" si="190"/>
        <v>0</v>
      </c>
      <c r="Y35" t="str">
        <f t="shared" si="190"/>
        <v>0</v>
      </c>
      <c r="Z35" t="str">
        <f t="shared" si="190"/>
        <v>0</v>
      </c>
    </row>
    <row r="36" spans="1:26" x14ac:dyDescent="0.2">
      <c r="A36" t="str">
        <f t="shared" si="48"/>
        <v>F</v>
      </c>
      <c r="B36" t="str">
        <f t="shared" ref="B36:E36" si="191">RIGHT(DEC2HEX(B17),4)</f>
        <v>E783</v>
      </c>
      <c r="C36" t="str">
        <f t="shared" si="191"/>
        <v>F</v>
      </c>
      <c r="D36" t="str">
        <f t="shared" si="191"/>
        <v>F</v>
      </c>
      <c r="E36" t="str">
        <f t="shared" si="191"/>
        <v>F</v>
      </c>
      <c r="F36" t="str">
        <f t="shared" si="48"/>
        <v>E783</v>
      </c>
      <c r="G36" t="str">
        <f t="shared" ref="G36:H36" si="192">RIGHT(DEC2HEX(G17),4)</f>
        <v>30FB</v>
      </c>
      <c r="H36" t="str">
        <f t="shared" si="192"/>
        <v>0</v>
      </c>
      <c r="I36" t="str">
        <f t="shared" ref="I36:J36" si="193">RIGHT(DEC2HEX($B$19*I17),4)</f>
        <v>0</v>
      </c>
      <c r="J36" t="str">
        <f t="shared" si="193"/>
        <v>3FFF</v>
      </c>
      <c r="K36" t="str">
        <f t="shared" ref="K36:L36" si="194">RIGHT(DEC2HEX(K17/2),4)</f>
        <v>0</v>
      </c>
      <c r="L36" t="str">
        <f t="shared" si="194"/>
        <v>187D</v>
      </c>
      <c r="M36" s="9" t="str">
        <f t="shared" ref="M36:N36" si="195">RIGHT(DEC2HEX(M17),5)</f>
        <v>763F</v>
      </c>
      <c r="N36" s="9" t="str">
        <f t="shared" si="195"/>
        <v>30FB</v>
      </c>
      <c r="O36" t="str">
        <f t="shared" ref="O36:P36" si="196">RIGHT(DEC2HEX($B$19*O17),4)</f>
        <v>2D40</v>
      </c>
      <c r="P36" t="str">
        <f t="shared" si="196"/>
        <v>2D40</v>
      </c>
      <c r="Q36" t="str">
        <f t="shared" si="55"/>
        <v>30FB</v>
      </c>
      <c r="R36" t="str">
        <f t="shared" ref="R36" si="197">RIGHT(DEC2HEX(R17),5)</f>
        <v>763F</v>
      </c>
      <c r="S36" s="9" t="str">
        <f t="shared" ref="S36" si="198">RIGHT(DEC2HEX(S17),6)</f>
        <v>61F6</v>
      </c>
      <c r="T36" s="9" t="str">
        <f t="shared" si="58"/>
        <v>EC7F</v>
      </c>
      <c r="U36" t="str">
        <f t="shared" ref="U36:V36" si="199">RIGHT(DEC2HEX($B$19*U17),4)</f>
        <v>3B1F</v>
      </c>
      <c r="V36" t="str">
        <f t="shared" si="199"/>
        <v>187D</v>
      </c>
      <c r="W36" t="str">
        <f t="shared" ref="W36:Z36" si="200">RIGHT(DEC2HEX(W17),7)</f>
        <v>0</v>
      </c>
      <c r="X36" t="str">
        <f t="shared" si="200"/>
        <v>FFFC</v>
      </c>
      <c r="Y36" t="str">
        <f t="shared" si="200"/>
        <v>0</v>
      </c>
      <c r="Z36" t="str">
        <f t="shared" si="200"/>
        <v>1FFF8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A5AF-FA95-4C18-B256-D0E4AC001D75}">
  <dimension ref="A1:AG36"/>
  <sheetViews>
    <sheetView tabSelected="1" workbookViewId="0">
      <selection activeCell="M21" sqref="M21"/>
    </sheetView>
  </sheetViews>
  <sheetFormatPr defaultRowHeight="14.25" x14ac:dyDescent="0.2"/>
  <cols>
    <col min="1" max="1" width="2.875" bestFit="1" customWidth="1"/>
    <col min="2" max="2" width="6.5" bestFit="1" customWidth="1"/>
    <col min="3" max="5" width="2.875" bestFit="1" customWidth="1"/>
    <col min="6" max="6" width="6.5" bestFit="1" customWidth="1"/>
    <col min="7" max="7" width="5.875" bestFit="1" customWidth="1"/>
    <col min="8" max="8" width="2.25" bestFit="1" customWidth="1"/>
    <col min="9" max="10" width="6" bestFit="1" customWidth="1"/>
    <col min="11" max="12" width="6.5" bestFit="1" customWidth="1"/>
    <col min="13" max="13" width="5.875" style="9" bestFit="1" customWidth="1"/>
    <col min="14" max="14" width="7.875" style="9" bestFit="1" customWidth="1"/>
    <col min="19" max="20" width="9" style="9"/>
  </cols>
  <sheetData>
    <row r="1" spans="1:33" x14ac:dyDescent="0.2">
      <c r="G1" t="s">
        <v>1</v>
      </c>
      <c r="H1" t="s">
        <v>0</v>
      </c>
      <c r="I1" t="s">
        <v>4</v>
      </c>
      <c r="J1" t="s">
        <v>5</v>
      </c>
      <c r="K1" t="s">
        <v>3</v>
      </c>
      <c r="L1" t="s">
        <v>2</v>
      </c>
      <c r="M1" s="9" t="s">
        <v>6</v>
      </c>
      <c r="N1" s="9" t="s">
        <v>7</v>
      </c>
      <c r="O1" t="s">
        <v>16</v>
      </c>
      <c r="P1" t="s">
        <v>17</v>
      </c>
      <c r="Q1" t="s">
        <v>8</v>
      </c>
      <c r="R1" t="s">
        <v>9</v>
      </c>
      <c r="S1" s="9" t="s">
        <v>10</v>
      </c>
      <c r="T1" s="9" t="s">
        <v>11</v>
      </c>
      <c r="U1" t="s">
        <v>18</v>
      </c>
      <c r="V1" t="s">
        <v>19</v>
      </c>
      <c r="W1" t="s">
        <v>12</v>
      </c>
      <c r="X1" t="s">
        <v>13</v>
      </c>
      <c r="Y1" t="s">
        <v>14</v>
      </c>
      <c r="Z1" t="s">
        <v>15</v>
      </c>
      <c r="AD1" s="1">
        <f>COS(-2*PI()*A2/8)</f>
        <v>1</v>
      </c>
      <c r="AE1" s="1">
        <f>SIN(-2*PI()*A2/8)</f>
        <v>0</v>
      </c>
      <c r="AF1" s="1">
        <f>COS(-2*PI()*C2/16)</f>
        <v>1</v>
      </c>
      <c r="AG1" s="1">
        <f>SIN(-2*PI()*C2/16)</f>
        <v>0</v>
      </c>
    </row>
    <row r="2" spans="1:33" x14ac:dyDescent="0.2">
      <c r="A2" s="2">
        <v>0</v>
      </c>
      <c r="B2" s="2">
        <f>$B$19*SIN(2*PI()*A2/16)</f>
        <v>0</v>
      </c>
      <c r="C2" s="2">
        <f>2*A2</f>
        <v>0</v>
      </c>
      <c r="D2" s="2">
        <f>2*2*A2</f>
        <v>0</v>
      </c>
      <c r="E2" s="2">
        <f>D2</f>
        <v>0</v>
      </c>
      <c r="F2">
        <f t="shared" ref="F2:F17" si="0">2^14-1</f>
        <v>16383</v>
      </c>
      <c r="G2" s="2">
        <f>F2+F3</f>
        <v>32766</v>
      </c>
      <c r="H2" s="2">
        <v>0</v>
      </c>
      <c r="I2" s="3">
        <v>1</v>
      </c>
      <c r="J2" s="4">
        <v>0</v>
      </c>
      <c r="K2" s="2">
        <f>G4*I2-H4*J2</f>
        <v>32766</v>
      </c>
      <c r="L2" s="2">
        <f>G4*J2+H4*I2</f>
        <v>0</v>
      </c>
      <c r="M2" s="10">
        <f>G2+K2</f>
        <v>65532</v>
      </c>
      <c r="N2" s="9">
        <f>H2+L2</f>
        <v>0</v>
      </c>
      <c r="O2" s="3">
        <v>1</v>
      </c>
      <c r="P2" s="4">
        <v>0</v>
      </c>
      <c r="Q2">
        <f>M6*O2-N6*P2</f>
        <v>65532</v>
      </c>
      <c r="R2" s="2">
        <f>M6*P2+N6*O2</f>
        <v>0</v>
      </c>
      <c r="S2" s="13">
        <f>M2+Q2</f>
        <v>131064</v>
      </c>
      <c r="T2" s="13">
        <f>N2+R2</f>
        <v>0</v>
      </c>
      <c r="U2" s="3">
        <v>1</v>
      </c>
      <c r="V2" s="4">
        <v>0</v>
      </c>
      <c r="W2" s="2">
        <f>S10*U2-T10*V2</f>
        <v>131064</v>
      </c>
      <c r="X2" s="2">
        <f>S10*V2+T10*U2</f>
        <v>0</v>
      </c>
      <c r="Y2" s="2">
        <f>S2+W2</f>
        <v>262128</v>
      </c>
      <c r="Z2" s="2">
        <f>T2+X2</f>
        <v>0</v>
      </c>
      <c r="AD2" s="1">
        <f t="shared" ref="AD2:AD8" si="1">COS(-2*PI()*A3/8)</f>
        <v>0.70710678118654757</v>
      </c>
      <c r="AE2" s="1">
        <f t="shared" ref="AE2:AE8" si="2">SIN(-2*PI()*A3/8)</f>
        <v>-0.70710678118654746</v>
      </c>
      <c r="AF2" s="1">
        <f t="shared" ref="AF2:AF16" si="3">COS(-2*PI()*C3/16)</f>
        <v>0.70710678118654757</v>
      </c>
      <c r="AG2" s="1">
        <f t="shared" ref="AG2:AG16" si="4">SIN(-2*PI()*C3/16)</f>
        <v>-0.70710678118654746</v>
      </c>
    </row>
    <row r="3" spans="1:33" x14ac:dyDescent="0.2">
      <c r="A3" s="2">
        <v>1</v>
      </c>
      <c r="B3" s="2">
        <f t="shared" ref="B3:B17" si="5">$B$19*SIN(2*PI()*A3/16)</f>
        <v>6269.5026724372656</v>
      </c>
      <c r="C3" s="2">
        <f t="shared" ref="C3:C9" si="6">2*A3</f>
        <v>2</v>
      </c>
      <c r="D3" s="2">
        <f t="shared" ref="D3:D5" si="7">2*2*A3</f>
        <v>4</v>
      </c>
      <c r="E3" s="2">
        <f>D4</f>
        <v>8</v>
      </c>
      <c r="F3">
        <f t="shared" si="0"/>
        <v>16383</v>
      </c>
      <c r="G3" s="2">
        <f>F2-F3</f>
        <v>0</v>
      </c>
      <c r="H3" s="2">
        <v>0</v>
      </c>
      <c r="I3" s="5">
        <v>0</v>
      </c>
      <c r="J3" s="6">
        <v>-1</v>
      </c>
      <c r="K3" s="2">
        <f>G5*I3-H5*J3</f>
        <v>0</v>
      </c>
      <c r="L3" s="2">
        <f>G5*J3+H5*I3</f>
        <v>0</v>
      </c>
      <c r="M3" s="11">
        <f>G3+K3</f>
        <v>0</v>
      </c>
      <c r="N3" s="9">
        <f>H3+L3</f>
        <v>0</v>
      </c>
      <c r="O3" s="5">
        <v>0.70710678118654757</v>
      </c>
      <c r="P3" s="6">
        <v>-0.70710678118654746</v>
      </c>
      <c r="Q3">
        <f t="shared" ref="Q3:Q5" si="8">M7*O3-N7*P3</f>
        <v>0</v>
      </c>
      <c r="R3" s="2">
        <f t="shared" ref="R3:R5" si="9">M7*P3+N7*O3</f>
        <v>0</v>
      </c>
      <c r="S3" s="13">
        <f t="shared" ref="S3:T5" si="10">M3+Q3</f>
        <v>0</v>
      </c>
      <c r="T3" s="13">
        <f t="shared" si="10"/>
        <v>0</v>
      </c>
      <c r="U3" s="5">
        <v>0.92387953251128674</v>
      </c>
      <c r="V3" s="6">
        <v>-0.38268343236508978</v>
      </c>
      <c r="W3" s="2">
        <f t="shared" ref="W3:W9" si="11">S11*U3-T11*V3</f>
        <v>0</v>
      </c>
      <c r="X3" s="2">
        <f t="shared" ref="X3:X9" si="12">S11*V3+T11*U3</f>
        <v>0</v>
      </c>
      <c r="Y3" s="2">
        <f t="shared" ref="Y3:Z9" si="13">S3+W3</f>
        <v>0</v>
      </c>
      <c r="Z3" s="2">
        <f t="shared" si="13"/>
        <v>0</v>
      </c>
      <c r="AD3" s="1">
        <f t="shared" si="1"/>
        <v>6.1257422745431001E-17</v>
      </c>
      <c r="AE3" s="1">
        <f t="shared" si="2"/>
        <v>-1</v>
      </c>
      <c r="AF3" s="1">
        <f t="shared" si="3"/>
        <v>6.1257422745431001E-17</v>
      </c>
      <c r="AG3" s="1">
        <f t="shared" si="4"/>
        <v>-1</v>
      </c>
    </row>
    <row r="4" spans="1:33" x14ac:dyDescent="0.2">
      <c r="A4" s="2">
        <v>2</v>
      </c>
      <c r="B4" s="2">
        <f t="shared" si="5"/>
        <v>11584.530396179207</v>
      </c>
      <c r="C4" s="2">
        <f t="shared" si="6"/>
        <v>4</v>
      </c>
      <c r="D4" s="2">
        <f t="shared" si="7"/>
        <v>8</v>
      </c>
      <c r="E4" s="2">
        <f>D3</f>
        <v>4</v>
      </c>
      <c r="F4">
        <f t="shared" si="0"/>
        <v>16383</v>
      </c>
      <c r="G4" s="2">
        <f>F4+F5</f>
        <v>32766</v>
      </c>
      <c r="H4" s="2">
        <v>0</v>
      </c>
      <c r="I4" s="5">
        <v>-1</v>
      </c>
      <c r="J4" s="6">
        <v>0</v>
      </c>
      <c r="K4" s="2">
        <f>G4*I4-H4*J4</f>
        <v>-32766</v>
      </c>
      <c r="L4" s="2">
        <f>G4*J4+H4*I4</f>
        <v>0</v>
      </c>
      <c r="M4" s="11">
        <f>G2+K4</f>
        <v>0</v>
      </c>
      <c r="N4" s="9">
        <f>H2+L4</f>
        <v>0</v>
      </c>
      <c r="O4" s="5">
        <v>6.1257422745431001E-17</v>
      </c>
      <c r="P4" s="6">
        <v>-1</v>
      </c>
      <c r="Q4">
        <f t="shared" si="8"/>
        <v>0</v>
      </c>
      <c r="R4" s="2">
        <f t="shared" si="9"/>
        <v>0</v>
      </c>
      <c r="S4" s="13">
        <f t="shared" si="10"/>
        <v>0</v>
      </c>
      <c r="T4" s="13">
        <f t="shared" si="10"/>
        <v>0</v>
      </c>
      <c r="U4" s="5">
        <v>0.70710678118654757</v>
      </c>
      <c r="V4" s="6">
        <v>-0.70710678118654746</v>
      </c>
      <c r="W4" s="2">
        <f t="shared" si="11"/>
        <v>0</v>
      </c>
      <c r="X4" s="2">
        <f t="shared" si="12"/>
        <v>0</v>
      </c>
      <c r="Y4" s="2">
        <f t="shared" si="13"/>
        <v>0</v>
      </c>
      <c r="Z4" s="2">
        <f t="shared" si="13"/>
        <v>0</v>
      </c>
      <c r="AD4" s="1">
        <f t="shared" si="1"/>
        <v>-0.70710678118654746</v>
      </c>
      <c r="AE4" s="1">
        <f t="shared" si="2"/>
        <v>-0.70710678118654757</v>
      </c>
      <c r="AF4" s="1">
        <f t="shared" si="3"/>
        <v>-0.70710678118654746</v>
      </c>
      <c r="AG4" s="1">
        <f t="shared" si="4"/>
        <v>-0.70710678118654757</v>
      </c>
    </row>
    <row r="5" spans="1:33" x14ac:dyDescent="0.2">
      <c r="A5" s="2">
        <v>3</v>
      </c>
      <c r="B5" s="2">
        <f t="shared" si="5"/>
        <v>15135.918381132411</v>
      </c>
      <c r="C5" s="2">
        <f t="shared" si="6"/>
        <v>6</v>
      </c>
      <c r="D5" s="2">
        <f t="shared" si="7"/>
        <v>12</v>
      </c>
      <c r="E5" s="2">
        <f>D5</f>
        <v>12</v>
      </c>
      <c r="F5">
        <f t="shared" si="0"/>
        <v>16383</v>
      </c>
      <c r="G5" s="2">
        <f>F4-F5</f>
        <v>0</v>
      </c>
      <c r="H5" s="2">
        <v>0</v>
      </c>
      <c r="I5" s="7">
        <v>0</v>
      </c>
      <c r="J5" s="8">
        <v>1</v>
      </c>
      <c r="K5" s="2">
        <f>G5*I5-H5*J5</f>
        <v>0</v>
      </c>
      <c r="L5" s="2">
        <f>G5*J5+H5*I5</f>
        <v>0</v>
      </c>
      <c r="M5" s="11">
        <f>G3+K5</f>
        <v>0</v>
      </c>
      <c r="N5" s="9">
        <f>H3+L5</f>
        <v>0</v>
      </c>
      <c r="O5" s="5">
        <v>-0.70710678118654746</v>
      </c>
      <c r="P5" s="6">
        <v>-0.70710678118654757</v>
      </c>
      <c r="Q5">
        <f t="shared" si="8"/>
        <v>0</v>
      </c>
      <c r="R5" s="2">
        <f t="shared" si="9"/>
        <v>0</v>
      </c>
      <c r="S5" s="13">
        <f t="shared" si="10"/>
        <v>0</v>
      </c>
      <c r="T5" s="13">
        <f t="shared" si="10"/>
        <v>0</v>
      </c>
      <c r="U5" s="5">
        <v>0.38268343236508984</v>
      </c>
      <c r="V5" s="6">
        <v>-0.92387953251128674</v>
      </c>
      <c r="W5" s="2">
        <f t="shared" si="11"/>
        <v>0</v>
      </c>
      <c r="X5" s="2">
        <f t="shared" si="12"/>
        <v>0</v>
      </c>
      <c r="Y5" s="2">
        <f t="shared" si="13"/>
        <v>0</v>
      </c>
      <c r="Z5" s="2">
        <f t="shared" si="13"/>
        <v>0</v>
      </c>
      <c r="AD5" s="1">
        <f t="shared" si="1"/>
        <v>-1</v>
      </c>
      <c r="AE5" s="1">
        <f t="shared" si="2"/>
        <v>-1.22514845490862E-16</v>
      </c>
      <c r="AF5" s="1">
        <f t="shared" si="3"/>
        <v>-1</v>
      </c>
      <c r="AG5" s="1">
        <f t="shared" si="4"/>
        <v>-1.22514845490862E-16</v>
      </c>
    </row>
    <row r="6" spans="1:33" x14ac:dyDescent="0.2">
      <c r="A6" s="2">
        <v>4</v>
      </c>
      <c r="B6" s="2">
        <f t="shared" si="5"/>
        <v>16383</v>
      </c>
      <c r="C6" s="2">
        <f t="shared" si="6"/>
        <v>8</v>
      </c>
      <c r="D6" s="2">
        <f>2*(2*A2+1)</f>
        <v>2</v>
      </c>
      <c r="E6" s="2">
        <f t="shared" ref="E6:E17" si="14">D6</f>
        <v>2</v>
      </c>
      <c r="F6">
        <f t="shared" si="0"/>
        <v>16383</v>
      </c>
      <c r="G6" s="2">
        <f>F6+F7</f>
        <v>32766</v>
      </c>
      <c r="H6" s="2">
        <v>0</v>
      </c>
      <c r="I6" s="3">
        <v>1</v>
      </c>
      <c r="J6" s="4">
        <v>0</v>
      </c>
      <c r="K6" s="2">
        <f>G8*I6-H8*J6</f>
        <v>32766</v>
      </c>
      <c r="L6" s="2">
        <f>G8*J6+H8*I6</f>
        <v>0</v>
      </c>
      <c r="M6" s="11">
        <f>G6+K6</f>
        <v>65532</v>
      </c>
      <c r="N6" s="9">
        <f>H6+L6</f>
        <v>0</v>
      </c>
      <c r="O6" s="5">
        <v>-1</v>
      </c>
      <c r="P6" s="6">
        <v>-1.22514845490862E-16</v>
      </c>
      <c r="Q6">
        <f>M6*O6-N6*P6</f>
        <v>-65532</v>
      </c>
      <c r="R6" s="2">
        <f>M6*P6+N6*O6</f>
        <v>-8.0286428547071687E-12</v>
      </c>
      <c r="S6" s="13">
        <f>M2+Q6</f>
        <v>0</v>
      </c>
      <c r="T6" s="13">
        <f>N2+R6</f>
        <v>-8.0286428547071687E-12</v>
      </c>
      <c r="U6" s="5">
        <v>6.1257422745431001E-17</v>
      </c>
      <c r="V6" s="6">
        <v>-1</v>
      </c>
      <c r="W6" s="2">
        <f t="shared" si="11"/>
        <v>-8.0286428547071687E-12</v>
      </c>
      <c r="X6" s="2">
        <f t="shared" si="12"/>
        <v>-4.9181396942288099E-28</v>
      </c>
      <c r="Y6" s="2">
        <f t="shared" si="13"/>
        <v>-8.0286428547071687E-12</v>
      </c>
      <c r="Z6" s="2">
        <f t="shared" si="13"/>
        <v>-8.0286428547071687E-12</v>
      </c>
      <c r="AD6" s="1">
        <f t="shared" si="1"/>
        <v>-0.70710678118654768</v>
      </c>
      <c r="AE6" s="1">
        <f t="shared" si="2"/>
        <v>0.70710678118654746</v>
      </c>
      <c r="AF6" s="1">
        <f t="shared" si="3"/>
        <v>-0.70710678118654768</v>
      </c>
      <c r="AG6" s="1">
        <f t="shared" si="4"/>
        <v>0.70710678118654746</v>
      </c>
    </row>
    <row r="7" spans="1:33" x14ac:dyDescent="0.2">
      <c r="A7" s="2">
        <v>5</v>
      </c>
      <c r="B7" s="2">
        <f t="shared" si="5"/>
        <v>15135.918381132411</v>
      </c>
      <c r="C7" s="2">
        <f t="shared" si="6"/>
        <v>10</v>
      </c>
      <c r="D7" s="2">
        <f t="shared" ref="D7:D9" si="15">2*(2*A3+1)</f>
        <v>6</v>
      </c>
      <c r="E7" s="2">
        <f>D8</f>
        <v>10</v>
      </c>
      <c r="F7">
        <f t="shared" si="0"/>
        <v>16383</v>
      </c>
      <c r="G7" s="2">
        <f>F6-F7</f>
        <v>0</v>
      </c>
      <c r="H7" s="2">
        <v>0</v>
      </c>
      <c r="I7" s="5">
        <v>0</v>
      </c>
      <c r="J7" s="6">
        <v>-1</v>
      </c>
      <c r="K7" s="2">
        <f>G9*I7-H9*J7</f>
        <v>0</v>
      </c>
      <c r="L7" s="2">
        <f>G9*J7+H9*I7</f>
        <v>0</v>
      </c>
      <c r="M7" s="11">
        <f>G7+K7</f>
        <v>0</v>
      </c>
      <c r="N7" s="9">
        <f>H7+L7</f>
        <v>0</v>
      </c>
      <c r="O7" s="5">
        <v>-0.70710678118654768</v>
      </c>
      <c r="P7" s="6">
        <v>0.70710678118654746</v>
      </c>
      <c r="Q7">
        <f t="shared" ref="Q7:Q9" si="16">M7*O7-N7*P7</f>
        <v>0</v>
      </c>
      <c r="R7" s="2">
        <f t="shared" ref="R7:R9" si="17">M7*P7+N7*O7</f>
        <v>0</v>
      </c>
      <c r="S7" s="13">
        <f t="shared" ref="S7:T9" si="18">M3+Q7</f>
        <v>0</v>
      </c>
      <c r="T7" s="13">
        <f t="shared" si="18"/>
        <v>0</v>
      </c>
      <c r="U7" s="5">
        <v>-0.38268343236508973</v>
      </c>
      <c r="V7" s="6">
        <v>-0.92387953251128674</v>
      </c>
      <c r="W7" s="2">
        <f t="shared" si="11"/>
        <v>0</v>
      </c>
      <c r="X7" s="2">
        <f t="shared" si="12"/>
        <v>0</v>
      </c>
      <c r="Y7" s="2">
        <f t="shared" si="13"/>
        <v>0</v>
      </c>
      <c r="Z7" s="2">
        <f t="shared" si="13"/>
        <v>0</v>
      </c>
      <c r="AD7" s="1">
        <f t="shared" si="1"/>
        <v>-1.83772268236293E-16</v>
      </c>
      <c r="AE7" s="1">
        <f t="shared" si="2"/>
        <v>1</v>
      </c>
      <c r="AF7" s="1">
        <f t="shared" si="3"/>
        <v>-1.83772268236293E-16</v>
      </c>
      <c r="AG7" s="1">
        <f t="shared" si="4"/>
        <v>1</v>
      </c>
    </row>
    <row r="8" spans="1:33" x14ac:dyDescent="0.2">
      <c r="A8" s="2">
        <v>6</v>
      </c>
      <c r="B8" s="2">
        <f t="shared" si="5"/>
        <v>11584.530396179209</v>
      </c>
      <c r="C8" s="2">
        <f t="shared" si="6"/>
        <v>12</v>
      </c>
      <c r="D8" s="2">
        <f t="shared" si="15"/>
        <v>10</v>
      </c>
      <c r="E8" s="2">
        <f>D7</f>
        <v>6</v>
      </c>
      <c r="F8">
        <f t="shared" si="0"/>
        <v>16383</v>
      </c>
      <c r="G8" s="2">
        <f>F8+F9</f>
        <v>32766</v>
      </c>
      <c r="H8" s="2">
        <v>0</v>
      </c>
      <c r="I8" s="5">
        <v>-1</v>
      </c>
      <c r="J8" s="6">
        <v>0</v>
      </c>
      <c r="K8" s="2">
        <f>G8*I8-H8*J8</f>
        <v>-32766</v>
      </c>
      <c r="L8" s="2">
        <f>G8*J8+H8*I8</f>
        <v>0</v>
      </c>
      <c r="M8" s="11">
        <f>G6+K8</f>
        <v>0</v>
      </c>
      <c r="N8" s="9">
        <f>H6+L8</f>
        <v>0</v>
      </c>
      <c r="O8" s="5">
        <v>-1.83772268236293E-16</v>
      </c>
      <c r="P8" s="6">
        <v>1</v>
      </c>
      <c r="Q8">
        <f t="shared" si="16"/>
        <v>0</v>
      </c>
      <c r="R8" s="2">
        <f t="shared" si="17"/>
        <v>0</v>
      </c>
      <c r="S8" s="13">
        <f t="shared" si="18"/>
        <v>0</v>
      </c>
      <c r="T8" s="13">
        <f t="shared" si="18"/>
        <v>0</v>
      </c>
      <c r="U8" s="5">
        <v>-0.70710678118654746</v>
      </c>
      <c r="V8" s="6">
        <v>-0.70710678118654757</v>
      </c>
      <c r="W8" s="2">
        <f t="shared" si="11"/>
        <v>0</v>
      </c>
      <c r="X8" s="2">
        <f t="shared" si="12"/>
        <v>0</v>
      </c>
      <c r="Y8" s="2">
        <f t="shared" si="13"/>
        <v>0</v>
      </c>
      <c r="Z8" s="2">
        <f t="shared" si="13"/>
        <v>0</v>
      </c>
      <c r="AD8" s="1">
        <f t="shared" si="1"/>
        <v>0.70710678118654735</v>
      </c>
      <c r="AE8" s="1">
        <f t="shared" si="2"/>
        <v>0.70710678118654768</v>
      </c>
      <c r="AF8" s="1">
        <f t="shared" si="3"/>
        <v>0.70710678118654735</v>
      </c>
      <c r="AG8" s="1">
        <f t="shared" si="4"/>
        <v>0.70710678118654768</v>
      </c>
    </row>
    <row r="9" spans="1:33" x14ac:dyDescent="0.2">
      <c r="A9" s="2">
        <v>7</v>
      </c>
      <c r="B9" s="2">
        <f t="shared" si="5"/>
        <v>6269.5026724372674</v>
      </c>
      <c r="C9" s="2">
        <f t="shared" si="6"/>
        <v>14</v>
      </c>
      <c r="D9" s="2">
        <f t="shared" si="15"/>
        <v>14</v>
      </c>
      <c r="E9" s="2">
        <f>D9</f>
        <v>14</v>
      </c>
      <c r="F9">
        <f t="shared" si="0"/>
        <v>16383</v>
      </c>
      <c r="G9" s="2">
        <f>F8-F9</f>
        <v>0</v>
      </c>
      <c r="H9" s="2">
        <v>0</v>
      </c>
      <c r="I9" s="7">
        <v>0</v>
      </c>
      <c r="J9" s="8">
        <v>1</v>
      </c>
      <c r="K9" s="2">
        <f>G9*I9-H9*J9</f>
        <v>0</v>
      </c>
      <c r="L9" s="2">
        <f>G9*J9+H9*I9</f>
        <v>0</v>
      </c>
      <c r="M9" s="12">
        <f>G7+K9</f>
        <v>0</v>
      </c>
      <c r="N9" s="9">
        <f>H7+L9</f>
        <v>0</v>
      </c>
      <c r="O9" s="7">
        <v>0.70710678118654735</v>
      </c>
      <c r="P9" s="8">
        <v>0.70710678118654768</v>
      </c>
      <c r="Q9">
        <f t="shared" si="16"/>
        <v>0</v>
      </c>
      <c r="R9" s="2">
        <f t="shared" si="17"/>
        <v>0</v>
      </c>
      <c r="S9" s="13">
        <f t="shared" si="18"/>
        <v>0</v>
      </c>
      <c r="T9" s="13">
        <f t="shared" si="18"/>
        <v>0</v>
      </c>
      <c r="U9" s="7">
        <v>-0.92387953251128674</v>
      </c>
      <c r="V9" s="8">
        <v>-0.38268343236508989</v>
      </c>
      <c r="W9" s="2">
        <f t="shared" si="11"/>
        <v>0</v>
      </c>
      <c r="X9" s="2">
        <f t="shared" si="12"/>
        <v>0</v>
      </c>
      <c r="Y9" s="2">
        <f t="shared" si="13"/>
        <v>0</v>
      </c>
      <c r="Z9" s="2">
        <f t="shared" si="13"/>
        <v>0</v>
      </c>
      <c r="AD9" s="1"/>
      <c r="AE9" s="1"/>
      <c r="AF9" s="1">
        <f t="shared" si="3"/>
        <v>0.92387953251128674</v>
      </c>
      <c r="AG9" s="1">
        <f t="shared" si="4"/>
        <v>-0.38268343236508978</v>
      </c>
    </row>
    <row r="10" spans="1:33" x14ac:dyDescent="0.2">
      <c r="A10" s="2">
        <v>8</v>
      </c>
      <c r="B10" s="2">
        <f t="shared" si="5"/>
        <v>2.0071607136767922E-12</v>
      </c>
      <c r="C10" s="2">
        <f>2*A2+1</f>
        <v>1</v>
      </c>
      <c r="D10" s="2">
        <f>2*(2*A2)+1</f>
        <v>1</v>
      </c>
      <c r="E10" s="2">
        <f t="shared" si="14"/>
        <v>1</v>
      </c>
      <c r="F10">
        <f t="shared" si="0"/>
        <v>16383</v>
      </c>
      <c r="G10" s="2">
        <f>F10+F11</f>
        <v>32766</v>
      </c>
      <c r="H10" s="2">
        <v>0</v>
      </c>
      <c r="I10" s="3">
        <v>1</v>
      </c>
      <c r="J10" s="4">
        <v>0</v>
      </c>
      <c r="K10" s="2">
        <f>G12*I10-H12*J10</f>
        <v>32766</v>
      </c>
      <c r="L10" s="2">
        <f>G12*J10+H12*I10</f>
        <v>0</v>
      </c>
      <c r="M10" s="10">
        <f>G10+K10</f>
        <v>65532</v>
      </c>
      <c r="N10" s="9">
        <f>H10+L10</f>
        <v>0</v>
      </c>
      <c r="O10" s="3">
        <v>1</v>
      </c>
      <c r="P10" s="4">
        <v>0</v>
      </c>
      <c r="Q10">
        <f>M14*O10-N14*P10</f>
        <v>65532</v>
      </c>
      <c r="R10" s="2">
        <f>M14*P10+N14*O10</f>
        <v>0</v>
      </c>
      <c r="S10" s="13">
        <f>M10+Q10</f>
        <v>131064</v>
      </c>
      <c r="T10" s="13">
        <f>N10+R10</f>
        <v>0</v>
      </c>
      <c r="U10" s="3">
        <v>-1</v>
      </c>
      <c r="V10" s="4">
        <v>-1.22514845490862E-16</v>
      </c>
      <c r="W10" s="2">
        <f>S10*U10-T10*V10</f>
        <v>-131064</v>
      </c>
      <c r="X10" s="2">
        <f>S10*V10+T10*U10</f>
        <v>-1.6057285709414337E-11</v>
      </c>
      <c r="Y10" s="2">
        <f>S2+W10</f>
        <v>0</v>
      </c>
      <c r="Z10" s="2">
        <f>T2+X10</f>
        <v>-1.6057285709414337E-11</v>
      </c>
      <c r="AD10" s="1"/>
      <c r="AE10" s="1"/>
      <c r="AF10" s="1">
        <f t="shared" si="3"/>
        <v>0.38268343236508984</v>
      </c>
      <c r="AG10" s="1">
        <f t="shared" si="4"/>
        <v>-0.92387953251128674</v>
      </c>
    </row>
    <row r="11" spans="1:33" x14ac:dyDescent="0.2">
      <c r="A11" s="2">
        <v>9</v>
      </c>
      <c r="B11" s="2">
        <f t="shared" si="5"/>
        <v>-6269.5026724372638</v>
      </c>
      <c r="C11" s="2">
        <f t="shared" ref="C11:C17" si="19">2*A3+1</f>
        <v>3</v>
      </c>
      <c r="D11" s="2">
        <f t="shared" ref="D11:D13" si="20">2*(2*A3)+1</f>
        <v>5</v>
      </c>
      <c r="E11" s="2">
        <f>D12</f>
        <v>9</v>
      </c>
      <c r="F11">
        <f t="shared" si="0"/>
        <v>16383</v>
      </c>
      <c r="G11" s="2">
        <f>F10-F11</f>
        <v>0</v>
      </c>
      <c r="H11" s="2">
        <v>0</v>
      </c>
      <c r="I11" s="5">
        <v>0</v>
      </c>
      <c r="J11" s="6">
        <v>-1</v>
      </c>
      <c r="K11" s="2">
        <f>G13*I11-H13*J11</f>
        <v>0</v>
      </c>
      <c r="L11" s="2">
        <f>G13*J11+H13*I11</f>
        <v>0</v>
      </c>
      <c r="M11" s="11">
        <f>G11+K11</f>
        <v>0</v>
      </c>
      <c r="N11" s="9">
        <f>H11+L11</f>
        <v>0</v>
      </c>
      <c r="O11" s="5">
        <v>0.70710678118654757</v>
      </c>
      <c r="P11" s="6">
        <v>-0.70710678118654746</v>
      </c>
      <c r="Q11">
        <f t="shared" ref="Q11:Q13" si="21">M15*O11-N15*P11</f>
        <v>0</v>
      </c>
      <c r="R11" s="2">
        <f t="shared" ref="R11:R13" si="22">M15*P11+N15*O11</f>
        <v>0</v>
      </c>
      <c r="S11" s="13">
        <f t="shared" ref="S11:T13" si="23">M11+Q11</f>
        <v>0</v>
      </c>
      <c r="T11" s="13">
        <f t="shared" si="23"/>
        <v>0</v>
      </c>
      <c r="U11" s="5">
        <v>-0.92387953251128685</v>
      </c>
      <c r="V11" s="6">
        <v>0.38268343236508967</v>
      </c>
      <c r="W11" s="2">
        <f t="shared" ref="W11:W17" si="24">S11*U11-T11*V11</f>
        <v>0</v>
      </c>
      <c r="X11" s="2">
        <f t="shared" ref="X11:X17" si="25">S11*V11+T11*U11</f>
        <v>0</v>
      </c>
      <c r="Y11" s="2">
        <f t="shared" ref="Y11:Z17" si="26">S3+W11</f>
        <v>0</v>
      </c>
      <c r="Z11" s="2">
        <f t="shared" si="26"/>
        <v>0</v>
      </c>
      <c r="AD11" s="1"/>
      <c r="AE11" s="1"/>
      <c r="AF11" s="1">
        <f t="shared" si="3"/>
        <v>-0.38268343236508973</v>
      </c>
      <c r="AG11" s="1">
        <f t="shared" si="4"/>
        <v>-0.92387953251128674</v>
      </c>
    </row>
    <row r="12" spans="1:33" x14ac:dyDescent="0.2">
      <c r="A12" s="2">
        <v>10</v>
      </c>
      <c r="B12" s="2">
        <f t="shared" si="5"/>
        <v>-11584.530396179207</v>
      </c>
      <c r="C12" s="2">
        <f t="shared" si="19"/>
        <v>5</v>
      </c>
      <c r="D12" s="2">
        <f t="shared" si="20"/>
        <v>9</v>
      </c>
      <c r="E12" s="2">
        <f>D11</f>
        <v>5</v>
      </c>
      <c r="F12">
        <f t="shared" si="0"/>
        <v>16383</v>
      </c>
      <c r="G12" s="2">
        <f>F12+F13</f>
        <v>32766</v>
      </c>
      <c r="H12" s="2">
        <v>0</v>
      </c>
      <c r="I12" s="5">
        <v>-1</v>
      </c>
      <c r="J12" s="6">
        <v>0</v>
      </c>
      <c r="K12" s="2">
        <f>G12*I12-H12*J12</f>
        <v>-32766</v>
      </c>
      <c r="L12" s="2">
        <f>G12*J12+H12*I12</f>
        <v>0</v>
      </c>
      <c r="M12" s="11">
        <f>G10+K12</f>
        <v>0</v>
      </c>
      <c r="N12" s="9">
        <f>H10+L12</f>
        <v>0</v>
      </c>
      <c r="O12" s="5">
        <v>6.1257422745431001E-17</v>
      </c>
      <c r="P12" s="6">
        <v>-1</v>
      </c>
      <c r="Q12">
        <f t="shared" si="21"/>
        <v>0</v>
      </c>
      <c r="R12" s="2">
        <f t="shared" si="22"/>
        <v>0</v>
      </c>
      <c r="S12" s="13">
        <f t="shared" si="23"/>
        <v>0</v>
      </c>
      <c r="T12" s="13">
        <f t="shared" si="23"/>
        <v>0</v>
      </c>
      <c r="U12" s="5">
        <v>-0.70710678118654768</v>
      </c>
      <c r="V12" s="6">
        <v>0.70710678118654746</v>
      </c>
      <c r="W12" s="2">
        <f t="shared" si="24"/>
        <v>0</v>
      </c>
      <c r="X12" s="2">
        <f t="shared" si="25"/>
        <v>0</v>
      </c>
      <c r="Y12" s="2">
        <f t="shared" si="26"/>
        <v>0</v>
      </c>
      <c r="Z12" s="2">
        <f t="shared" si="26"/>
        <v>0</v>
      </c>
      <c r="AD12" s="1"/>
      <c r="AE12" s="1"/>
      <c r="AF12" s="1">
        <f t="shared" si="3"/>
        <v>-0.92387953251128674</v>
      </c>
      <c r="AG12" s="1">
        <f t="shared" si="4"/>
        <v>-0.38268343236508989</v>
      </c>
    </row>
    <row r="13" spans="1:33" x14ac:dyDescent="0.2">
      <c r="A13" s="2">
        <v>11</v>
      </c>
      <c r="B13" s="2">
        <f t="shared" si="5"/>
        <v>-15135.918381132407</v>
      </c>
      <c r="C13" s="2">
        <f t="shared" si="19"/>
        <v>7</v>
      </c>
      <c r="D13" s="2">
        <f t="shared" si="20"/>
        <v>13</v>
      </c>
      <c r="E13" s="2">
        <f t="shared" si="14"/>
        <v>13</v>
      </c>
      <c r="F13">
        <f t="shared" si="0"/>
        <v>16383</v>
      </c>
      <c r="G13" s="2">
        <f>F12-F13</f>
        <v>0</v>
      </c>
      <c r="H13" s="2">
        <v>0</v>
      </c>
      <c r="I13" s="7">
        <v>0</v>
      </c>
      <c r="J13" s="8">
        <v>1</v>
      </c>
      <c r="K13" s="2">
        <f>G13*I13-H13*J13</f>
        <v>0</v>
      </c>
      <c r="L13" s="2">
        <f>G13*J13+H13*I13</f>
        <v>0</v>
      </c>
      <c r="M13" s="11">
        <f>G11+K13</f>
        <v>0</v>
      </c>
      <c r="N13" s="9">
        <f>H11+L13</f>
        <v>0</v>
      </c>
      <c r="O13" s="5">
        <v>-0.70710678118654746</v>
      </c>
      <c r="P13" s="6">
        <v>-0.70710678118654757</v>
      </c>
      <c r="Q13">
        <f t="shared" si="21"/>
        <v>0</v>
      </c>
      <c r="R13" s="2">
        <f t="shared" si="22"/>
        <v>0</v>
      </c>
      <c r="S13" s="13">
        <f t="shared" si="23"/>
        <v>0</v>
      </c>
      <c r="T13" s="13">
        <f t="shared" si="23"/>
        <v>0</v>
      </c>
      <c r="U13" s="5">
        <v>-0.38268343236509034</v>
      </c>
      <c r="V13" s="6">
        <v>0.92387953251128652</v>
      </c>
      <c r="W13" s="2">
        <f t="shared" si="24"/>
        <v>0</v>
      </c>
      <c r="X13" s="2">
        <f t="shared" si="25"/>
        <v>0</v>
      </c>
      <c r="Y13" s="2">
        <f t="shared" si="26"/>
        <v>0</v>
      </c>
      <c r="Z13" s="2">
        <f t="shared" si="26"/>
        <v>0</v>
      </c>
      <c r="AD13" s="1"/>
      <c r="AE13" s="1"/>
      <c r="AF13" s="1">
        <f t="shared" si="3"/>
        <v>-0.92387953251128685</v>
      </c>
      <c r="AG13" s="1">
        <f t="shared" si="4"/>
        <v>0.38268343236508967</v>
      </c>
    </row>
    <row r="14" spans="1:33" x14ac:dyDescent="0.2">
      <c r="A14" s="2">
        <v>12</v>
      </c>
      <c r="B14" s="2">
        <f t="shared" si="5"/>
        <v>-16383</v>
      </c>
      <c r="C14" s="2">
        <f t="shared" si="19"/>
        <v>9</v>
      </c>
      <c r="D14" s="2">
        <f>2*(2*A2+1)+1</f>
        <v>3</v>
      </c>
      <c r="E14" s="2">
        <f t="shared" si="14"/>
        <v>3</v>
      </c>
      <c r="F14">
        <f t="shared" si="0"/>
        <v>16383</v>
      </c>
      <c r="G14" s="2">
        <f>F14+F15</f>
        <v>32766</v>
      </c>
      <c r="H14" s="2">
        <v>0</v>
      </c>
      <c r="I14" s="3">
        <v>1</v>
      </c>
      <c r="J14" s="4">
        <v>0</v>
      </c>
      <c r="K14" s="2">
        <f>G16*I14-H16*J14</f>
        <v>32766</v>
      </c>
      <c r="L14" s="2">
        <f>G16*J14+H16*I14</f>
        <v>0</v>
      </c>
      <c r="M14" s="11">
        <f>G14+K14</f>
        <v>65532</v>
      </c>
      <c r="N14" s="9">
        <f>H14+L14</f>
        <v>0</v>
      </c>
      <c r="O14" s="5">
        <v>-1</v>
      </c>
      <c r="P14" s="6">
        <v>-1.22514845490862E-16</v>
      </c>
      <c r="Q14">
        <f>M14*O14-N14*P14</f>
        <v>-65532</v>
      </c>
      <c r="R14" s="2">
        <f>M14*P14+N14*O14</f>
        <v>-8.0286428547071687E-12</v>
      </c>
      <c r="S14" s="13">
        <f>M10+Q14</f>
        <v>0</v>
      </c>
      <c r="T14" s="13">
        <f>N10+R14</f>
        <v>-8.0286428547071687E-12</v>
      </c>
      <c r="U14" s="5">
        <v>-1.83772268236293E-16</v>
      </c>
      <c r="V14" s="6">
        <v>1</v>
      </c>
      <c r="W14" s="2">
        <f t="shared" si="24"/>
        <v>8.0286428547071687E-12</v>
      </c>
      <c r="X14" s="2">
        <f t="shared" si="25"/>
        <v>1.475441908268643E-27</v>
      </c>
      <c r="Y14" s="2">
        <f t="shared" si="26"/>
        <v>8.0286428547071687E-12</v>
      </c>
      <c r="Z14" s="2">
        <f t="shared" si="26"/>
        <v>-8.028642854707167E-12</v>
      </c>
      <c r="AD14" s="1"/>
      <c r="AE14" s="1"/>
      <c r="AF14" s="1">
        <f t="shared" si="3"/>
        <v>-0.38268343236509034</v>
      </c>
      <c r="AG14" s="1">
        <f t="shared" si="4"/>
        <v>0.92387953251128652</v>
      </c>
    </row>
    <row r="15" spans="1:33" x14ac:dyDescent="0.2">
      <c r="A15" s="2">
        <v>13</v>
      </c>
      <c r="B15" s="2">
        <f t="shared" si="5"/>
        <v>-15135.918381132409</v>
      </c>
      <c r="C15" s="2">
        <f t="shared" si="19"/>
        <v>11</v>
      </c>
      <c r="D15" s="2">
        <f t="shared" ref="D15:D17" si="27">2*(2*A3+1)+1</f>
        <v>7</v>
      </c>
      <c r="E15" s="2">
        <f>D16</f>
        <v>11</v>
      </c>
      <c r="F15">
        <f t="shared" si="0"/>
        <v>16383</v>
      </c>
      <c r="G15" s="2">
        <f>F14-F15</f>
        <v>0</v>
      </c>
      <c r="H15" s="2">
        <v>0</v>
      </c>
      <c r="I15" s="5">
        <v>0</v>
      </c>
      <c r="J15" s="6">
        <v>-1</v>
      </c>
      <c r="K15" s="2">
        <f>G17*I15-H17*J15</f>
        <v>0</v>
      </c>
      <c r="L15" s="2">
        <f>G17*J15+H17*I15</f>
        <v>0</v>
      </c>
      <c r="M15" s="11">
        <f>G15+K15</f>
        <v>0</v>
      </c>
      <c r="N15" s="9">
        <f>H15+L15</f>
        <v>0</v>
      </c>
      <c r="O15" s="5">
        <v>-0.70710678118654768</v>
      </c>
      <c r="P15" s="6">
        <v>0.70710678118654746</v>
      </c>
      <c r="Q15">
        <f t="shared" ref="Q15:Q17" si="28">M15*O15-N15*P15</f>
        <v>0</v>
      </c>
      <c r="R15" s="2">
        <f t="shared" ref="R15:R17" si="29">M15*P15+N15*O15</f>
        <v>0</v>
      </c>
      <c r="S15" s="13">
        <f t="shared" ref="S15:T17" si="30">M11+Q15</f>
        <v>0</v>
      </c>
      <c r="T15" s="13">
        <f t="shared" si="30"/>
        <v>0</v>
      </c>
      <c r="U15" s="5">
        <v>0.38268343236509</v>
      </c>
      <c r="V15" s="6">
        <v>0.92387953251128663</v>
      </c>
      <c r="W15" s="2">
        <f t="shared" si="24"/>
        <v>0</v>
      </c>
      <c r="X15" s="2">
        <f t="shared" si="25"/>
        <v>0</v>
      </c>
      <c r="Y15" s="2">
        <f t="shared" si="26"/>
        <v>0</v>
      </c>
      <c r="Z15" s="2">
        <f t="shared" si="26"/>
        <v>0</v>
      </c>
      <c r="AD15" s="1"/>
      <c r="AE15" s="1"/>
      <c r="AF15" s="1">
        <f t="shared" si="3"/>
        <v>0.38268343236509</v>
      </c>
      <c r="AG15" s="1">
        <f t="shared" si="4"/>
        <v>0.92387953251128663</v>
      </c>
    </row>
    <row r="16" spans="1:33" x14ac:dyDescent="0.2">
      <c r="A16" s="2">
        <v>14</v>
      </c>
      <c r="B16" s="2">
        <f t="shared" si="5"/>
        <v>-11584.530396179211</v>
      </c>
      <c r="C16" s="2">
        <f t="shared" si="19"/>
        <v>13</v>
      </c>
      <c r="D16" s="2">
        <f t="shared" si="27"/>
        <v>11</v>
      </c>
      <c r="E16" s="2">
        <f>D15</f>
        <v>7</v>
      </c>
      <c r="F16">
        <f t="shared" si="0"/>
        <v>16383</v>
      </c>
      <c r="G16" s="2">
        <f>F16+F17</f>
        <v>32766</v>
      </c>
      <c r="H16" s="2">
        <v>0</v>
      </c>
      <c r="I16" s="5">
        <v>-1</v>
      </c>
      <c r="J16" s="6">
        <v>0</v>
      </c>
      <c r="K16" s="2">
        <f>G16*I16-H16*J16</f>
        <v>-32766</v>
      </c>
      <c r="L16" s="2">
        <f>G16*J16+H16*I16</f>
        <v>0</v>
      </c>
      <c r="M16" s="11">
        <f>G14+K16</f>
        <v>0</v>
      </c>
      <c r="N16" s="9">
        <f>H14+L16</f>
        <v>0</v>
      </c>
      <c r="O16" s="5">
        <v>-1.83772268236293E-16</v>
      </c>
      <c r="P16" s="6">
        <v>1</v>
      </c>
      <c r="Q16">
        <f t="shared" si="28"/>
        <v>0</v>
      </c>
      <c r="R16" s="2">
        <f t="shared" si="29"/>
        <v>0</v>
      </c>
      <c r="S16" s="13">
        <f t="shared" si="30"/>
        <v>0</v>
      </c>
      <c r="T16" s="13">
        <f t="shared" si="30"/>
        <v>0</v>
      </c>
      <c r="U16" s="5">
        <v>0.70710678118654735</v>
      </c>
      <c r="V16" s="6">
        <v>0.70710678118654768</v>
      </c>
      <c r="W16" s="2">
        <f t="shared" si="24"/>
        <v>0</v>
      </c>
      <c r="X16" s="2">
        <f t="shared" si="25"/>
        <v>0</v>
      </c>
      <c r="Y16" s="2">
        <f t="shared" si="26"/>
        <v>0</v>
      </c>
      <c r="Z16" s="2">
        <f t="shared" si="26"/>
        <v>0</v>
      </c>
      <c r="AD16" s="1"/>
      <c r="AE16" s="1"/>
      <c r="AF16" s="1">
        <f t="shared" si="3"/>
        <v>0.92387953251128652</v>
      </c>
      <c r="AG16" s="1">
        <f t="shared" si="4"/>
        <v>0.38268343236509039</v>
      </c>
    </row>
    <row r="17" spans="1:26" x14ac:dyDescent="0.2">
      <c r="A17" s="2">
        <v>15</v>
      </c>
      <c r="B17" s="2">
        <f t="shared" si="5"/>
        <v>-6269.5026724372756</v>
      </c>
      <c r="C17" s="2">
        <f t="shared" si="19"/>
        <v>15</v>
      </c>
      <c r="D17" s="2">
        <f t="shared" si="27"/>
        <v>15</v>
      </c>
      <c r="E17" s="2">
        <f t="shared" si="14"/>
        <v>15</v>
      </c>
      <c r="F17">
        <f t="shared" si="0"/>
        <v>16383</v>
      </c>
      <c r="G17" s="2">
        <f>F16-F17</f>
        <v>0</v>
      </c>
      <c r="H17" s="2">
        <v>0</v>
      </c>
      <c r="I17" s="7">
        <v>0</v>
      </c>
      <c r="J17" s="8">
        <v>1</v>
      </c>
      <c r="K17" s="2">
        <f>G17*I17-H17*J17</f>
        <v>0</v>
      </c>
      <c r="L17" s="2">
        <f>G17*J17+H17*I17</f>
        <v>0</v>
      </c>
      <c r="M17" s="12">
        <f>G15+K17</f>
        <v>0</v>
      </c>
      <c r="N17" s="9">
        <f>H15+L17</f>
        <v>0</v>
      </c>
      <c r="O17" s="7">
        <v>0.70710678118654735</v>
      </c>
      <c r="P17" s="8">
        <v>0.70710678118654768</v>
      </c>
      <c r="Q17">
        <f t="shared" si="28"/>
        <v>0</v>
      </c>
      <c r="R17" s="2">
        <f t="shared" si="29"/>
        <v>0</v>
      </c>
      <c r="S17" s="13">
        <f t="shared" si="30"/>
        <v>0</v>
      </c>
      <c r="T17" s="13">
        <f t="shared" si="30"/>
        <v>0</v>
      </c>
      <c r="U17" s="7">
        <v>0.92387953251128652</v>
      </c>
      <c r="V17" s="8">
        <v>0.38268343236509039</v>
      </c>
      <c r="W17" s="2">
        <f t="shared" si="24"/>
        <v>0</v>
      </c>
      <c r="X17" s="2">
        <f t="shared" si="25"/>
        <v>0</v>
      </c>
      <c r="Y17" s="2">
        <f t="shared" si="26"/>
        <v>0</v>
      </c>
      <c r="Z17" s="2">
        <f t="shared" si="26"/>
        <v>0</v>
      </c>
    </row>
    <row r="19" spans="1:26" x14ac:dyDescent="0.2">
      <c r="B19">
        <f>2^14-1</f>
        <v>16383</v>
      </c>
    </row>
    <row r="21" spans="1:26" x14ac:dyDescent="0.2">
      <c r="A21" t="str">
        <f>RIGHT(DEC2HEX(A2),4)</f>
        <v>0</v>
      </c>
      <c r="B21" t="str">
        <f>RIGHT(DEC2HEX(B2),4)</f>
        <v>0</v>
      </c>
      <c r="C21" t="str">
        <f t="shared" ref="C21:E21" si="31">RIGHT(DEC2HEX(C2),4)</f>
        <v>0</v>
      </c>
      <c r="D21" t="str">
        <f t="shared" si="31"/>
        <v>0</v>
      </c>
      <c r="E21" t="str">
        <f t="shared" si="31"/>
        <v>0</v>
      </c>
      <c r="F21" t="str">
        <f>RIGHT(DEC2HEX(F2),4)</f>
        <v>3FFF</v>
      </c>
      <c r="G21" t="str">
        <f t="shared" ref="G21:H36" si="32">RIGHT(DEC2HEX(G2),4)</f>
        <v>7FFE</v>
      </c>
      <c r="H21" t="str">
        <f t="shared" si="32"/>
        <v>0</v>
      </c>
      <c r="I21" t="str">
        <f>RIGHT(DEC2HEX($B$19*I2),4)</f>
        <v>3FFF</v>
      </c>
      <c r="J21" t="str">
        <f>RIGHT(DEC2HEX($B$19*J2),4)</f>
        <v>0</v>
      </c>
      <c r="K21" t="str">
        <f>RIGHT(DEC2HEX(K2/2),4)</f>
        <v>3FFF</v>
      </c>
      <c r="L21" t="str">
        <f>RIGHT(DEC2HEX(L2/2),4)</f>
        <v>0</v>
      </c>
      <c r="M21" s="9" t="str">
        <f t="shared" ref="M21:N36" si="33">RIGHT(DEC2HEX(M2),5)</f>
        <v>FFFC</v>
      </c>
      <c r="N21" s="9" t="str">
        <f>RIGHT(DEC2HEX(N2),5)</f>
        <v>0</v>
      </c>
      <c r="O21" t="str">
        <f>RIGHT(DEC2HEX($B$19*O2),4)</f>
        <v>3FFF</v>
      </c>
      <c r="P21" t="str">
        <f>RIGHT(DEC2HEX($B$19*P2),4)</f>
        <v>0</v>
      </c>
      <c r="Q21" t="str">
        <f>RIGHT(DEC2HEX(Q2),5)</f>
        <v>FFFC</v>
      </c>
      <c r="R21" t="str">
        <f>RIGHT(DEC2HEX(R2),5)</f>
        <v>0</v>
      </c>
      <c r="S21" s="9" t="str">
        <f>RIGHT(DEC2HEX(S2),6)</f>
        <v>1FFF8</v>
      </c>
      <c r="T21" s="9" t="str">
        <f>RIGHT(DEC2HEX(T2),5)</f>
        <v>0</v>
      </c>
      <c r="U21" t="str">
        <f>RIGHT(DEC2HEX($B$19*U2),4)</f>
        <v>3FFF</v>
      </c>
      <c r="V21" t="str">
        <f>RIGHT(DEC2HEX($B$19*V2),4)</f>
        <v>0</v>
      </c>
      <c r="W21" t="str">
        <f>RIGHT(DEC2HEX(W2),7)</f>
        <v>1FFF8</v>
      </c>
      <c r="X21" t="str">
        <f t="shared" ref="X21:Z21" si="34">RIGHT(DEC2HEX(X2),7)</f>
        <v>0</v>
      </c>
      <c r="Y21" t="str">
        <f t="shared" si="34"/>
        <v>3FFF0</v>
      </c>
      <c r="Z21" t="str">
        <f t="shared" si="34"/>
        <v>0</v>
      </c>
    </row>
    <row r="22" spans="1:26" x14ac:dyDescent="0.2">
      <c r="A22" t="str">
        <f t="shared" ref="A22:F36" si="35">RIGHT(DEC2HEX(A3),4)</f>
        <v>1</v>
      </c>
      <c r="B22" t="str">
        <f t="shared" si="35"/>
        <v>187D</v>
      </c>
      <c r="C22" t="str">
        <f t="shared" si="35"/>
        <v>2</v>
      </c>
      <c r="D22" t="str">
        <f t="shared" si="35"/>
        <v>4</v>
      </c>
      <c r="E22" t="str">
        <f t="shared" si="35"/>
        <v>8</v>
      </c>
      <c r="F22" t="str">
        <f t="shared" si="35"/>
        <v>3FFF</v>
      </c>
      <c r="G22" t="str">
        <f t="shared" si="32"/>
        <v>0</v>
      </c>
      <c r="H22" t="str">
        <f t="shared" si="32"/>
        <v>0</v>
      </c>
      <c r="I22" t="str">
        <f t="shared" ref="I22:J36" si="36">RIGHT(DEC2HEX($B$19*I3),4)</f>
        <v>0</v>
      </c>
      <c r="J22" t="str">
        <f t="shared" si="36"/>
        <v>C001</v>
      </c>
      <c r="K22" t="str">
        <f t="shared" ref="K22:L36" si="37">RIGHT(DEC2HEX(K3/2),4)</f>
        <v>0</v>
      </c>
      <c r="L22" t="str">
        <f t="shared" si="37"/>
        <v>0</v>
      </c>
      <c r="M22" s="9" t="str">
        <f t="shared" si="33"/>
        <v>0</v>
      </c>
      <c r="N22" s="9" t="str">
        <f t="shared" si="33"/>
        <v>0</v>
      </c>
      <c r="O22" t="str">
        <f t="shared" ref="O22:P36" si="38">RIGHT(DEC2HEX($B$19*O3),4)</f>
        <v>2D40</v>
      </c>
      <c r="P22" t="str">
        <f t="shared" si="38"/>
        <v>D2C0</v>
      </c>
      <c r="Q22" t="str">
        <f t="shared" ref="Q22:R36" si="39">RIGHT(DEC2HEX(Q3),5)</f>
        <v>0</v>
      </c>
      <c r="R22" t="str">
        <f t="shared" si="39"/>
        <v>0</v>
      </c>
      <c r="S22" s="9" t="str">
        <f t="shared" ref="S22:S36" si="40">RIGHT(DEC2HEX(S3),6)</f>
        <v>0</v>
      </c>
      <c r="T22" s="9" t="str">
        <f t="shared" ref="T22:T36" si="41">RIGHT(DEC2HEX(T3),5)</f>
        <v>0</v>
      </c>
      <c r="U22" t="str">
        <f t="shared" ref="U22:V36" si="42">RIGHT(DEC2HEX($B$19*U3),4)</f>
        <v>3B1F</v>
      </c>
      <c r="V22" t="str">
        <f t="shared" si="42"/>
        <v>E783</v>
      </c>
      <c r="W22" t="str">
        <f t="shared" ref="W22:Z36" si="43">RIGHT(DEC2HEX(W3),7)</f>
        <v>0</v>
      </c>
      <c r="X22" t="str">
        <f t="shared" si="43"/>
        <v>0</v>
      </c>
      <c r="Y22" t="str">
        <f t="shared" si="43"/>
        <v>0</v>
      </c>
      <c r="Z22" t="str">
        <f t="shared" si="43"/>
        <v>0</v>
      </c>
    </row>
    <row r="23" spans="1:26" x14ac:dyDescent="0.2">
      <c r="A23" t="str">
        <f t="shared" si="35"/>
        <v>2</v>
      </c>
      <c r="B23" t="str">
        <f t="shared" si="35"/>
        <v>2D40</v>
      </c>
      <c r="C23" t="str">
        <f t="shared" si="35"/>
        <v>4</v>
      </c>
      <c r="D23" t="str">
        <f t="shared" si="35"/>
        <v>8</v>
      </c>
      <c r="E23" t="str">
        <f t="shared" si="35"/>
        <v>4</v>
      </c>
      <c r="F23" t="str">
        <f t="shared" si="35"/>
        <v>3FFF</v>
      </c>
      <c r="G23" t="str">
        <f t="shared" si="32"/>
        <v>7FFE</v>
      </c>
      <c r="H23" t="str">
        <f t="shared" si="32"/>
        <v>0</v>
      </c>
      <c r="I23" t="str">
        <f t="shared" si="36"/>
        <v>C001</v>
      </c>
      <c r="J23" t="str">
        <f t="shared" si="36"/>
        <v>0</v>
      </c>
      <c r="K23" t="str">
        <f t="shared" si="37"/>
        <v>C001</v>
      </c>
      <c r="L23" t="str">
        <f t="shared" si="37"/>
        <v>0</v>
      </c>
      <c r="M23" s="9" t="str">
        <f t="shared" si="33"/>
        <v>0</v>
      </c>
      <c r="N23" s="9" t="str">
        <f t="shared" si="33"/>
        <v>0</v>
      </c>
      <c r="O23" t="str">
        <f t="shared" si="38"/>
        <v>0</v>
      </c>
      <c r="P23" t="str">
        <f t="shared" si="38"/>
        <v>C001</v>
      </c>
      <c r="Q23" t="str">
        <f t="shared" si="39"/>
        <v>0</v>
      </c>
      <c r="R23" t="str">
        <f t="shared" si="39"/>
        <v>0</v>
      </c>
      <c r="S23" s="9" t="str">
        <f t="shared" si="40"/>
        <v>0</v>
      </c>
      <c r="T23" s="9" t="str">
        <f t="shared" si="41"/>
        <v>0</v>
      </c>
      <c r="U23" t="str">
        <f t="shared" si="42"/>
        <v>2D40</v>
      </c>
      <c r="V23" t="str">
        <f t="shared" si="42"/>
        <v>D2C0</v>
      </c>
      <c r="W23" t="str">
        <f t="shared" si="43"/>
        <v>0</v>
      </c>
      <c r="X23" t="str">
        <f t="shared" si="43"/>
        <v>0</v>
      </c>
      <c r="Y23" t="str">
        <f t="shared" si="43"/>
        <v>0</v>
      </c>
      <c r="Z23" t="str">
        <f t="shared" si="43"/>
        <v>0</v>
      </c>
    </row>
    <row r="24" spans="1:26" x14ac:dyDescent="0.2">
      <c r="A24" t="str">
        <f t="shared" si="35"/>
        <v>3</v>
      </c>
      <c r="B24" t="str">
        <f t="shared" si="35"/>
        <v>3B1F</v>
      </c>
      <c r="C24" t="str">
        <f t="shared" si="35"/>
        <v>6</v>
      </c>
      <c r="D24" t="str">
        <f t="shared" si="35"/>
        <v>C</v>
      </c>
      <c r="E24" t="str">
        <f t="shared" si="35"/>
        <v>C</v>
      </c>
      <c r="F24" t="str">
        <f t="shared" si="35"/>
        <v>3FFF</v>
      </c>
      <c r="G24" t="str">
        <f t="shared" si="32"/>
        <v>0</v>
      </c>
      <c r="H24" t="str">
        <f t="shared" si="32"/>
        <v>0</v>
      </c>
      <c r="I24" t="str">
        <f t="shared" si="36"/>
        <v>0</v>
      </c>
      <c r="J24" t="str">
        <f t="shared" si="36"/>
        <v>3FFF</v>
      </c>
      <c r="K24" t="str">
        <f t="shared" si="37"/>
        <v>0</v>
      </c>
      <c r="L24" t="str">
        <f t="shared" si="37"/>
        <v>0</v>
      </c>
      <c r="M24" s="9" t="str">
        <f t="shared" si="33"/>
        <v>0</v>
      </c>
      <c r="N24" s="9" t="str">
        <f t="shared" si="33"/>
        <v>0</v>
      </c>
      <c r="O24" t="str">
        <f t="shared" si="38"/>
        <v>D2C0</v>
      </c>
      <c r="P24" t="str">
        <f t="shared" si="38"/>
        <v>D2C0</v>
      </c>
      <c r="Q24" t="str">
        <f t="shared" si="39"/>
        <v>0</v>
      </c>
      <c r="R24" t="str">
        <f t="shared" si="39"/>
        <v>0</v>
      </c>
      <c r="S24" s="9" t="str">
        <f t="shared" si="40"/>
        <v>0</v>
      </c>
      <c r="T24" s="9" t="str">
        <f t="shared" si="41"/>
        <v>0</v>
      </c>
      <c r="U24" t="str">
        <f t="shared" si="42"/>
        <v>187D</v>
      </c>
      <c r="V24" t="str">
        <f t="shared" si="42"/>
        <v>C4E1</v>
      </c>
      <c r="W24" t="str">
        <f t="shared" si="43"/>
        <v>0</v>
      </c>
      <c r="X24" t="str">
        <f t="shared" si="43"/>
        <v>0</v>
      </c>
      <c r="Y24" t="str">
        <f t="shared" si="43"/>
        <v>0</v>
      </c>
      <c r="Z24" t="str">
        <f t="shared" si="43"/>
        <v>0</v>
      </c>
    </row>
    <row r="25" spans="1:26" x14ac:dyDescent="0.2">
      <c r="A25" t="str">
        <f t="shared" si="35"/>
        <v>4</v>
      </c>
      <c r="B25" t="str">
        <f t="shared" si="35"/>
        <v>3FFF</v>
      </c>
      <c r="C25" t="str">
        <f t="shared" si="35"/>
        <v>8</v>
      </c>
      <c r="D25" t="str">
        <f t="shared" si="35"/>
        <v>2</v>
      </c>
      <c r="E25" t="str">
        <f t="shared" si="35"/>
        <v>2</v>
      </c>
      <c r="F25" t="str">
        <f t="shared" si="35"/>
        <v>3FFF</v>
      </c>
      <c r="G25" t="str">
        <f t="shared" si="32"/>
        <v>7FFE</v>
      </c>
      <c r="H25" t="str">
        <f t="shared" si="32"/>
        <v>0</v>
      </c>
      <c r="I25" t="str">
        <f t="shared" si="36"/>
        <v>3FFF</v>
      </c>
      <c r="J25" t="str">
        <f t="shared" si="36"/>
        <v>0</v>
      </c>
      <c r="K25" t="str">
        <f t="shared" si="37"/>
        <v>3FFF</v>
      </c>
      <c r="L25" t="str">
        <f t="shared" si="37"/>
        <v>0</v>
      </c>
      <c r="M25" s="9" t="str">
        <f t="shared" si="33"/>
        <v>FFFC</v>
      </c>
      <c r="N25" s="9" t="str">
        <f t="shared" si="33"/>
        <v>0</v>
      </c>
      <c r="O25" t="str">
        <f t="shared" si="38"/>
        <v>C001</v>
      </c>
      <c r="P25" t="str">
        <f t="shared" si="38"/>
        <v>0</v>
      </c>
      <c r="Q25" t="str">
        <f t="shared" si="39"/>
        <v>F0004</v>
      </c>
      <c r="R25" t="str">
        <f t="shared" si="39"/>
        <v>0</v>
      </c>
      <c r="S25" s="9" t="str">
        <f t="shared" si="40"/>
        <v>0</v>
      </c>
      <c r="T25" s="9" t="str">
        <f t="shared" si="41"/>
        <v>0</v>
      </c>
      <c r="U25" t="str">
        <f t="shared" si="42"/>
        <v>0</v>
      </c>
      <c r="V25" t="str">
        <f t="shared" si="42"/>
        <v>C001</v>
      </c>
      <c r="W25" t="str">
        <f t="shared" si="43"/>
        <v>0</v>
      </c>
      <c r="X25" t="str">
        <f t="shared" si="43"/>
        <v>0</v>
      </c>
      <c r="Y25" t="str">
        <f t="shared" si="43"/>
        <v>0</v>
      </c>
      <c r="Z25" t="str">
        <f t="shared" si="43"/>
        <v>0</v>
      </c>
    </row>
    <row r="26" spans="1:26" x14ac:dyDescent="0.2">
      <c r="A26" t="str">
        <f t="shared" si="35"/>
        <v>5</v>
      </c>
      <c r="B26" t="str">
        <f t="shared" si="35"/>
        <v>3B1F</v>
      </c>
      <c r="C26" t="str">
        <f t="shared" si="35"/>
        <v>A</v>
      </c>
      <c r="D26" t="str">
        <f t="shared" si="35"/>
        <v>6</v>
      </c>
      <c r="E26" t="str">
        <f t="shared" si="35"/>
        <v>A</v>
      </c>
      <c r="F26" t="str">
        <f t="shared" si="35"/>
        <v>3FFF</v>
      </c>
      <c r="G26" t="str">
        <f t="shared" si="32"/>
        <v>0</v>
      </c>
      <c r="H26" t="str">
        <f t="shared" si="32"/>
        <v>0</v>
      </c>
      <c r="I26" t="str">
        <f t="shared" si="36"/>
        <v>0</v>
      </c>
      <c r="J26" t="str">
        <f t="shared" si="36"/>
        <v>C001</v>
      </c>
      <c r="K26" t="str">
        <f t="shared" si="37"/>
        <v>0</v>
      </c>
      <c r="L26" t="str">
        <f t="shared" si="37"/>
        <v>0</v>
      </c>
      <c r="M26" s="9" t="str">
        <f t="shared" si="33"/>
        <v>0</v>
      </c>
      <c r="N26" s="9" t="str">
        <f t="shared" si="33"/>
        <v>0</v>
      </c>
      <c r="O26" t="str">
        <f t="shared" si="38"/>
        <v>D2C0</v>
      </c>
      <c r="P26" t="str">
        <f t="shared" si="38"/>
        <v>2D40</v>
      </c>
      <c r="Q26" t="str">
        <f t="shared" si="39"/>
        <v>0</v>
      </c>
      <c r="R26" t="str">
        <f t="shared" si="39"/>
        <v>0</v>
      </c>
      <c r="S26" s="9" t="str">
        <f t="shared" si="40"/>
        <v>0</v>
      </c>
      <c r="T26" s="9" t="str">
        <f t="shared" si="41"/>
        <v>0</v>
      </c>
      <c r="U26" t="str">
        <f t="shared" si="42"/>
        <v>E783</v>
      </c>
      <c r="V26" t="str">
        <f t="shared" si="42"/>
        <v>C4E1</v>
      </c>
      <c r="W26" t="str">
        <f t="shared" si="43"/>
        <v>0</v>
      </c>
      <c r="X26" t="str">
        <f t="shared" si="43"/>
        <v>0</v>
      </c>
      <c r="Y26" t="str">
        <f t="shared" si="43"/>
        <v>0</v>
      </c>
      <c r="Z26" t="str">
        <f t="shared" si="43"/>
        <v>0</v>
      </c>
    </row>
    <row r="27" spans="1:26" x14ac:dyDescent="0.2">
      <c r="A27" t="str">
        <f t="shared" si="35"/>
        <v>6</v>
      </c>
      <c r="B27" t="str">
        <f t="shared" si="35"/>
        <v>2D40</v>
      </c>
      <c r="C27" t="str">
        <f t="shared" si="35"/>
        <v>C</v>
      </c>
      <c r="D27" t="str">
        <f t="shared" si="35"/>
        <v>A</v>
      </c>
      <c r="E27" t="str">
        <f t="shared" si="35"/>
        <v>6</v>
      </c>
      <c r="F27" t="str">
        <f t="shared" si="35"/>
        <v>3FFF</v>
      </c>
      <c r="G27" t="str">
        <f t="shared" si="32"/>
        <v>7FFE</v>
      </c>
      <c r="H27" t="str">
        <f t="shared" si="32"/>
        <v>0</v>
      </c>
      <c r="I27" t="str">
        <f t="shared" si="36"/>
        <v>C001</v>
      </c>
      <c r="J27" t="str">
        <f t="shared" si="36"/>
        <v>0</v>
      </c>
      <c r="K27" t="str">
        <f t="shared" si="37"/>
        <v>C001</v>
      </c>
      <c r="L27" t="str">
        <f t="shared" si="37"/>
        <v>0</v>
      </c>
      <c r="M27" s="9" t="str">
        <f t="shared" si="33"/>
        <v>0</v>
      </c>
      <c r="N27" s="9" t="str">
        <f t="shared" si="33"/>
        <v>0</v>
      </c>
      <c r="O27" t="str">
        <f t="shared" si="38"/>
        <v>0</v>
      </c>
      <c r="P27" t="str">
        <f t="shared" si="38"/>
        <v>3FFF</v>
      </c>
      <c r="Q27" t="str">
        <f t="shared" si="39"/>
        <v>0</v>
      </c>
      <c r="R27" t="str">
        <f t="shared" si="39"/>
        <v>0</v>
      </c>
      <c r="S27" s="9" t="str">
        <f t="shared" si="40"/>
        <v>0</v>
      </c>
      <c r="T27" s="9" t="str">
        <f t="shared" si="41"/>
        <v>0</v>
      </c>
      <c r="U27" t="str">
        <f t="shared" si="42"/>
        <v>D2C0</v>
      </c>
      <c r="V27" t="str">
        <f t="shared" si="42"/>
        <v>D2C0</v>
      </c>
      <c r="W27" t="str">
        <f t="shared" si="43"/>
        <v>0</v>
      </c>
      <c r="X27" t="str">
        <f t="shared" si="43"/>
        <v>0</v>
      </c>
      <c r="Y27" t="str">
        <f t="shared" si="43"/>
        <v>0</v>
      </c>
      <c r="Z27" t="str">
        <f t="shared" si="43"/>
        <v>0</v>
      </c>
    </row>
    <row r="28" spans="1:26" x14ac:dyDescent="0.2">
      <c r="A28" t="str">
        <f t="shared" si="35"/>
        <v>7</v>
      </c>
      <c r="B28" t="str">
        <f t="shared" si="35"/>
        <v>187D</v>
      </c>
      <c r="C28" t="str">
        <f t="shared" si="35"/>
        <v>E</v>
      </c>
      <c r="D28" t="str">
        <f t="shared" si="35"/>
        <v>E</v>
      </c>
      <c r="E28" t="str">
        <f t="shared" si="35"/>
        <v>E</v>
      </c>
      <c r="F28" t="str">
        <f t="shared" si="35"/>
        <v>3FFF</v>
      </c>
      <c r="G28" t="str">
        <f t="shared" si="32"/>
        <v>0</v>
      </c>
      <c r="H28" t="str">
        <f t="shared" si="32"/>
        <v>0</v>
      </c>
      <c r="I28" t="str">
        <f t="shared" si="36"/>
        <v>0</v>
      </c>
      <c r="J28" t="str">
        <f t="shared" si="36"/>
        <v>3FFF</v>
      </c>
      <c r="K28" t="str">
        <f t="shared" si="37"/>
        <v>0</v>
      </c>
      <c r="L28" t="str">
        <f t="shared" si="37"/>
        <v>0</v>
      </c>
      <c r="M28" s="9" t="str">
        <f t="shared" si="33"/>
        <v>0</v>
      </c>
      <c r="N28" s="9" t="str">
        <f t="shared" si="33"/>
        <v>0</v>
      </c>
      <c r="O28" t="str">
        <f t="shared" si="38"/>
        <v>2D40</v>
      </c>
      <c r="P28" t="str">
        <f t="shared" si="38"/>
        <v>2D40</v>
      </c>
      <c r="Q28" t="str">
        <f t="shared" si="39"/>
        <v>0</v>
      </c>
      <c r="R28" t="str">
        <f t="shared" si="39"/>
        <v>0</v>
      </c>
      <c r="S28" s="9" t="str">
        <f t="shared" si="40"/>
        <v>0</v>
      </c>
      <c r="T28" s="9" t="str">
        <f t="shared" si="41"/>
        <v>0</v>
      </c>
      <c r="U28" t="str">
        <f t="shared" si="42"/>
        <v>C4E1</v>
      </c>
      <c r="V28" t="str">
        <f t="shared" si="42"/>
        <v>E783</v>
      </c>
      <c r="W28" t="str">
        <f t="shared" si="43"/>
        <v>0</v>
      </c>
      <c r="X28" t="str">
        <f t="shared" si="43"/>
        <v>0</v>
      </c>
      <c r="Y28" t="str">
        <f t="shared" si="43"/>
        <v>0</v>
      </c>
      <c r="Z28" t="str">
        <f t="shared" si="43"/>
        <v>0</v>
      </c>
    </row>
    <row r="29" spans="1:26" x14ac:dyDescent="0.2">
      <c r="A29" t="str">
        <f t="shared" si="35"/>
        <v>8</v>
      </c>
      <c r="B29" t="str">
        <f t="shared" si="35"/>
        <v>0</v>
      </c>
      <c r="C29" t="str">
        <f t="shared" si="35"/>
        <v>1</v>
      </c>
      <c r="D29" t="str">
        <f t="shared" si="35"/>
        <v>1</v>
      </c>
      <c r="E29" t="str">
        <f t="shared" si="35"/>
        <v>1</v>
      </c>
      <c r="F29" t="str">
        <f t="shared" si="35"/>
        <v>3FFF</v>
      </c>
      <c r="G29" t="str">
        <f t="shared" si="32"/>
        <v>7FFE</v>
      </c>
      <c r="H29" t="str">
        <f t="shared" si="32"/>
        <v>0</v>
      </c>
      <c r="I29" t="str">
        <f t="shared" si="36"/>
        <v>3FFF</v>
      </c>
      <c r="J29" t="str">
        <f t="shared" si="36"/>
        <v>0</v>
      </c>
      <c r="K29" t="str">
        <f t="shared" si="37"/>
        <v>3FFF</v>
      </c>
      <c r="L29" t="str">
        <f t="shared" si="37"/>
        <v>0</v>
      </c>
      <c r="M29" s="9" t="str">
        <f t="shared" si="33"/>
        <v>FFFC</v>
      </c>
      <c r="N29" s="9" t="str">
        <f t="shared" si="33"/>
        <v>0</v>
      </c>
      <c r="O29" t="str">
        <f t="shared" si="38"/>
        <v>3FFF</v>
      </c>
      <c r="P29" t="str">
        <f t="shared" si="38"/>
        <v>0</v>
      </c>
      <c r="Q29" t="str">
        <f t="shared" si="39"/>
        <v>FFFC</v>
      </c>
      <c r="R29" t="str">
        <f t="shared" si="39"/>
        <v>0</v>
      </c>
      <c r="S29" s="9" t="str">
        <f t="shared" si="40"/>
        <v>1FFF8</v>
      </c>
      <c r="T29" s="9" t="str">
        <f t="shared" si="41"/>
        <v>0</v>
      </c>
      <c r="U29" t="str">
        <f t="shared" si="42"/>
        <v>C001</v>
      </c>
      <c r="V29" t="str">
        <f t="shared" si="42"/>
        <v>0</v>
      </c>
      <c r="W29" t="str">
        <f t="shared" si="43"/>
        <v>FFE0008</v>
      </c>
      <c r="X29" t="str">
        <f t="shared" si="43"/>
        <v>0</v>
      </c>
      <c r="Y29" t="str">
        <f t="shared" si="43"/>
        <v>0</v>
      </c>
      <c r="Z29" t="str">
        <f t="shared" si="43"/>
        <v>0</v>
      </c>
    </row>
    <row r="30" spans="1:26" x14ac:dyDescent="0.2">
      <c r="A30" t="str">
        <f t="shared" si="35"/>
        <v>9</v>
      </c>
      <c r="B30" t="str">
        <f t="shared" si="35"/>
        <v>E783</v>
      </c>
      <c r="C30" t="str">
        <f t="shared" si="35"/>
        <v>3</v>
      </c>
      <c r="D30" t="str">
        <f t="shared" si="35"/>
        <v>5</v>
      </c>
      <c r="E30" t="str">
        <f t="shared" si="35"/>
        <v>9</v>
      </c>
      <c r="F30" t="str">
        <f t="shared" si="35"/>
        <v>3FFF</v>
      </c>
      <c r="G30" t="str">
        <f t="shared" si="32"/>
        <v>0</v>
      </c>
      <c r="H30" t="str">
        <f t="shared" si="32"/>
        <v>0</v>
      </c>
      <c r="I30" t="str">
        <f t="shared" si="36"/>
        <v>0</v>
      </c>
      <c r="J30" t="str">
        <f t="shared" si="36"/>
        <v>C001</v>
      </c>
      <c r="K30" t="str">
        <f t="shared" si="37"/>
        <v>0</v>
      </c>
      <c r="L30" t="str">
        <f t="shared" si="37"/>
        <v>0</v>
      </c>
      <c r="M30" s="9" t="str">
        <f t="shared" si="33"/>
        <v>0</v>
      </c>
      <c r="N30" s="9" t="str">
        <f t="shared" si="33"/>
        <v>0</v>
      </c>
      <c r="O30" t="str">
        <f t="shared" si="38"/>
        <v>2D40</v>
      </c>
      <c r="P30" t="str">
        <f t="shared" si="38"/>
        <v>D2C0</v>
      </c>
      <c r="Q30" t="str">
        <f t="shared" si="39"/>
        <v>0</v>
      </c>
      <c r="R30" t="str">
        <f t="shared" si="39"/>
        <v>0</v>
      </c>
      <c r="S30" s="9" t="str">
        <f t="shared" si="40"/>
        <v>0</v>
      </c>
      <c r="T30" s="9" t="str">
        <f t="shared" si="41"/>
        <v>0</v>
      </c>
      <c r="U30" t="str">
        <f t="shared" si="42"/>
        <v>C4E1</v>
      </c>
      <c r="V30" t="str">
        <f t="shared" si="42"/>
        <v>187D</v>
      </c>
      <c r="W30" t="str">
        <f t="shared" si="43"/>
        <v>0</v>
      </c>
      <c r="X30" t="str">
        <f t="shared" si="43"/>
        <v>0</v>
      </c>
      <c r="Y30" t="str">
        <f t="shared" si="43"/>
        <v>0</v>
      </c>
      <c r="Z30" t="str">
        <f t="shared" si="43"/>
        <v>0</v>
      </c>
    </row>
    <row r="31" spans="1:26" x14ac:dyDescent="0.2">
      <c r="A31" t="str">
        <f t="shared" si="35"/>
        <v>A</v>
      </c>
      <c r="B31" t="str">
        <f t="shared" si="35"/>
        <v>D2C0</v>
      </c>
      <c r="C31" t="str">
        <f t="shared" si="35"/>
        <v>5</v>
      </c>
      <c r="D31" t="str">
        <f t="shared" si="35"/>
        <v>9</v>
      </c>
      <c r="E31" t="str">
        <f t="shared" si="35"/>
        <v>5</v>
      </c>
      <c r="F31" t="str">
        <f t="shared" si="35"/>
        <v>3FFF</v>
      </c>
      <c r="G31" t="str">
        <f t="shared" si="32"/>
        <v>7FFE</v>
      </c>
      <c r="H31" t="str">
        <f t="shared" si="32"/>
        <v>0</v>
      </c>
      <c r="I31" t="str">
        <f t="shared" si="36"/>
        <v>C001</v>
      </c>
      <c r="J31" t="str">
        <f t="shared" si="36"/>
        <v>0</v>
      </c>
      <c r="K31" t="str">
        <f t="shared" si="37"/>
        <v>C001</v>
      </c>
      <c r="L31" t="str">
        <f t="shared" si="37"/>
        <v>0</v>
      </c>
      <c r="M31" s="9" t="str">
        <f t="shared" si="33"/>
        <v>0</v>
      </c>
      <c r="N31" s="9" t="str">
        <f t="shared" si="33"/>
        <v>0</v>
      </c>
      <c r="O31" t="str">
        <f t="shared" si="38"/>
        <v>0</v>
      </c>
      <c r="P31" t="str">
        <f t="shared" si="38"/>
        <v>C001</v>
      </c>
      <c r="Q31" t="str">
        <f t="shared" si="39"/>
        <v>0</v>
      </c>
      <c r="R31" t="str">
        <f t="shared" si="39"/>
        <v>0</v>
      </c>
      <c r="S31" s="9" t="str">
        <f t="shared" si="40"/>
        <v>0</v>
      </c>
      <c r="T31" s="9" t="str">
        <f t="shared" si="41"/>
        <v>0</v>
      </c>
      <c r="U31" t="str">
        <f t="shared" si="42"/>
        <v>D2C0</v>
      </c>
      <c r="V31" t="str">
        <f t="shared" si="42"/>
        <v>2D40</v>
      </c>
      <c r="W31" t="str">
        <f t="shared" si="43"/>
        <v>0</v>
      </c>
      <c r="X31" t="str">
        <f t="shared" si="43"/>
        <v>0</v>
      </c>
      <c r="Y31" t="str">
        <f t="shared" si="43"/>
        <v>0</v>
      </c>
      <c r="Z31" t="str">
        <f t="shared" si="43"/>
        <v>0</v>
      </c>
    </row>
    <row r="32" spans="1:26" x14ac:dyDescent="0.2">
      <c r="A32" t="str">
        <f t="shared" si="35"/>
        <v>B</v>
      </c>
      <c r="B32" t="str">
        <f t="shared" si="35"/>
        <v>C4E1</v>
      </c>
      <c r="C32" t="str">
        <f t="shared" si="35"/>
        <v>7</v>
      </c>
      <c r="D32" t="str">
        <f t="shared" si="35"/>
        <v>D</v>
      </c>
      <c r="E32" t="str">
        <f t="shared" si="35"/>
        <v>D</v>
      </c>
      <c r="F32" t="str">
        <f t="shared" si="35"/>
        <v>3FFF</v>
      </c>
      <c r="G32" t="str">
        <f t="shared" si="32"/>
        <v>0</v>
      </c>
      <c r="H32" t="str">
        <f t="shared" si="32"/>
        <v>0</v>
      </c>
      <c r="I32" t="str">
        <f t="shared" si="36"/>
        <v>0</v>
      </c>
      <c r="J32" t="str">
        <f t="shared" si="36"/>
        <v>3FFF</v>
      </c>
      <c r="K32" t="str">
        <f t="shared" si="37"/>
        <v>0</v>
      </c>
      <c r="L32" t="str">
        <f t="shared" si="37"/>
        <v>0</v>
      </c>
      <c r="M32" s="9" t="str">
        <f t="shared" si="33"/>
        <v>0</v>
      </c>
      <c r="N32" s="9" t="str">
        <f t="shared" si="33"/>
        <v>0</v>
      </c>
      <c r="O32" t="str">
        <f t="shared" si="38"/>
        <v>D2C0</v>
      </c>
      <c r="P32" t="str">
        <f t="shared" si="38"/>
        <v>D2C0</v>
      </c>
      <c r="Q32" t="str">
        <f t="shared" si="39"/>
        <v>0</v>
      </c>
      <c r="R32" t="str">
        <f t="shared" si="39"/>
        <v>0</v>
      </c>
      <c r="S32" s="9" t="str">
        <f t="shared" si="40"/>
        <v>0</v>
      </c>
      <c r="T32" s="9" t="str">
        <f t="shared" si="41"/>
        <v>0</v>
      </c>
      <c r="U32" t="str">
        <f t="shared" si="42"/>
        <v>E783</v>
      </c>
      <c r="V32" t="str">
        <f t="shared" si="42"/>
        <v>3B1F</v>
      </c>
      <c r="W32" t="str">
        <f t="shared" si="43"/>
        <v>0</v>
      </c>
      <c r="X32" t="str">
        <f t="shared" si="43"/>
        <v>0</v>
      </c>
      <c r="Y32" t="str">
        <f t="shared" si="43"/>
        <v>0</v>
      </c>
      <c r="Z32" t="str">
        <f t="shared" si="43"/>
        <v>0</v>
      </c>
    </row>
    <row r="33" spans="1:26" x14ac:dyDescent="0.2">
      <c r="A33" t="str">
        <f t="shared" si="35"/>
        <v>C</v>
      </c>
      <c r="B33" t="str">
        <f t="shared" si="35"/>
        <v>C001</v>
      </c>
      <c r="C33" t="str">
        <f t="shared" si="35"/>
        <v>9</v>
      </c>
      <c r="D33" t="str">
        <f t="shared" si="35"/>
        <v>3</v>
      </c>
      <c r="E33" t="str">
        <f t="shared" si="35"/>
        <v>3</v>
      </c>
      <c r="F33" t="str">
        <f t="shared" si="35"/>
        <v>3FFF</v>
      </c>
      <c r="G33" t="str">
        <f t="shared" si="32"/>
        <v>7FFE</v>
      </c>
      <c r="H33" t="str">
        <f t="shared" si="32"/>
        <v>0</v>
      </c>
      <c r="I33" t="str">
        <f t="shared" si="36"/>
        <v>3FFF</v>
      </c>
      <c r="J33" t="str">
        <f t="shared" si="36"/>
        <v>0</v>
      </c>
      <c r="K33" t="str">
        <f t="shared" si="37"/>
        <v>3FFF</v>
      </c>
      <c r="L33" t="str">
        <f t="shared" si="37"/>
        <v>0</v>
      </c>
      <c r="M33" s="9" t="str">
        <f t="shared" si="33"/>
        <v>FFFC</v>
      </c>
      <c r="N33" s="9" t="str">
        <f t="shared" si="33"/>
        <v>0</v>
      </c>
      <c r="O33" t="str">
        <f t="shared" si="38"/>
        <v>C001</v>
      </c>
      <c r="P33" t="str">
        <f t="shared" si="38"/>
        <v>0</v>
      </c>
      <c r="Q33" t="str">
        <f t="shared" si="39"/>
        <v>F0004</v>
      </c>
      <c r="R33" t="str">
        <f t="shared" si="39"/>
        <v>0</v>
      </c>
      <c r="S33" s="9" t="str">
        <f t="shared" si="40"/>
        <v>0</v>
      </c>
      <c r="T33" s="9" t="str">
        <f t="shared" si="41"/>
        <v>0</v>
      </c>
      <c r="U33" t="str">
        <f t="shared" si="42"/>
        <v>0</v>
      </c>
      <c r="V33" t="str">
        <f t="shared" si="42"/>
        <v>3FFF</v>
      </c>
      <c r="W33" t="str">
        <f t="shared" si="43"/>
        <v>0</v>
      </c>
      <c r="X33" t="str">
        <f t="shared" si="43"/>
        <v>0</v>
      </c>
      <c r="Y33" t="str">
        <f t="shared" si="43"/>
        <v>0</v>
      </c>
      <c r="Z33" t="str">
        <f t="shared" si="43"/>
        <v>0</v>
      </c>
    </row>
    <row r="34" spans="1:26" x14ac:dyDescent="0.2">
      <c r="A34" t="str">
        <f t="shared" si="35"/>
        <v>D</v>
      </c>
      <c r="B34" t="str">
        <f t="shared" si="35"/>
        <v>C4E1</v>
      </c>
      <c r="C34" t="str">
        <f t="shared" si="35"/>
        <v>B</v>
      </c>
      <c r="D34" t="str">
        <f t="shared" si="35"/>
        <v>7</v>
      </c>
      <c r="E34" t="str">
        <f t="shared" si="35"/>
        <v>B</v>
      </c>
      <c r="F34" t="str">
        <f t="shared" si="35"/>
        <v>3FFF</v>
      </c>
      <c r="G34" t="str">
        <f t="shared" si="32"/>
        <v>0</v>
      </c>
      <c r="H34" t="str">
        <f t="shared" si="32"/>
        <v>0</v>
      </c>
      <c r="I34" t="str">
        <f t="shared" si="36"/>
        <v>0</v>
      </c>
      <c r="J34" t="str">
        <f t="shared" si="36"/>
        <v>C001</v>
      </c>
      <c r="K34" t="str">
        <f t="shared" si="37"/>
        <v>0</v>
      </c>
      <c r="L34" t="str">
        <f t="shared" si="37"/>
        <v>0</v>
      </c>
      <c r="M34" s="9" t="str">
        <f t="shared" si="33"/>
        <v>0</v>
      </c>
      <c r="N34" s="9" t="str">
        <f t="shared" si="33"/>
        <v>0</v>
      </c>
      <c r="O34" t="str">
        <f t="shared" si="38"/>
        <v>D2C0</v>
      </c>
      <c r="P34" t="str">
        <f t="shared" si="38"/>
        <v>2D40</v>
      </c>
      <c r="Q34" t="str">
        <f t="shared" si="39"/>
        <v>0</v>
      </c>
      <c r="R34" t="str">
        <f t="shared" si="39"/>
        <v>0</v>
      </c>
      <c r="S34" s="9" t="str">
        <f t="shared" si="40"/>
        <v>0</v>
      </c>
      <c r="T34" s="9" t="str">
        <f t="shared" si="41"/>
        <v>0</v>
      </c>
      <c r="U34" t="str">
        <f t="shared" si="42"/>
        <v>187D</v>
      </c>
      <c r="V34" t="str">
        <f t="shared" si="42"/>
        <v>3B1F</v>
      </c>
      <c r="W34" t="str">
        <f t="shared" si="43"/>
        <v>0</v>
      </c>
      <c r="X34" t="str">
        <f t="shared" si="43"/>
        <v>0</v>
      </c>
      <c r="Y34" t="str">
        <f t="shared" si="43"/>
        <v>0</v>
      </c>
      <c r="Z34" t="str">
        <f t="shared" si="43"/>
        <v>0</v>
      </c>
    </row>
    <row r="35" spans="1:26" x14ac:dyDescent="0.2">
      <c r="A35" t="str">
        <f>RIGHT(DEC2HEX(A16),4)</f>
        <v>E</v>
      </c>
      <c r="B35" t="str">
        <f>RIGHT(DEC2HEX(B16),4)</f>
        <v>D2C0</v>
      </c>
      <c r="C35" t="str">
        <f t="shared" si="35"/>
        <v>D</v>
      </c>
      <c r="D35" t="str">
        <f t="shared" si="35"/>
        <v>B</v>
      </c>
      <c r="E35" t="str">
        <f t="shared" si="35"/>
        <v>7</v>
      </c>
      <c r="F35" t="str">
        <f>RIGHT(DEC2HEX(F16),4)</f>
        <v>3FFF</v>
      </c>
      <c r="G35" t="str">
        <f t="shared" si="32"/>
        <v>7FFE</v>
      </c>
      <c r="H35" t="str">
        <f t="shared" si="32"/>
        <v>0</v>
      </c>
      <c r="I35" t="str">
        <f t="shared" si="36"/>
        <v>C001</v>
      </c>
      <c r="J35" t="str">
        <f t="shared" si="36"/>
        <v>0</v>
      </c>
      <c r="K35" t="str">
        <f t="shared" si="37"/>
        <v>C001</v>
      </c>
      <c r="L35" t="str">
        <f t="shared" si="37"/>
        <v>0</v>
      </c>
      <c r="M35" s="9" t="str">
        <f t="shared" si="33"/>
        <v>0</v>
      </c>
      <c r="N35" s="9" t="str">
        <f t="shared" si="33"/>
        <v>0</v>
      </c>
      <c r="O35" t="str">
        <f t="shared" si="38"/>
        <v>0</v>
      </c>
      <c r="P35" t="str">
        <f t="shared" si="38"/>
        <v>3FFF</v>
      </c>
      <c r="Q35" t="str">
        <f t="shared" si="39"/>
        <v>0</v>
      </c>
      <c r="R35" t="str">
        <f t="shared" si="39"/>
        <v>0</v>
      </c>
      <c r="S35" s="9" t="str">
        <f t="shared" si="40"/>
        <v>0</v>
      </c>
      <c r="T35" s="9" t="str">
        <f t="shared" si="41"/>
        <v>0</v>
      </c>
      <c r="U35" t="str">
        <f t="shared" si="42"/>
        <v>2D40</v>
      </c>
      <c r="V35" t="str">
        <f t="shared" si="42"/>
        <v>2D40</v>
      </c>
      <c r="W35" t="str">
        <f t="shared" si="43"/>
        <v>0</v>
      </c>
      <c r="X35" t="str">
        <f t="shared" si="43"/>
        <v>0</v>
      </c>
      <c r="Y35" t="str">
        <f t="shared" si="43"/>
        <v>0</v>
      </c>
      <c r="Z35" t="str">
        <f t="shared" si="43"/>
        <v>0</v>
      </c>
    </row>
    <row r="36" spans="1:26" x14ac:dyDescent="0.2">
      <c r="A36" t="str">
        <f t="shared" si="35"/>
        <v>F</v>
      </c>
      <c r="B36" t="str">
        <f t="shared" si="35"/>
        <v>E783</v>
      </c>
      <c r="C36" t="str">
        <f t="shared" si="35"/>
        <v>F</v>
      </c>
      <c r="D36" t="str">
        <f t="shared" si="35"/>
        <v>F</v>
      </c>
      <c r="E36" t="str">
        <f t="shared" si="35"/>
        <v>F</v>
      </c>
      <c r="F36" t="str">
        <f t="shared" si="35"/>
        <v>3FFF</v>
      </c>
      <c r="G36" t="str">
        <f t="shared" si="32"/>
        <v>0</v>
      </c>
      <c r="H36" t="str">
        <f t="shared" si="32"/>
        <v>0</v>
      </c>
      <c r="I36" t="str">
        <f t="shared" si="36"/>
        <v>0</v>
      </c>
      <c r="J36" t="str">
        <f t="shared" si="36"/>
        <v>3FFF</v>
      </c>
      <c r="K36" t="str">
        <f t="shared" si="37"/>
        <v>0</v>
      </c>
      <c r="L36" t="str">
        <f t="shared" si="37"/>
        <v>0</v>
      </c>
      <c r="M36" s="9" t="str">
        <f t="shared" si="33"/>
        <v>0</v>
      </c>
      <c r="N36" s="9" t="str">
        <f t="shared" si="33"/>
        <v>0</v>
      </c>
      <c r="O36" t="str">
        <f t="shared" si="38"/>
        <v>2D40</v>
      </c>
      <c r="P36" t="str">
        <f t="shared" si="38"/>
        <v>2D40</v>
      </c>
      <c r="Q36" t="str">
        <f t="shared" si="39"/>
        <v>0</v>
      </c>
      <c r="R36" t="str">
        <f t="shared" si="39"/>
        <v>0</v>
      </c>
      <c r="S36" s="9" t="str">
        <f t="shared" si="40"/>
        <v>0</v>
      </c>
      <c r="T36" s="9" t="str">
        <f t="shared" si="41"/>
        <v>0</v>
      </c>
      <c r="U36" t="str">
        <f t="shared" si="42"/>
        <v>3B1F</v>
      </c>
      <c r="V36" t="str">
        <f t="shared" si="42"/>
        <v>187D</v>
      </c>
      <c r="W36" t="str">
        <f t="shared" si="43"/>
        <v>0</v>
      </c>
      <c r="X36" t="str">
        <f t="shared" si="43"/>
        <v>0</v>
      </c>
      <c r="Y36" t="str">
        <f t="shared" si="43"/>
        <v>0</v>
      </c>
      <c r="Z36" t="str">
        <f t="shared" si="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2022-03-04T11:24:50Z</dcterms:created>
  <dcterms:modified xsi:type="dcterms:W3CDTF">2022-05-27T18:45:03Z</dcterms:modified>
</cp:coreProperties>
</file>