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s\Drone_Cam\D2209\scripts\"/>
    </mc:Choice>
  </mc:AlternateContent>
  <xr:revisionPtr revIDLastSave="0" documentId="13_ncr:1_{F7282405-FC74-4BA6-8C5E-415C5D07726A}" xr6:coauthVersionLast="47" xr6:coauthVersionMax="47" xr10:uidLastSave="{00000000-0000-0000-0000-000000000000}"/>
  <bookViews>
    <workbookView xWindow="-28920" yWindow="-120" windowWidth="29040" windowHeight="15840" xr2:uid="{0E92F24A-9A72-411F-A4AA-3DEDFFA6C1B2}"/>
  </bookViews>
  <sheets>
    <sheet name="RGB2YCbCr&amp;BK" sheetId="6" r:id="rId1"/>
    <sheet name="Sheet4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7" l="1"/>
  <c r="G28" i="7"/>
  <c r="G26" i="7"/>
  <c r="G32" i="7"/>
  <c r="G31" i="7"/>
  <c r="G30" i="7"/>
  <c r="H25" i="6"/>
  <c r="J25" i="6"/>
  <c r="K25" i="6"/>
  <c r="L25" i="6"/>
  <c r="M25" i="6"/>
  <c r="N25" i="6"/>
  <c r="O25" i="6"/>
  <c r="P25" i="6"/>
  <c r="Q25" i="6"/>
  <c r="H26" i="6"/>
  <c r="J26" i="6"/>
  <c r="K26" i="6"/>
  <c r="L26" i="6"/>
  <c r="M26" i="6"/>
  <c r="N26" i="6"/>
  <c r="O26" i="6"/>
  <c r="P26" i="6"/>
  <c r="Q26" i="6"/>
  <c r="H27" i="6"/>
  <c r="J27" i="6"/>
  <c r="K27" i="6"/>
  <c r="L27" i="6"/>
  <c r="M27" i="6"/>
  <c r="N27" i="6"/>
  <c r="O27" i="6"/>
  <c r="P27" i="6"/>
  <c r="Q27" i="6"/>
  <c r="M24" i="6"/>
  <c r="M20" i="6"/>
  <c r="K24" i="6"/>
  <c r="K20" i="6"/>
  <c r="E25" i="6"/>
  <c r="F25" i="6"/>
  <c r="G25" i="6"/>
  <c r="E26" i="6"/>
  <c r="F26" i="6"/>
  <c r="G26" i="6"/>
  <c r="E27" i="6"/>
  <c r="F27" i="6"/>
  <c r="G27" i="6"/>
  <c r="C25" i="6"/>
  <c r="D25" i="6"/>
  <c r="C26" i="6"/>
  <c r="D26" i="6"/>
  <c r="C27" i="6"/>
  <c r="D27" i="6"/>
  <c r="B26" i="6"/>
  <c r="B27" i="6"/>
  <c r="B25" i="6"/>
  <c r="D18" i="7"/>
  <c r="D22" i="7" s="1"/>
  <c r="C18" i="7"/>
  <c r="C22" i="7" s="1"/>
  <c r="C17" i="7"/>
  <c r="C21" i="7" s="1"/>
  <c r="D12" i="7"/>
  <c r="C12" i="7"/>
  <c r="B12" i="7"/>
  <c r="N8" i="7"/>
  <c r="M8" i="7"/>
  <c r="L8" i="7"/>
  <c r="K8" i="7"/>
  <c r="J8" i="7"/>
  <c r="D8" i="7"/>
  <c r="D19" i="7" s="1"/>
  <c r="D23" i="7" s="1"/>
  <c r="C8" i="7"/>
  <c r="C19" i="7" s="1"/>
  <c r="C23" i="7" s="1"/>
  <c r="B8" i="7"/>
  <c r="B19" i="7" s="1"/>
  <c r="N7" i="7"/>
  <c r="M7" i="7"/>
  <c r="L7" i="7"/>
  <c r="K7" i="7"/>
  <c r="J7" i="7"/>
  <c r="D7" i="7"/>
  <c r="C7" i="7"/>
  <c r="B7" i="7"/>
  <c r="B18" i="7" s="1"/>
  <c r="N6" i="7"/>
  <c r="M6" i="7"/>
  <c r="L6" i="7"/>
  <c r="K6" i="7"/>
  <c r="J6" i="7"/>
  <c r="D6" i="7"/>
  <c r="D17" i="7" s="1"/>
  <c r="D21" i="7" s="1"/>
  <c r="C6" i="7"/>
  <c r="B6" i="7"/>
  <c r="B17" i="7" s="1"/>
  <c r="R2" i="7"/>
  <c r="F2" i="7"/>
  <c r="F2" i="6"/>
  <c r="D12" i="6"/>
  <c r="C12" i="6"/>
  <c r="B12" i="6"/>
  <c r="N8" i="6"/>
  <c r="M8" i="6"/>
  <c r="L8" i="6"/>
  <c r="K8" i="6"/>
  <c r="J8" i="6"/>
  <c r="D8" i="6"/>
  <c r="D19" i="6" s="1"/>
  <c r="D23" i="6" s="1"/>
  <c r="C8" i="6"/>
  <c r="C19" i="6" s="1"/>
  <c r="C23" i="6" s="1"/>
  <c r="B8" i="6"/>
  <c r="B19" i="6" s="1"/>
  <c r="N7" i="6"/>
  <c r="M7" i="6"/>
  <c r="L7" i="6"/>
  <c r="K7" i="6"/>
  <c r="J7" i="6"/>
  <c r="D7" i="6"/>
  <c r="D18" i="6" s="1"/>
  <c r="D22" i="6" s="1"/>
  <c r="C7" i="6"/>
  <c r="C18" i="6" s="1"/>
  <c r="C22" i="6" s="1"/>
  <c r="B7" i="6"/>
  <c r="B18" i="6" s="1"/>
  <c r="N6" i="6"/>
  <c r="M6" i="6"/>
  <c r="L6" i="6"/>
  <c r="K6" i="6"/>
  <c r="J6" i="6"/>
  <c r="D6" i="6"/>
  <c r="D17" i="6" s="1"/>
  <c r="D21" i="6" s="1"/>
  <c r="C6" i="6"/>
  <c r="C17" i="6" s="1"/>
  <c r="C21" i="6" s="1"/>
  <c r="B6" i="6"/>
  <c r="B17" i="6" s="1"/>
  <c r="R2" i="6"/>
  <c r="B21" i="7" l="1"/>
  <c r="E17" i="7"/>
  <c r="E18" i="7"/>
  <c r="B22" i="7"/>
  <c r="E19" i="7"/>
  <c r="B23" i="7"/>
  <c r="B21" i="6"/>
  <c r="E17" i="6"/>
  <c r="F17" i="6" s="1"/>
  <c r="E18" i="6"/>
  <c r="F18" i="6" s="1"/>
  <c r="B22" i="6"/>
  <c r="E19" i="6"/>
  <c r="F19" i="6" s="1"/>
  <c r="B23" i="6"/>
  <c r="E23" i="7" l="1"/>
  <c r="F19" i="7"/>
  <c r="F18" i="7"/>
  <c r="E22" i="7"/>
  <c r="E21" i="7"/>
  <c r="F17" i="7"/>
  <c r="E23" i="6"/>
  <c r="E22" i="6"/>
  <c r="E21" i="6"/>
  <c r="F22" i="7" l="1"/>
  <c r="G18" i="7"/>
  <c r="F23" i="7"/>
  <c r="G19" i="7"/>
  <c r="F21" i="7"/>
  <c r="G17" i="7"/>
  <c r="G17" i="6"/>
  <c r="F21" i="6"/>
  <c r="F22" i="6"/>
  <c r="G18" i="6"/>
  <c r="G19" i="6"/>
  <c r="F23" i="6"/>
  <c r="K11" i="7" l="1"/>
  <c r="J11" i="7"/>
  <c r="G23" i="7"/>
  <c r="G22" i="7"/>
  <c r="M11" i="7"/>
  <c r="L11" i="7"/>
  <c r="G21" i="7"/>
  <c r="N11" i="7"/>
  <c r="J11" i="6"/>
  <c r="G23" i="6"/>
  <c r="K11" i="6"/>
  <c r="M11" i="6"/>
  <c r="G22" i="6"/>
  <c r="L11" i="6"/>
  <c r="N11" i="6"/>
  <c r="G21" i="6"/>
  <c r="L13" i="7" l="1"/>
  <c r="L12" i="7"/>
  <c r="M13" i="7"/>
  <c r="M12" i="7"/>
  <c r="J12" i="7"/>
  <c r="J13" i="7"/>
  <c r="K12" i="7"/>
  <c r="K13" i="7"/>
  <c r="N13" i="7"/>
  <c r="N12" i="7"/>
  <c r="L13" i="6"/>
  <c r="L12" i="6"/>
  <c r="M12" i="6"/>
  <c r="M13" i="6"/>
  <c r="K12" i="6"/>
  <c r="K13" i="6"/>
  <c r="J12" i="6"/>
  <c r="J13" i="6"/>
  <c r="N13" i="6"/>
  <c r="N12" i="6"/>
  <c r="J19" i="7" l="1"/>
  <c r="J17" i="7"/>
  <c r="J18" i="7"/>
  <c r="J14" i="7"/>
  <c r="M17" i="7"/>
  <c r="M21" i="7" s="1"/>
  <c r="M14" i="7"/>
  <c r="M19" i="7"/>
  <c r="M23" i="7" s="1"/>
  <c r="M18" i="7"/>
  <c r="M22" i="7" s="1"/>
  <c r="N17" i="7"/>
  <c r="N21" i="7" s="1"/>
  <c r="N14" i="7"/>
  <c r="N19" i="7"/>
  <c r="N23" i="7" s="1"/>
  <c r="N18" i="7"/>
  <c r="N22" i="7" s="1"/>
  <c r="L18" i="7"/>
  <c r="L22" i="7" s="1"/>
  <c r="L14" i="7"/>
  <c r="L19" i="7"/>
  <c r="L23" i="7" s="1"/>
  <c r="L17" i="7"/>
  <c r="L21" i="7" s="1"/>
  <c r="K18" i="7"/>
  <c r="K22" i="7" s="1"/>
  <c r="K14" i="7"/>
  <c r="K19" i="7"/>
  <c r="K23" i="7" s="1"/>
  <c r="K17" i="7"/>
  <c r="K21" i="7" s="1"/>
  <c r="K19" i="6"/>
  <c r="K23" i="6" s="1"/>
  <c r="K14" i="6"/>
  <c r="K17" i="6"/>
  <c r="K21" i="6" s="1"/>
  <c r="K18" i="6"/>
  <c r="K22" i="6" s="1"/>
  <c r="M17" i="6"/>
  <c r="M21" i="6" s="1"/>
  <c r="M18" i="6"/>
  <c r="M22" i="6" s="1"/>
  <c r="M14" i="6"/>
  <c r="M19" i="6"/>
  <c r="M23" i="6" s="1"/>
  <c r="N17" i="6"/>
  <c r="N21" i="6" s="1"/>
  <c r="N18" i="6"/>
  <c r="N22" i="6" s="1"/>
  <c r="N14" i="6"/>
  <c r="N19" i="6"/>
  <c r="N23" i="6" s="1"/>
  <c r="L19" i="6"/>
  <c r="L23" i="6" s="1"/>
  <c r="L17" i="6"/>
  <c r="L21" i="6" s="1"/>
  <c r="L14" i="6"/>
  <c r="L18" i="6"/>
  <c r="L22" i="6" s="1"/>
  <c r="J19" i="6"/>
  <c r="J18" i="6"/>
  <c r="J17" i="6"/>
  <c r="J14" i="6"/>
  <c r="O18" i="7" l="1"/>
  <c r="J22" i="7"/>
  <c r="J21" i="7"/>
  <c r="O17" i="7"/>
  <c r="O19" i="7"/>
  <c r="J23" i="7"/>
  <c r="O17" i="6"/>
  <c r="P17" i="6" s="1"/>
  <c r="Q17" i="6" s="1"/>
  <c r="Q21" i="6" s="1"/>
  <c r="J21" i="6"/>
  <c r="J22" i="6"/>
  <c r="O18" i="6"/>
  <c r="P18" i="6" s="1"/>
  <c r="Q18" i="6" s="1"/>
  <c r="Q22" i="6" s="1"/>
  <c r="O19" i="6"/>
  <c r="P19" i="6" s="1"/>
  <c r="Q19" i="6" s="1"/>
  <c r="Q23" i="6" s="1"/>
  <c r="J23" i="6"/>
  <c r="O21" i="7" l="1"/>
  <c r="P17" i="7"/>
  <c r="O23" i="7"/>
  <c r="P19" i="7"/>
  <c r="P18" i="7"/>
  <c r="O22" i="7"/>
  <c r="O23" i="6"/>
  <c r="P23" i="6"/>
  <c r="P22" i="6"/>
  <c r="O22" i="6"/>
  <c r="O21" i="6"/>
  <c r="P21" i="6"/>
  <c r="P22" i="7" l="1"/>
  <c r="Q18" i="7"/>
  <c r="Q22" i="7" s="1"/>
  <c r="P23" i="7"/>
  <c r="Q19" i="7"/>
  <c r="Q23" i="7" s="1"/>
  <c r="P21" i="7"/>
  <c r="Q17" i="7"/>
  <c r="Q21" i="7" s="1"/>
</calcChain>
</file>

<file path=xl/sharedStrings.xml><?xml version="1.0" encoding="utf-8"?>
<sst xmlns="http://schemas.openxmlformats.org/spreadsheetml/2006/main" count="110" uniqueCount="11">
  <si>
    <t>R</t>
  </si>
  <si>
    <t>G</t>
  </si>
  <si>
    <t>B</t>
  </si>
  <si>
    <t>Y</t>
  </si>
  <si>
    <t>Cb</t>
  </si>
  <si>
    <t>Cr</t>
  </si>
  <si>
    <t>Cr1</t>
  </si>
  <si>
    <t>Cb1</t>
  </si>
  <si>
    <t>enter RGB</t>
  </si>
  <si>
    <t>YCbCr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</si>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</sst>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0DF3-BB24-4F34-9F73-6D280FDB1221}">
  <dimension ref="A1:AB27"/>
  <sheetViews>
    <sheetView tabSelected="1" workbookViewId="0">
      <selection activeCell="K25" sqref="K25"/>
    </sheetView>
  </sheetViews>
  <sheetFormatPr defaultRowHeight="15" x14ac:dyDescent="0.25"/>
  <cols>
    <col min="2" max="2" width="11.42578125" customWidth="1"/>
    <col min="5" max="5" width="12.7109375" customWidth="1"/>
    <col min="6" max="6" width="12.42578125" customWidth="1"/>
    <col min="12" max="12" width="11.28515625" customWidth="1"/>
    <col min="13" max="13" width="13.7109375" customWidth="1"/>
  </cols>
  <sheetData>
    <row r="1" spans="1:28" x14ac:dyDescent="0.25">
      <c r="B1" t="s">
        <v>0</v>
      </c>
      <c r="C1" t="s">
        <v>2</v>
      </c>
      <c r="D1" t="s">
        <v>1</v>
      </c>
      <c r="F1">
        <v>32</v>
      </c>
      <c r="J1" t="s">
        <v>6</v>
      </c>
      <c r="K1" t="s">
        <v>5</v>
      </c>
      <c r="L1" t="s">
        <v>7</v>
      </c>
      <c r="M1" t="s">
        <v>4</v>
      </c>
      <c r="N1" t="s">
        <v>3</v>
      </c>
      <c r="R1" t="s">
        <v>10</v>
      </c>
      <c r="Y1" t="s">
        <v>0</v>
      </c>
      <c r="Z1" t="s">
        <v>1</v>
      </c>
      <c r="AA1" t="s">
        <v>2</v>
      </c>
    </row>
    <row r="2" spans="1:28" x14ac:dyDescent="0.25">
      <c r="A2" t="s">
        <v>3</v>
      </c>
      <c r="B2">
        <v>0.29899999999999999</v>
      </c>
      <c r="C2">
        <v>0.114</v>
      </c>
      <c r="D2">
        <v>0.58699999999999997</v>
      </c>
      <c r="F2">
        <f>F1/2</f>
        <v>16</v>
      </c>
      <c r="I2" t="s">
        <v>1</v>
      </c>
      <c r="J2">
        <v>0</v>
      </c>
      <c r="K2">
        <v>-0.71399999999999997</v>
      </c>
      <c r="L2">
        <v>0</v>
      </c>
      <c r="M2">
        <v>-0.34399999999999997</v>
      </c>
      <c r="N2">
        <v>1</v>
      </c>
      <c r="R2">
        <f>HEX2DEC(R1)</f>
        <v>248</v>
      </c>
      <c r="X2" t="s">
        <v>3</v>
      </c>
      <c r="Y2">
        <v>0.29899999999999999</v>
      </c>
      <c r="Z2">
        <v>0.58699999999999997</v>
      </c>
      <c r="AA2">
        <v>0.114</v>
      </c>
      <c r="AB2">
        <v>0.40300000000000002</v>
      </c>
    </row>
    <row r="3" spans="1:28" x14ac:dyDescent="0.25">
      <c r="A3" t="s">
        <v>4</v>
      </c>
      <c r="B3">
        <v>-0.16900000000000001</v>
      </c>
      <c r="C3">
        <v>0.5</v>
      </c>
      <c r="D3">
        <v>-0.33100000000000002</v>
      </c>
      <c r="I3" t="s">
        <v>2</v>
      </c>
      <c r="J3">
        <v>0</v>
      </c>
      <c r="K3">
        <v>0</v>
      </c>
      <c r="L3">
        <v>1</v>
      </c>
      <c r="M3">
        <v>0.77300000000000002</v>
      </c>
      <c r="N3">
        <v>1</v>
      </c>
      <c r="X3" t="s">
        <v>4</v>
      </c>
      <c r="Y3">
        <v>-0.16900000000000001</v>
      </c>
      <c r="Z3">
        <v>-0.33100000000000002</v>
      </c>
      <c r="AA3">
        <v>0.5</v>
      </c>
    </row>
    <row r="4" spans="1:28" x14ac:dyDescent="0.25">
      <c r="A4" t="s">
        <v>5</v>
      </c>
      <c r="B4">
        <v>0.5</v>
      </c>
      <c r="C4">
        <v>-8.1000000000000003E-2</v>
      </c>
      <c r="D4">
        <v>-0.41899999999999998</v>
      </c>
      <c r="I4" t="s">
        <v>0</v>
      </c>
      <c r="J4">
        <v>1</v>
      </c>
      <c r="K4">
        <v>0.40300000000000002</v>
      </c>
      <c r="L4">
        <v>0</v>
      </c>
      <c r="M4">
        <v>0</v>
      </c>
      <c r="N4">
        <v>1</v>
      </c>
      <c r="X4" t="s">
        <v>5</v>
      </c>
      <c r="Y4">
        <v>0.5</v>
      </c>
      <c r="Z4">
        <v>-0.41899999999999998</v>
      </c>
      <c r="AA4">
        <v>-8.1000000000000003E-2</v>
      </c>
      <c r="AB4">
        <v>0.77300000000000002</v>
      </c>
    </row>
    <row r="6" spans="1:28" x14ac:dyDescent="0.25">
      <c r="A6" t="s">
        <v>3</v>
      </c>
      <c r="B6">
        <f>ROUND($F$1*B2,0)</f>
        <v>10</v>
      </c>
      <c r="C6">
        <f t="shared" ref="C6:D6" si="0">ROUND($F$1*C2,0)</f>
        <v>4</v>
      </c>
      <c r="D6">
        <f t="shared" si="0"/>
        <v>19</v>
      </c>
      <c r="I6" t="s">
        <v>1</v>
      </c>
      <c r="J6">
        <f>ROUND($F$1*J2,0)</f>
        <v>0</v>
      </c>
      <c r="K6">
        <f t="shared" ref="K6:N6" si="1">ROUND($F$1*K2,0)</f>
        <v>-23</v>
      </c>
      <c r="L6">
        <f t="shared" si="1"/>
        <v>0</v>
      </c>
      <c r="M6">
        <f t="shared" si="1"/>
        <v>-11</v>
      </c>
      <c r="N6">
        <f t="shared" si="1"/>
        <v>32</v>
      </c>
      <c r="Y6" t="s">
        <v>3</v>
      </c>
      <c r="Z6" t="s">
        <v>4</v>
      </c>
      <c r="AA6" t="s">
        <v>5</v>
      </c>
    </row>
    <row r="7" spans="1:28" x14ac:dyDescent="0.25">
      <c r="A7" t="s">
        <v>4</v>
      </c>
      <c r="B7">
        <f t="shared" ref="B7:D8" si="2">ROUND($F$1*B3,0)</f>
        <v>-5</v>
      </c>
      <c r="C7">
        <f t="shared" si="2"/>
        <v>16</v>
      </c>
      <c r="D7">
        <f t="shared" si="2"/>
        <v>-11</v>
      </c>
      <c r="I7" t="s">
        <v>2</v>
      </c>
      <c r="J7">
        <f t="shared" ref="J7:N8" si="3">ROUND($F$1*J3,0)</f>
        <v>0</v>
      </c>
      <c r="K7">
        <f t="shared" si="3"/>
        <v>0</v>
      </c>
      <c r="L7">
        <f t="shared" si="3"/>
        <v>32</v>
      </c>
      <c r="M7">
        <f t="shared" si="3"/>
        <v>25</v>
      </c>
      <c r="N7">
        <f t="shared" si="3"/>
        <v>32</v>
      </c>
      <c r="X7" t="s">
        <v>0</v>
      </c>
      <c r="Y7">
        <v>1</v>
      </c>
      <c r="Z7">
        <v>0</v>
      </c>
      <c r="AA7">
        <v>1.403</v>
      </c>
    </row>
    <row r="8" spans="1:28" x14ac:dyDescent="0.25">
      <c r="A8" t="s">
        <v>5</v>
      </c>
      <c r="B8">
        <f t="shared" si="2"/>
        <v>16</v>
      </c>
      <c r="C8">
        <f t="shared" si="2"/>
        <v>-3</v>
      </c>
      <c r="D8">
        <f t="shared" si="2"/>
        <v>-13</v>
      </c>
      <c r="I8" t="s">
        <v>0</v>
      </c>
      <c r="J8">
        <f t="shared" si="3"/>
        <v>32</v>
      </c>
      <c r="K8">
        <f t="shared" si="3"/>
        <v>13</v>
      </c>
      <c r="L8">
        <f t="shared" si="3"/>
        <v>0</v>
      </c>
      <c r="M8">
        <f t="shared" si="3"/>
        <v>0</v>
      </c>
      <c r="N8">
        <f t="shared" si="3"/>
        <v>32</v>
      </c>
      <c r="X8" t="s">
        <v>1</v>
      </c>
      <c r="Y8">
        <v>1</v>
      </c>
      <c r="Z8">
        <v>-0.34399999999999997</v>
      </c>
      <c r="AA8">
        <v>-0.71399999999999997</v>
      </c>
    </row>
    <row r="9" spans="1:28" x14ac:dyDescent="0.25">
      <c r="X9" t="s">
        <v>2</v>
      </c>
      <c r="Y9">
        <v>1</v>
      </c>
      <c r="Z9">
        <v>1.7729999999999999</v>
      </c>
      <c r="AA9">
        <v>0</v>
      </c>
    </row>
    <row r="11" spans="1:28" x14ac:dyDescent="0.25">
      <c r="A11" t="s">
        <v>8</v>
      </c>
      <c r="B11">
        <v>31</v>
      </c>
      <c r="C11">
        <v>0</v>
      </c>
      <c r="D11">
        <v>0</v>
      </c>
      <c r="H11" t="s">
        <v>9</v>
      </c>
      <c r="J11">
        <f>G19</f>
        <v>31</v>
      </c>
      <c r="K11">
        <f>G19</f>
        <v>31</v>
      </c>
      <c r="L11">
        <f>G18</f>
        <v>11</v>
      </c>
      <c r="M11">
        <f>G18</f>
        <v>11</v>
      </c>
      <c r="N11">
        <f>G17</f>
        <v>9</v>
      </c>
    </row>
    <row r="12" spans="1:28" x14ac:dyDescent="0.25">
      <c r="B12" t="str">
        <f>DEC2HEX(B11)</f>
        <v>1F</v>
      </c>
      <c r="C12" t="str">
        <f>DEC2HEX(C11)</f>
        <v>0</v>
      </c>
      <c r="D12" t="str">
        <f t="shared" ref="D12" si="4">DEC2HEX(D11)</f>
        <v>0</v>
      </c>
      <c r="J12" t="str">
        <f>DEC2HEX(J11)</f>
        <v>1F</v>
      </c>
      <c r="K12" t="str">
        <f t="shared" ref="K12:N12" si="5">DEC2HEX(K11)</f>
        <v>1F</v>
      </c>
      <c r="L12" t="str">
        <f t="shared" si="5"/>
        <v>B</v>
      </c>
      <c r="M12" t="str">
        <f t="shared" si="5"/>
        <v>B</v>
      </c>
      <c r="N12" t="str">
        <f t="shared" si="5"/>
        <v>9</v>
      </c>
    </row>
    <row r="13" spans="1:28" x14ac:dyDescent="0.25">
      <c r="J13">
        <f>J11-$F$2</f>
        <v>15</v>
      </c>
      <c r="K13">
        <f>K11-$F$2</f>
        <v>15</v>
      </c>
      <c r="L13">
        <f>L11-$F$2</f>
        <v>-5</v>
      </c>
      <c r="M13">
        <f>M11-$F$2</f>
        <v>-5</v>
      </c>
      <c r="N13">
        <f>N11</f>
        <v>9</v>
      </c>
    </row>
    <row r="14" spans="1:28" x14ac:dyDescent="0.25">
      <c r="J14" t="str">
        <f>DEC2HEX(J13)</f>
        <v>F</v>
      </c>
      <c r="K14" t="str">
        <f t="shared" ref="K14:N14" si="6">DEC2HEX(K13)</f>
        <v>F</v>
      </c>
      <c r="L14" t="str">
        <f t="shared" si="6"/>
        <v>FFFFFFFFFB</v>
      </c>
      <c r="M14" t="str">
        <f t="shared" si="6"/>
        <v>FFFFFFFFFB</v>
      </c>
      <c r="N14" t="str">
        <f t="shared" si="6"/>
        <v>9</v>
      </c>
    </row>
    <row r="16" spans="1:28" x14ac:dyDescent="0.25">
      <c r="B16" t="s">
        <v>0</v>
      </c>
      <c r="C16" t="s">
        <v>2</v>
      </c>
      <c r="D16" t="s">
        <v>1</v>
      </c>
      <c r="J16" t="s">
        <v>6</v>
      </c>
      <c r="K16" t="s">
        <v>5</v>
      </c>
      <c r="L16" t="s">
        <v>7</v>
      </c>
      <c r="M16" t="s">
        <v>4</v>
      </c>
      <c r="N16" t="s">
        <v>3</v>
      </c>
    </row>
    <row r="17" spans="1:17" x14ac:dyDescent="0.25">
      <c r="A17" t="s">
        <v>3</v>
      </c>
      <c r="B17">
        <f t="shared" ref="B17:D19" si="7">B$11*B6</f>
        <v>310</v>
      </c>
      <c r="C17">
        <f t="shared" si="7"/>
        <v>0</v>
      </c>
      <c r="D17">
        <f t="shared" si="7"/>
        <v>0</v>
      </c>
      <c r="E17">
        <f>SUM(B17:D17)</f>
        <v>310</v>
      </c>
      <c r="F17">
        <f>INT(E17/$F$1)</f>
        <v>9</v>
      </c>
      <c r="G17">
        <f>F17</f>
        <v>9</v>
      </c>
      <c r="I17" t="s">
        <v>1</v>
      </c>
      <c r="J17">
        <f>J$13*J6</f>
        <v>0</v>
      </c>
      <c r="K17">
        <f t="shared" ref="K17:N17" si="8">K$13*K6</f>
        <v>-345</v>
      </c>
      <c r="L17">
        <f t="shared" si="8"/>
        <v>0</v>
      </c>
      <c r="M17">
        <f t="shared" si="8"/>
        <v>55</v>
      </c>
      <c r="N17">
        <f t="shared" si="8"/>
        <v>288</v>
      </c>
      <c r="O17">
        <f>SUM(J17:N17)</f>
        <v>-2</v>
      </c>
      <c r="P17">
        <f>INT(O17/$F$1)</f>
        <v>-1</v>
      </c>
      <c r="Q17">
        <f>IF(P17&gt;($F$1-2),$F$1-1,IF(P17&lt;0,0,P17))</f>
        <v>0</v>
      </c>
    </row>
    <row r="18" spans="1:17" x14ac:dyDescent="0.25">
      <c r="A18" t="s">
        <v>4</v>
      </c>
      <c r="B18">
        <f t="shared" si="7"/>
        <v>-155</v>
      </c>
      <c r="C18">
        <f t="shared" si="7"/>
        <v>0</v>
      </c>
      <c r="D18">
        <f>D$11*D7</f>
        <v>0</v>
      </c>
      <c r="E18">
        <f>SUM(B18:D18)</f>
        <v>-155</v>
      </c>
      <c r="F18">
        <f t="shared" ref="F18:F19" si="9">INT(E18/$F$1)</f>
        <v>-5</v>
      </c>
      <c r="G18">
        <f>IF(F18+$F$2&gt;($F$1-1),$F$1-1,F18+$F$2)</f>
        <v>11</v>
      </c>
      <c r="I18" t="s">
        <v>2</v>
      </c>
      <c r="J18">
        <f t="shared" ref="J18:N19" si="10">J$13*J7</f>
        <v>0</v>
      </c>
      <c r="K18">
        <f t="shared" si="10"/>
        <v>0</v>
      </c>
      <c r="L18">
        <f t="shared" si="10"/>
        <v>-160</v>
      </c>
      <c r="M18">
        <f t="shared" si="10"/>
        <v>-125</v>
      </c>
      <c r="N18">
        <f t="shared" si="10"/>
        <v>288</v>
      </c>
      <c r="O18">
        <f t="shared" ref="O18:O19" si="11">SUM(J18:N18)</f>
        <v>3</v>
      </c>
      <c r="P18">
        <f t="shared" ref="P18:P19" si="12">INT(O18/$F$1)</f>
        <v>0</v>
      </c>
      <c r="Q18">
        <f t="shared" ref="Q18:Q19" si="13">IF(P18&gt;($F$1-2),$F$1-1,IF(P18&lt;0,0,P18))</f>
        <v>0</v>
      </c>
    </row>
    <row r="19" spans="1:17" x14ac:dyDescent="0.25">
      <c r="A19" t="s">
        <v>5</v>
      </c>
      <c r="B19">
        <f t="shared" si="7"/>
        <v>496</v>
      </c>
      <c r="C19">
        <f t="shared" si="7"/>
        <v>0</v>
      </c>
      <c r="D19">
        <f>D$11*D8</f>
        <v>0</v>
      </c>
      <c r="E19">
        <f>SUM(B19:D19)</f>
        <v>496</v>
      </c>
      <c r="F19">
        <f t="shared" si="9"/>
        <v>15</v>
      </c>
      <c r="G19">
        <f>IF(F19+$F$2&gt;($F$1-1),$F$1-1,F19+$F$2)</f>
        <v>31</v>
      </c>
      <c r="I19" t="s">
        <v>0</v>
      </c>
      <c r="J19">
        <f t="shared" si="10"/>
        <v>480</v>
      </c>
      <c r="K19">
        <f t="shared" si="10"/>
        <v>195</v>
      </c>
      <c r="L19">
        <f t="shared" si="10"/>
        <v>0</v>
      </c>
      <c r="M19">
        <f t="shared" si="10"/>
        <v>0</v>
      </c>
      <c r="N19">
        <f t="shared" si="10"/>
        <v>288</v>
      </c>
      <c r="O19">
        <f t="shared" si="11"/>
        <v>963</v>
      </c>
      <c r="P19">
        <f t="shared" si="12"/>
        <v>30</v>
      </c>
      <c r="Q19">
        <f t="shared" si="13"/>
        <v>30</v>
      </c>
    </row>
    <row r="20" spans="1:17" x14ac:dyDescent="0.25">
      <c r="K20">
        <f>J19+K19</f>
        <v>675</v>
      </c>
      <c r="M20">
        <f>L18+M18</f>
        <v>-285</v>
      </c>
    </row>
    <row r="21" spans="1:17" x14ac:dyDescent="0.25">
      <c r="A21" t="s">
        <v>3</v>
      </c>
      <c r="B21" t="str">
        <f t="shared" ref="B21:G23" si="14">DEC2HEX(B17)</f>
        <v>136</v>
      </c>
      <c r="C21" t="str">
        <f t="shared" si="14"/>
        <v>0</v>
      </c>
      <c r="D21" t="str">
        <f t="shared" si="14"/>
        <v>0</v>
      </c>
      <c r="E21" t="str">
        <f t="shared" si="14"/>
        <v>136</v>
      </c>
      <c r="F21" t="str">
        <f t="shared" si="14"/>
        <v>9</v>
      </c>
      <c r="G21" t="str">
        <f t="shared" si="14"/>
        <v>9</v>
      </c>
      <c r="I21" t="s">
        <v>1</v>
      </c>
      <c r="J21" t="str">
        <f>DEC2HEX(J17)</f>
        <v>0</v>
      </c>
      <c r="K21" t="str">
        <f t="shared" ref="K21:P21" si="15">DEC2HEX(K17)</f>
        <v>FFFFFFFEA7</v>
      </c>
      <c r="L21" t="str">
        <f t="shared" si="15"/>
        <v>0</v>
      </c>
      <c r="M21" t="str">
        <f t="shared" si="15"/>
        <v>37</v>
      </c>
      <c r="N21" t="str">
        <f t="shared" si="15"/>
        <v>120</v>
      </c>
      <c r="O21" t="str">
        <f t="shared" si="15"/>
        <v>FFFFFFFFFE</v>
      </c>
      <c r="P21" t="str">
        <f t="shared" si="15"/>
        <v>FFFFFFFFFF</v>
      </c>
      <c r="Q21" t="str">
        <f t="shared" ref="Q21" si="16">DEC2HEX(Q17)</f>
        <v>0</v>
      </c>
    </row>
    <row r="22" spans="1:17" x14ac:dyDescent="0.25">
      <c r="A22" t="s">
        <v>4</v>
      </c>
      <c r="B22" t="str">
        <f t="shared" si="14"/>
        <v>FFFFFFFF65</v>
      </c>
      <c r="C22" t="str">
        <f t="shared" si="14"/>
        <v>0</v>
      </c>
      <c r="D22" t="str">
        <f t="shared" si="14"/>
        <v>0</v>
      </c>
      <c r="E22" t="str">
        <f t="shared" si="14"/>
        <v>FFFFFFFF65</v>
      </c>
      <c r="F22" t="str">
        <f t="shared" si="14"/>
        <v>FFFFFFFFFB</v>
      </c>
      <c r="G22" t="str">
        <f t="shared" si="14"/>
        <v>B</v>
      </c>
      <c r="I22" t="s">
        <v>2</v>
      </c>
      <c r="J22" t="str">
        <f t="shared" ref="J22:P24" si="17">DEC2HEX(J18)</f>
        <v>0</v>
      </c>
      <c r="K22" t="str">
        <f t="shared" si="17"/>
        <v>0</v>
      </c>
      <c r="L22" t="str">
        <f t="shared" si="17"/>
        <v>FFFFFFFF60</v>
      </c>
      <c r="M22" t="str">
        <f t="shared" si="17"/>
        <v>FFFFFFFF83</v>
      </c>
      <c r="N22" t="str">
        <f t="shared" si="17"/>
        <v>120</v>
      </c>
      <c r="O22" t="str">
        <f t="shared" si="17"/>
        <v>3</v>
      </c>
      <c r="P22" t="str">
        <f t="shared" si="17"/>
        <v>0</v>
      </c>
      <c r="Q22" t="str">
        <f t="shared" ref="Q22" si="18">DEC2HEX(Q18)</f>
        <v>0</v>
      </c>
    </row>
    <row r="23" spans="1:17" x14ac:dyDescent="0.25">
      <c r="A23" t="s">
        <v>5</v>
      </c>
      <c r="B23" t="str">
        <f t="shared" si="14"/>
        <v>1F0</v>
      </c>
      <c r="C23" t="str">
        <f t="shared" si="14"/>
        <v>0</v>
      </c>
      <c r="D23" t="str">
        <f t="shared" si="14"/>
        <v>0</v>
      </c>
      <c r="E23" t="str">
        <f t="shared" si="14"/>
        <v>1F0</v>
      </c>
      <c r="F23" t="str">
        <f t="shared" si="14"/>
        <v>F</v>
      </c>
      <c r="G23" t="str">
        <f t="shared" si="14"/>
        <v>1F</v>
      </c>
      <c r="I23" t="s">
        <v>0</v>
      </c>
      <c r="J23" t="str">
        <f t="shared" si="17"/>
        <v>1E0</v>
      </c>
      <c r="K23" t="str">
        <f t="shared" si="17"/>
        <v>C3</v>
      </c>
      <c r="L23" t="str">
        <f t="shared" si="17"/>
        <v>0</v>
      </c>
      <c r="M23" t="str">
        <f t="shared" si="17"/>
        <v>0</v>
      </c>
      <c r="N23" t="str">
        <f t="shared" si="17"/>
        <v>120</v>
      </c>
      <c r="O23" t="str">
        <f t="shared" si="17"/>
        <v>3C3</v>
      </c>
      <c r="P23" t="str">
        <f t="shared" si="17"/>
        <v>1E</v>
      </c>
      <c r="Q23" t="str">
        <f t="shared" ref="Q23" si="19">DEC2HEX(Q19)</f>
        <v>1E</v>
      </c>
    </row>
    <row r="24" spans="1:17" x14ac:dyDescent="0.25">
      <c r="K24" t="str">
        <f t="shared" si="17"/>
        <v>2A3</v>
      </c>
      <c r="M24" t="str">
        <f t="shared" si="17"/>
        <v>FFFFFFFEE3</v>
      </c>
    </row>
    <row r="25" spans="1:17" x14ac:dyDescent="0.25">
      <c r="B25" t="str">
        <f>DEC2HEX(-1*B17)</f>
        <v>FFFFFFFECA</v>
      </c>
      <c r="C25" t="str">
        <f t="shared" ref="C25:D25" si="20">DEC2HEX(-1*C17)</f>
        <v>0</v>
      </c>
      <c r="D25" t="str">
        <f t="shared" si="20"/>
        <v>0</v>
      </c>
      <c r="E25" t="str">
        <f t="shared" ref="E25:G25" si="21">DEC2HEX(-1*E17)</f>
        <v>FFFFFFFECA</v>
      </c>
      <c r="F25" t="str">
        <f t="shared" si="21"/>
        <v>FFFFFFFFF7</v>
      </c>
      <c r="G25" t="str">
        <f t="shared" si="21"/>
        <v>FFFFFFFFF7</v>
      </c>
      <c r="H25" t="str">
        <f t="shared" ref="H25:Q25" si="22">DEC2HEX(-1*H17)</f>
        <v>0</v>
      </c>
      <c r="J25" t="str">
        <f t="shared" si="22"/>
        <v>0</v>
      </c>
      <c r="K25" t="str">
        <f t="shared" si="22"/>
        <v>159</v>
      </c>
      <c r="L25" t="str">
        <f t="shared" si="22"/>
        <v>0</v>
      </c>
      <c r="M25" t="str">
        <f t="shared" si="22"/>
        <v>FFFFFFFFC9</v>
      </c>
      <c r="N25" t="str">
        <f t="shared" si="22"/>
        <v>FFFFFFFEE0</v>
      </c>
      <c r="O25" t="str">
        <f t="shared" si="22"/>
        <v>2</v>
      </c>
      <c r="P25" t="str">
        <f t="shared" si="22"/>
        <v>1</v>
      </c>
      <c r="Q25" t="str">
        <f t="shared" si="22"/>
        <v>0</v>
      </c>
    </row>
    <row r="26" spans="1:17" x14ac:dyDescent="0.25">
      <c r="B26" t="str">
        <f t="shared" ref="B26:D27" si="23">DEC2HEX(-1*B18)</f>
        <v>9B</v>
      </c>
      <c r="C26" t="str">
        <f t="shared" si="23"/>
        <v>0</v>
      </c>
      <c r="D26" t="str">
        <f t="shared" si="23"/>
        <v>0</v>
      </c>
      <c r="E26" t="str">
        <f t="shared" ref="E26:G26" si="24">DEC2HEX(-1*E18)</f>
        <v>9B</v>
      </c>
      <c r="F26" t="str">
        <f t="shared" si="24"/>
        <v>5</v>
      </c>
      <c r="G26" t="str">
        <f t="shared" si="24"/>
        <v>FFFFFFFFF5</v>
      </c>
      <c r="H26" t="str">
        <f t="shared" ref="H26:Q26" si="25">DEC2HEX(-1*H18)</f>
        <v>0</v>
      </c>
      <c r="J26" t="str">
        <f t="shared" si="25"/>
        <v>0</v>
      </c>
      <c r="K26" t="str">
        <f t="shared" si="25"/>
        <v>0</v>
      </c>
      <c r="L26" t="str">
        <f t="shared" si="25"/>
        <v>A0</v>
      </c>
      <c r="M26" t="str">
        <f t="shared" si="25"/>
        <v>7D</v>
      </c>
      <c r="N26" t="str">
        <f t="shared" si="25"/>
        <v>FFFFFFFEE0</v>
      </c>
      <c r="O26" t="str">
        <f t="shared" si="25"/>
        <v>FFFFFFFFFD</v>
      </c>
      <c r="P26" t="str">
        <f t="shared" si="25"/>
        <v>0</v>
      </c>
      <c r="Q26" t="str">
        <f t="shared" si="25"/>
        <v>0</v>
      </c>
    </row>
    <row r="27" spans="1:17" x14ac:dyDescent="0.25">
      <c r="B27" t="str">
        <f t="shared" si="23"/>
        <v>FFFFFFFE10</v>
      </c>
      <c r="C27" t="str">
        <f t="shared" si="23"/>
        <v>0</v>
      </c>
      <c r="D27" t="str">
        <f t="shared" si="23"/>
        <v>0</v>
      </c>
      <c r="E27" t="str">
        <f t="shared" ref="E27:G27" si="26">DEC2HEX(-1*E19)</f>
        <v>FFFFFFFE10</v>
      </c>
      <c r="F27" t="str">
        <f t="shared" si="26"/>
        <v>FFFFFFFFF1</v>
      </c>
      <c r="G27" t="str">
        <f t="shared" si="26"/>
        <v>FFFFFFFFE1</v>
      </c>
      <c r="H27" t="str">
        <f t="shared" ref="H27:Q27" si="27">DEC2HEX(-1*H19)</f>
        <v>0</v>
      </c>
      <c r="J27" t="str">
        <f t="shared" si="27"/>
        <v>FFFFFFFE20</v>
      </c>
      <c r="K27" t="str">
        <f t="shared" si="27"/>
        <v>FFFFFFFF3D</v>
      </c>
      <c r="L27" t="str">
        <f t="shared" si="27"/>
        <v>0</v>
      </c>
      <c r="M27" t="str">
        <f t="shared" si="27"/>
        <v>0</v>
      </c>
      <c r="N27" t="str">
        <f t="shared" si="27"/>
        <v>FFFFFFFEE0</v>
      </c>
      <c r="O27" t="str">
        <f t="shared" si="27"/>
        <v>FFFFFFFC3D</v>
      </c>
      <c r="P27" t="str">
        <f t="shared" si="27"/>
        <v>FFFFFFFFE2</v>
      </c>
      <c r="Q27" t="str">
        <f t="shared" si="27"/>
        <v>FFFFFFFFE2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BE61-0C43-4158-B380-7163369F2382}">
  <dimension ref="A1:AB32"/>
  <sheetViews>
    <sheetView workbookViewId="0">
      <selection activeCell="G26" sqref="G26:G28"/>
    </sheetView>
  </sheetViews>
  <sheetFormatPr defaultRowHeight="15" x14ac:dyDescent="0.25"/>
  <cols>
    <col min="2" max="2" width="11.42578125" customWidth="1"/>
    <col min="5" max="5" width="12.7109375" customWidth="1"/>
    <col min="6" max="6" width="12.42578125" customWidth="1"/>
  </cols>
  <sheetData>
    <row r="1" spans="1:28" x14ac:dyDescent="0.25">
      <c r="B1" t="s">
        <v>0</v>
      </c>
      <c r="C1" t="s">
        <v>2</v>
      </c>
      <c r="D1" t="s">
        <v>1</v>
      </c>
      <c r="F1">
        <v>32</v>
      </c>
      <c r="J1" t="s">
        <v>6</v>
      </c>
      <c r="K1" t="s">
        <v>5</v>
      </c>
      <c r="L1" t="s">
        <v>7</v>
      </c>
      <c r="M1" t="s">
        <v>4</v>
      </c>
      <c r="N1" t="s">
        <v>3</v>
      </c>
      <c r="R1" t="s">
        <v>10</v>
      </c>
      <c r="Y1" t="s">
        <v>0</v>
      </c>
      <c r="Z1" t="s">
        <v>1</v>
      </c>
      <c r="AA1" t="s">
        <v>2</v>
      </c>
    </row>
    <row r="2" spans="1:28" x14ac:dyDescent="0.25">
      <c r="A2" t="s">
        <v>3</v>
      </c>
      <c r="B2">
        <v>0.29899999999999999</v>
      </c>
      <c r="C2">
        <v>0.114</v>
      </c>
      <c r="D2">
        <v>0.58699999999999997</v>
      </c>
      <c r="F2">
        <f>F1/2</f>
        <v>16</v>
      </c>
      <c r="I2" t="s">
        <v>1</v>
      </c>
      <c r="J2">
        <v>0</v>
      </c>
      <c r="K2">
        <v>-0.71399999999999997</v>
      </c>
      <c r="L2">
        <v>0</v>
      </c>
      <c r="M2">
        <v>-0.34399999999999997</v>
      </c>
      <c r="N2">
        <v>1</v>
      </c>
      <c r="R2">
        <f>HEX2DEC(R1)</f>
        <v>248</v>
      </c>
      <c r="X2" t="s">
        <v>3</v>
      </c>
      <c r="Y2">
        <v>0.29899999999999999</v>
      </c>
      <c r="Z2">
        <v>0.58699999999999997</v>
      </c>
      <c r="AA2">
        <v>0.114</v>
      </c>
      <c r="AB2">
        <v>0.40300000000000002</v>
      </c>
    </row>
    <row r="3" spans="1:28" x14ac:dyDescent="0.25">
      <c r="A3" t="s">
        <v>4</v>
      </c>
      <c r="B3">
        <v>-0.16900000000000001</v>
      </c>
      <c r="C3">
        <v>0.5</v>
      </c>
      <c r="D3">
        <v>-0.33100000000000002</v>
      </c>
      <c r="I3" t="s">
        <v>2</v>
      </c>
      <c r="J3">
        <v>0</v>
      </c>
      <c r="K3">
        <v>0</v>
      </c>
      <c r="L3">
        <v>1</v>
      </c>
      <c r="M3">
        <v>0.77300000000000002</v>
      </c>
      <c r="N3">
        <v>1</v>
      </c>
      <c r="X3" t="s">
        <v>4</v>
      </c>
      <c r="Y3">
        <v>-0.16900000000000001</v>
      </c>
      <c r="Z3">
        <v>-0.33100000000000002</v>
      </c>
      <c r="AA3">
        <v>0.5</v>
      </c>
    </row>
    <row r="4" spans="1:28" x14ac:dyDescent="0.25">
      <c r="A4" t="s">
        <v>5</v>
      </c>
      <c r="B4">
        <v>0.5</v>
      </c>
      <c r="C4">
        <v>-8.1000000000000003E-2</v>
      </c>
      <c r="D4">
        <v>-0.41899999999999998</v>
      </c>
      <c r="I4" t="s">
        <v>0</v>
      </c>
      <c r="J4">
        <v>1</v>
      </c>
      <c r="K4">
        <v>0.40300000000000002</v>
      </c>
      <c r="L4">
        <v>0</v>
      </c>
      <c r="M4">
        <v>0</v>
      </c>
      <c r="N4">
        <v>1</v>
      </c>
      <c r="X4" t="s">
        <v>5</v>
      </c>
      <c r="Y4">
        <v>0.5</v>
      </c>
      <c r="Z4">
        <v>-0.41899999999999998</v>
      </c>
      <c r="AA4">
        <v>-8.1000000000000003E-2</v>
      </c>
      <c r="AB4">
        <v>0.77300000000000002</v>
      </c>
    </row>
    <row r="6" spans="1:28" x14ac:dyDescent="0.25">
      <c r="A6" t="s">
        <v>3</v>
      </c>
      <c r="B6">
        <f>ROUND($F$1*B2,0)</f>
        <v>10</v>
      </c>
      <c r="C6">
        <f t="shared" ref="C6:D6" si="0">ROUND($F$1*C2,0)</f>
        <v>4</v>
      </c>
      <c r="D6">
        <f t="shared" si="0"/>
        <v>19</v>
      </c>
      <c r="I6" t="s">
        <v>1</v>
      </c>
      <c r="J6">
        <f>ROUND($F$1*J2,0)</f>
        <v>0</v>
      </c>
      <c r="K6">
        <f t="shared" ref="K6:N6" si="1">ROUND($F$1*K2,0)</f>
        <v>-23</v>
      </c>
      <c r="L6">
        <f t="shared" si="1"/>
        <v>0</v>
      </c>
      <c r="M6">
        <f t="shared" si="1"/>
        <v>-11</v>
      </c>
      <c r="N6">
        <f t="shared" si="1"/>
        <v>32</v>
      </c>
      <c r="Y6" t="s">
        <v>3</v>
      </c>
      <c r="Z6" t="s">
        <v>4</v>
      </c>
      <c r="AA6" t="s">
        <v>5</v>
      </c>
    </row>
    <row r="7" spans="1:28" x14ac:dyDescent="0.25">
      <c r="A7" t="s">
        <v>4</v>
      </c>
      <c r="B7">
        <f t="shared" ref="B7:D8" si="2">ROUND($F$1*B3,0)</f>
        <v>-5</v>
      </c>
      <c r="C7">
        <f t="shared" si="2"/>
        <v>16</v>
      </c>
      <c r="D7">
        <f t="shared" si="2"/>
        <v>-11</v>
      </c>
      <c r="I7" t="s">
        <v>2</v>
      </c>
      <c r="J7">
        <f t="shared" ref="J7:N8" si="3">ROUND($F$1*J3,0)</f>
        <v>0</v>
      </c>
      <c r="K7">
        <f t="shared" si="3"/>
        <v>0</v>
      </c>
      <c r="L7">
        <f t="shared" si="3"/>
        <v>32</v>
      </c>
      <c r="M7">
        <f t="shared" si="3"/>
        <v>25</v>
      </c>
      <c r="N7">
        <f t="shared" si="3"/>
        <v>32</v>
      </c>
      <c r="X7" t="s">
        <v>0</v>
      </c>
      <c r="Y7">
        <v>1</v>
      </c>
      <c r="Z7">
        <v>0</v>
      </c>
      <c r="AA7">
        <v>1.403</v>
      </c>
    </row>
    <row r="8" spans="1:28" x14ac:dyDescent="0.25">
      <c r="A8" t="s">
        <v>5</v>
      </c>
      <c r="B8">
        <f t="shared" si="2"/>
        <v>16</v>
      </c>
      <c r="C8">
        <f t="shared" si="2"/>
        <v>-3</v>
      </c>
      <c r="D8">
        <f t="shared" si="2"/>
        <v>-13</v>
      </c>
      <c r="I8" t="s">
        <v>0</v>
      </c>
      <c r="J8">
        <f t="shared" si="3"/>
        <v>32</v>
      </c>
      <c r="K8">
        <f t="shared" si="3"/>
        <v>13</v>
      </c>
      <c r="L8">
        <f t="shared" si="3"/>
        <v>0</v>
      </c>
      <c r="M8">
        <f t="shared" si="3"/>
        <v>0</v>
      </c>
      <c r="N8">
        <f t="shared" si="3"/>
        <v>32</v>
      </c>
      <c r="X8" t="s">
        <v>1</v>
      </c>
      <c r="Y8">
        <v>1</v>
      </c>
      <c r="Z8">
        <v>-0.34399999999999997</v>
      </c>
      <c r="AA8">
        <v>-0.71399999999999997</v>
      </c>
    </row>
    <row r="9" spans="1:28" x14ac:dyDescent="0.25">
      <c r="X9" t="s">
        <v>2</v>
      </c>
      <c r="Y9">
        <v>1</v>
      </c>
      <c r="Z9">
        <v>1.7729999999999999</v>
      </c>
      <c r="AA9">
        <v>0</v>
      </c>
    </row>
    <row r="11" spans="1:28" x14ac:dyDescent="0.25">
      <c r="A11" t="s">
        <v>8</v>
      </c>
      <c r="B11">
        <v>31</v>
      </c>
      <c r="C11">
        <v>0</v>
      </c>
      <c r="D11">
        <v>0</v>
      </c>
      <c r="H11" t="s">
        <v>9</v>
      </c>
      <c r="J11">
        <f>G19</f>
        <v>31</v>
      </c>
      <c r="K11">
        <f>G19</f>
        <v>31</v>
      </c>
      <c r="L11">
        <f>G18</f>
        <v>11</v>
      </c>
      <c r="M11">
        <f>G18</f>
        <v>11</v>
      </c>
      <c r="N11">
        <f>G17</f>
        <v>9</v>
      </c>
    </row>
    <row r="12" spans="1:28" x14ac:dyDescent="0.25">
      <c r="B12" t="str">
        <f>DEC2HEX(B11)</f>
        <v>1F</v>
      </c>
      <c r="C12" t="str">
        <f>DEC2HEX(C11)</f>
        <v>0</v>
      </c>
      <c r="D12" t="str">
        <f t="shared" ref="D12" si="4">DEC2HEX(D11)</f>
        <v>0</v>
      </c>
      <c r="J12" t="str">
        <f>DEC2HEX(J11)</f>
        <v>1F</v>
      </c>
      <c r="K12" t="str">
        <f t="shared" ref="K12:N12" si="5">DEC2HEX(K11)</f>
        <v>1F</v>
      </c>
      <c r="L12" t="str">
        <f t="shared" si="5"/>
        <v>B</v>
      </c>
      <c r="M12" t="str">
        <f t="shared" si="5"/>
        <v>B</v>
      </c>
      <c r="N12" t="str">
        <f t="shared" si="5"/>
        <v>9</v>
      </c>
    </row>
    <row r="13" spans="1:28" x14ac:dyDescent="0.25">
      <c r="J13">
        <f>J11-$F$2</f>
        <v>15</v>
      </c>
      <c r="K13">
        <f>K11-$F$2</f>
        <v>15</v>
      </c>
      <c r="L13">
        <f>L11-$F$2</f>
        <v>-5</v>
      </c>
      <c r="M13">
        <f>M11-$F$2</f>
        <v>-5</v>
      </c>
      <c r="N13">
        <f>N11</f>
        <v>9</v>
      </c>
    </row>
    <row r="14" spans="1:28" x14ac:dyDescent="0.25">
      <c r="J14" t="str">
        <f>DEC2HEX(J13)</f>
        <v>F</v>
      </c>
      <c r="K14" t="str">
        <f t="shared" ref="K14:N14" si="6">DEC2HEX(K13)</f>
        <v>F</v>
      </c>
      <c r="L14" t="str">
        <f t="shared" si="6"/>
        <v>FFFFFFFFFB</v>
      </c>
      <c r="M14" t="str">
        <f t="shared" si="6"/>
        <v>FFFFFFFFFB</v>
      </c>
      <c r="N14" t="str">
        <f t="shared" si="6"/>
        <v>9</v>
      </c>
    </row>
    <row r="16" spans="1:28" x14ac:dyDescent="0.25">
      <c r="B16" t="s">
        <v>0</v>
      </c>
      <c r="C16" t="s">
        <v>2</v>
      </c>
      <c r="D16" t="s">
        <v>1</v>
      </c>
      <c r="J16" t="s">
        <v>6</v>
      </c>
      <c r="K16" t="s">
        <v>5</v>
      </c>
      <c r="L16" t="s">
        <v>7</v>
      </c>
      <c r="M16" t="s">
        <v>4</v>
      </c>
      <c r="N16" t="s">
        <v>3</v>
      </c>
    </row>
    <row r="17" spans="1:17" x14ac:dyDescent="0.25">
      <c r="A17" t="s">
        <v>3</v>
      </c>
      <c r="B17">
        <f t="shared" ref="B17:D19" si="7">B$11*B6</f>
        <v>310</v>
      </c>
      <c r="C17">
        <f t="shared" si="7"/>
        <v>0</v>
      </c>
      <c r="D17">
        <f t="shared" si="7"/>
        <v>0</v>
      </c>
      <c r="E17">
        <f>SUM(B17:D17)</f>
        <v>310</v>
      </c>
      <c r="F17">
        <f>INT(E17/$F$1)</f>
        <v>9</v>
      </c>
      <c r="G17">
        <f>F17</f>
        <v>9</v>
      </c>
      <c r="I17" t="s">
        <v>1</v>
      </c>
      <c r="J17">
        <f>J$13*J6</f>
        <v>0</v>
      </c>
      <c r="K17">
        <f t="shared" ref="K17:N17" si="8">K$13*K6</f>
        <v>-345</v>
      </c>
      <c r="L17">
        <f t="shared" si="8"/>
        <v>0</v>
      </c>
      <c r="M17">
        <f t="shared" si="8"/>
        <v>55</v>
      </c>
      <c r="N17">
        <f t="shared" si="8"/>
        <v>288</v>
      </c>
      <c r="O17">
        <f>SUM(J17:N17)</f>
        <v>-2</v>
      </c>
      <c r="P17">
        <f>INT(O17/$F$1)</f>
        <v>-1</v>
      </c>
      <c r="Q17">
        <f>IF(P17&gt;($F$1-2),$F$1-1,IF(P17&lt;0,0,P17))</f>
        <v>0</v>
      </c>
    </row>
    <row r="18" spans="1:17" x14ac:dyDescent="0.25">
      <c r="A18" t="s">
        <v>4</v>
      </c>
      <c r="B18">
        <f t="shared" si="7"/>
        <v>-155</v>
      </c>
      <c r="C18">
        <f t="shared" si="7"/>
        <v>0</v>
      </c>
      <c r="D18">
        <f>D$11*D7</f>
        <v>0</v>
      </c>
      <c r="E18">
        <f>SUM(B18:D18)</f>
        <v>-155</v>
      </c>
      <c r="F18">
        <f t="shared" ref="F18:F19" si="9">INT(E18/$F$1)</f>
        <v>-5</v>
      </c>
      <c r="G18">
        <f>IF(F18+$F$2&gt;($F$1-1),$F$1-1,F18+$F$2)</f>
        <v>11</v>
      </c>
      <c r="I18" t="s">
        <v>2</v>
      </c>
      <c r="J18">
        <f t="shared" ref="J18:N19" si="10">J$13*J7</f>
        <v>0</v>
      </c>
      <c r="K18">
        <f t="shared" si="10"/>
        <v>0</v>
      </c>
      <c r="L18">
        <f t="shared" si="10"/>
        <v>-160</v>
      </c>
      <c r="M18">
        <f t="shared" si="10"/>
        <v>-125</v>
      </c>
      <c r="N18">
        <f t="shared" si="10"/>
        <v>288</v>
      </c>
      <c r="O18">
        <f t="shared" ref="O18:O19" si="11">SUM(J18:N18)</f>
        <v>3</v>
      </c>
      <c r="P18">
        <f t="shared" ref="P18:P19" si="12">INT(O18/$F$1)</f>
        <v>0</v>
      </c>
      <c r="Q18">
        <f t="shared" ref="Q18:Q19" si="13">IF(P18&gt;($F$1-2),$F$1-1,IF(P18&lt;0,0,P18))</f>
        <v>0</v>
      </c>
    </row>
    <row r="19" spans="1:17" x14ac:dyDescent="0.25">
      <c r="A19" t="s">
        <v>5</v>
      </c>
      <c r="B19">
        <f t="shared" si="7"/>
        <v>496</v>
      </c>
      <c r="C19">
        <f t="shared" si="7"/>
        <v>0</v>
      </c>
      <c r="D19">
        <f>D$11*D8</f>
        <v>0</v>
      </c>
      <c r="E19">
        <f>SUM(B19:D19)</f>
        <v>496</v>
      </c>
      <c r="F19">
        <f t="shared" si="9"/>
        <v>15</v>
      </c>
      <c r="G19">
        <f>IF(F19+$F$2&gt;($F$1-1),$F$1-1,F19+$F$2)</f>
        <v>31</v>
      </c>
      <c r="I19" t="s">
        <v>0</v>
      </c>
      <c r="J19">
        <f t="shared" si="10"/>
        <v>480</v>
      </c>
      <c r="K19">
        <f t="shared" si="10"/>
        <v>195</v>
      </c>
      <c r="L19">
        <f t="shared" si="10"/>
        <v>0</v>
      </c>
      <c r="M19">
        <f t="shared" si="10"/>
        <v>0</v>
      </c>
      <c r="N19">
        <f t="shared" si="10"/>
        <v>288</v>
      </c>
      <c r="O19">
        <f t="shared" si="11"/>
        <v>963</v>
      </c>
      <c r="P19">
        <f t="shared" si="12"/>
        <v>30</v>
      </c>
      <c r="Q19">
        <f t="shared" si="13"/>
        <v>30</v>
      </c>
    </row>
    <row r="21" spans="1:17" x14ac:dyDescent="0.25">
      <c r="A21" t="s">
        <v>3</v>
      </c>
      <c r="B21" t="str">
        <f t="shared" ref="B21:G23" si="14">DEC2HEX(B17)</f>
        <v>136</v>
      </c>
      <c r="C21" t="str">
        <f t="shared" si="14"/>
        <v>0</v>
      </c>
      <c r="D21" t="str">
        <f t="shared" si="14"/>
        <v>0</v>
      </c>
      <c r="E21" t="str">
        <f t="shared" si="14"/>
        <v>136</v>
      </c>
      <c r="F21" t="str">
        <f t="shared" si="14"/>
        <v>9</v>
      </c>
      <c r="G21" t="str">
        <f t="shared" si="14"/>
        <v>9</v>
      </c>
      <c r="I21" t="s">
        <v>1</v>
      </c>
      <c r="J21" t="str">
        <f>DEC2HEX(J17)</f>
        <v>0</v>
      </c>
      <c r="K21" t="str">
        <f t="shared" ref="K21:Q23" si="15">DEC2HEX(K17)</f>
        <v>FFFFFFFEA7</v>
      </c>
      <c r="L21" t="str">
        <f t="shared" si="15"/>
        <v>0</v>
      </c>
      <c r="M21" t="str">
        <f t="shared" si="15"/>
        <v>37</v>
      </c>
      <c r="N21" t="str">
        <f t="shared" si="15"/>
        <v>120</v>
      </c>
      <c r="O21" t="str">
        <f t="shared" si="15"/>
        <v>FFFFFFFFFE</v>
      </c>
      <c r="P21" t="str">
        <f t="shared" si="15"/>
        <v>FFFFFFFFFF</v>
      </c>
      <c r="Q21" t="str">
        <f t="shared" si="15"/>
        <v>0</v>
      </c>
    </row>
    <row r="22" spans="1:17" x14ac:dyDescent="0.25">
      <c r="A22" t="s">
        <v>4</v>
      </c>
      <c r="B22" t="str">
        <f t="shared" si="14"/>
        <v>FFFFFFFF65</v>
      </c>
      <c r="C22" t="str">
        <f t="shared" si="14"/>
        <v>0</v>
      </c>
      <c r="D22" t="str">
        <f t="shared" si="14"/>
        <v>0</v>
      </c>
      <c r="E22" t="str">
        <f t="shared" si="14"/>
        <v>FFFFFFFF65</v>
      </c>
      <c r="F22" t="str">
        <f t="shared" si="14"/>
        <v>FFFFFFFFFB</v>
      </c>
      <c r="G22" t="str">
        <f t="shared" si="14"/>
        <v>B</v>
      </c>
      <c r="I22" t="s">
        <v>2</v>
      </c>
      <c r="J22" t="str">
        <f t="shared" ref="J22:P23" si="16">DEC2HEX(J18)</f>
        <v>0</v>
      </c>
      <c r="K22" t="str">
        <f t="shared" si="16"/>
        <v>0</v>
      </c>
      <c r="L22" t="str">
        <f t="shared" si="16"/>
        <v>FFFFFFFF60</v>
      </c>
      <c r="M22" t="str">
        <f t="shared" si="16"/>
        <v>FFFFFFFF83</v>
      </c>
      <c r="N22" t="str">
        <f t="shared" si="16"/>
        <v>120</v>
      </c>
      <c r="O22" t="str">
        <f t="shared" si="16"/>
        <v>3</v>
      </c>
      <c r="P22" t="str">
        <f t="shared" si="16"/>
        <v>0</v>
      </c>
      <c r="Q22" t="str">
        <f t="shared" si="15"/>
        <v>0</v>
      </c>
    </row>
    <row r="23" spans="1:17" x14ac:dyDescent="0.25">
      <c r="A23" t="s">
        <v>5</v>
      </c>
      <c r="B23" t="str">
        <f t="shared" si="14"/>
        <v>1F0</v>
      </c>
      <c r="C23" t="str">
        <f t="shared" si="14"/>
        <v>0</v>
      </c>
      <c r="D23" t="str">
        <f t="shared" si="14"/>
        <v>0</v>
      </c>
      <c r="E23" t="str">
        <f t="shared" si="14"/>
        <v>1F0</v>
      </c>
      <c r="F23" t="str">
        <f t="shared" si="14"/>
        <v>F</v>
      </c>
      <c r="G23" t="str">
        <f t="shared" si="14"/>
        <v>1F</v>
      </c>
      <c r="I23" t="s">
        <v>0</v>
      </c>
      <c r="J23" t="str">
        <f t="shared" si="16"/>
        <v>1E0</v>
      </c>
      <c r="K23" t="str">
        <f t="shared" si="16"/>
        <v>C3</v>
      </c>
      <c r="L23" t="str">
        <f t="shared" si="16"/>
        <v>0</v>
      </c>
      <c r="M23" t="str">
        <f t="shared" si="16"/>
        <v>0</v>
      </c>
      <c r="N23" t="str">
        <f t="shared" si="16"/>
        <v>120</v>
      </c>
      <c r="O23" t="str">
        <f t="shared" si="16"/>
        <v>3C3</v>
      </c>
      <c r="P23" t="str">
        <f t="shared" si="16"/>
        <v>1E</v>
      </c>
      <c r="Q23" t="str">
        <f t="shared" si="15"/>
        <v>1E</v>
      </c>
    </row>
    <row r="26" spans="1:17" x14ac:dyDescent="0.25">
      <c r="G26">
        <f>G17*8</f>
        <v>72</v>
      </c>
    </row>
    <row r="27" spans="1:17" x14ac:dyDescent="0.25">
      <c r="G27">
        <f t="shared" ref="G27:G28" si="17">G18*8</f>
        <v>88</v>
      </c>
    </row>
    <row r="28" spans="1:17" x14ac:dyDescent="0.25">
      <c r="G28">
        <f t="shared" si="17"/>
        <v>248</v>
      </c>
    </row>
    <row r="30" spans="1:17" x14ac:dyDescent="0.25">
      <c r="G30" t="str">
        <f t="shared" ref="G30" si="18">DEC2HEX(G26)</f>
        <v>48</v>
      </c>
    </row>
    <row r="31" spans="1:17" x14ac:dyDescent="0.25">
      <c r="G31" t="str">
        <f t="shared" ref="G31" si="19">DEC2HEX(G27)</f>
        <v>58</v>
      </c>
    </row>
    <row r="32" spans="1:17" x14ac:dyDescent="0.25">
      <c r="G32" t="str">
        <f t="shared" ref="G32" si="20">DEC2HEX(G28)</f>
        <v>F8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RGB2YCbCr&amp;BK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Udi Edny</cp:lastModifiedBy>
  <dcterms:created xsi:type="dcterms:W3CDTF">2021-09-10T15:00:58Z</dcterms:created>
  <dcterms:modified xsi:type="dcterms:W3CDTF">2021-09-23T13:24:19Z</dcterms:modified>
</cp:coreProperties>
</file>