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zerrayes_etu_cvm_qc_ca/Documents/"/>
    </mc:Choice>
  </mc:AlternateContent>
  <xr:revisionPtr revIDLastSave="1171" documentId="8_{436B68EA-5DB1-4EFB-8266-023600F6E9E4}" xr6:coauthVersionLast="47" xr6:coauthVersionMax="47" xr10:uidLastSave="{D69346AB-F68A-F349-8638-84BE2C4ED79A}"/>
  <bookViews>
    <workbookView xWindow="900" yWindow="1980" windowWidth="28800" windowHeight="15840" xr2:uid="{4BF689C1-9D5F-443A-9E63-9CB17965B313}"/>
  </bookViews>
  <sheets>
    <sheet name="Feuil1" sheetId="1" r:id="rId1"/>
  </sheets>
  <definedNames>
    <definedName name="cons1">Feuil1!$F$38</definedName>
    <definedName name="cons2">Feuil1!$F$52</definedName>
    <definedName name="cons3">Feuil1!$F$66</definedName>
    <definedName name="cons4">Feuil1!$F$80</definedName>
    <definedName name="cons5">Feuil1!$F$94</definedName>
    <definedName name="masse1">Feuil1!$F$36</definedName>
    <definedName name="masse2">Feuil1!$F$50</definedName>
    <definedName name="masse3">Feuil1!$F$64</definedName>
    <definedName name="masse4">Feuil1!$F$78</definedName>
    <definedName name="masse5">Feuil1!$F$92</definedName>
    <definedName name="ratiocons">Feuil1!$G$7</definedName>
    <definedName name="rayon1">Feuil1!$F$30</definedName>
    <definedName name="rayon2">Feuil1!$F$44</definedName>
    <definedName name="rayon3">Feuil1!$F$58</definedName>
    <definedName name="rayon4">Feuil1!$F$72</definedName>
    <definedName name="rayon5">Feuil1!$F$86</definedName>
    <definedName name="volume1">Feuil1!$F$34</definedName>
    <definedName name="volume2">Feuil1!$F$48</definedName>
    <definedName name="volume3">Feuil1!$F$62</definedName>
    <definedName name="volume4">Feuil1!$F$76</definedName>
    <definedName name="volume5">Feuil1!$F$90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5" i="1" l="1"/>
  <c r="M115" i="1"/>
  <c r="BU115" i="1" l="1"/>
  <c r="CQ115" i="1"/>
  <c r="CH115" i="1"/>
  <c r="CD115" i="1"/>
  <c r="BY115" i="1"/>
  <c r="BM115" i="1"/>
  <c r="BC115" i="1"/>
  <c r="AS115" i="1"/>
  <c r="AI115" i="1"/>
  <c r="CY115" i="1"/>
  <c r="D115" i="1"/>
  <c r="CW115" i="1" s="1"/>
  <c r="C115" i="1"/>
  <c r="BE115" i="1" s="1"/>
  <c r="G28" i="1"/>
  <c r="Y115" i="1" s="1"/>
  <c r="F28" i="1"/>
  <c r="F38" i="1"/>
  <c r="AB115" i="1" s="1"/>
  <c r="F94" i="1"/>
  <c r="F80" i="1"/>
  <c r="F66" i="1"/>
  <c r="BP115" i="1" s="1"/>
  <c r="F52" i="1"/>
  <c r="AL115" i="1" s="1"/>
  <c r="F48" i="1"/>
  <c r="F50" i="1" s="1"/>
  <c r="AG115" i="1" s="1"/>
  <c r="F90" i="1"/>
  <c r="F92" i="1" s="1"/>
  <c r="F76" i="1"/>
  <c r="F78" i="1" s="1"/>
  <c r="F62" i="1"/>
  <c r="F64" i="1" s="1"/>
  <c r="BK115" i="1" s="1"/>
  <c r="F34" i="1"/>
  <c r="F36" i="1" s="1"/>
  <c r="BO115" i="1" l="1"/>
  <c r="CO115" i="1"/>
  <c r="Q115" i="1"/>
  <c r="AA115" i="1"/>
  <c r="AK115" i="1"/>
  <c r="AN115" i="1" s="1"/>
  <c r="AU115" i="1"/>
  <c r="R115" i="1"/>
  <c r="AV115" i="1"/>
  <c r="AQ115" i="1"/>
  <c r="BF115" i="1"/>
  <c r="BR115" i="1"/>
  <c r="BA115" i="1"/>
  <c r="W115" i="1"/>
  <c r="AD115" i="1" l="1"/>
  <c r="T115" i="1"/>
  <c r="AX115" i="1"/>
  <c r="BH115" i="1"/>
  <c r="G115" i="1" l="1"/>
  <c r="BW115" i="1" s="1"/>
  <c r="CA115" i="1" s="1"/>
  <c r="H115" i="1"/>
  <c r="CF115" i="1" s="1"/>
  <c r="CJ115" i="1" s="1"/>
  <c r="DA115" i="1" l="1"/>
  <c r="DB115" i="1" s="1"/>
  <c r="CS115" i="1"/>
  <c r="CT115" i="1" s="1"/>
  <c r="BS88" i="1" l="1"/>
  <c r="BS8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<sst xmlns="http://schemas.openxmlformats.org/spreadsheetml/2006/main" count="217" uniqueCount="84">
  <si>
    <t xml:space="preserve">Les conditions initiales de la stimulation </t>
  </si>
  <si>
    <t>Paramètres généraux</t>
  </si>
  <si>
    <r>
      <rPr>
        <sz val="11"/>
        <color theme="1"/>
        <rFont val="Amasis MT Pro"/>
        <family val="1"/>
      </rPr>
      <t xml:space="preserve">Base de temps  </t>
    </r>
    <r>
      <rPr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sz val="11"/>
        <color theme="1" tint="0.499984740745262"/>
        <rFont val="Bahnschrift Light Condensed"/>
        <family val="2"/>
      </rPr>
      <t xml:space="preserve"> t</t>
    </r>
  </si>
  <si>
    <t>seconde</t>
  </si>
  <si>
    <r>
      <rPr>
        <sz val="11"/>
        <color theme="1"/>
        <rFont val="Amasis MT Pro"/>
        <family val="1"/>
      </rPr>
      <t xml:space="preserve">  Ratio de la constante d'Aarseth</t>
    </r>
    <r>
      <rPr>
        <sz val="11"/>
        <color theme="1"/>
        <rFont val="Calibri"/>
        <family val="2"/>
        <scheme val="minor"/>
      </rPr>
      <t xml:space="preserve">                              </t>
    </r>
    <r>
      <rPr>
        <sz val="11"/>
        <color theme="1" tint="0.499984740745262"/>
        <rFont val="Bahnschrift Condensed"/>
        <family val="2"/>
      </rPr>
      <t>Λ</t>
    </r>
  </si>
  <si>
    <t>-</t>
  </si>
  <si>
    <r>
      <t xml:space="preserve">                  </t>
    </r>
    <r>
      <rPr>
        <sz val="11"/>
        <color theme="1"/>
        <rFont val="Amasis MT Pro"/>
        <family val="1"/>
      </rPr>
      <t xml:space="preserve">Coefficient de friction   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sz val="11"/>
        <color theme="1" tint="0.499984740745262"/>
        <rFont val="Calibri"/>
        <family val="2"/>
        <scheme val="minor"/>
      </rPr>
      <t xml:space="preserve">    </t>
    </r>
    <r>
      <rPr>
        <sz val="11"/>
        <color theme="1" tint="0.499984740745262"/>
        <rFont val="Calibri"/>
        <family val="2"/>
      </rPr>
      <t>Ꞙ</t>
    </r>
  </si>
  <si>
    <t>mètre/seconde</t>
  </si>
  <si>
    <r>
      <rPr>
        <b/>
        <sz val="11"/>
        <color rgb="FFC00000"/>
        <rFont val="Arial"/>
        <family val="2"/>
      </rPr>
      <t>Paramètres du corps en mouvement</t>
    </r>
    <r>
      <rPr>
        <b/>
        <sz val="11"/>
        <color rgb="FFC00000"/>
        <rFont val="Calibri"/>
        <family val="2"/>
        <scheme val="minor"/>
      </rPr>
      <t xml:space="preserve"> </t>
    </r>
  </si>
  <si>
    <r>
      <rPr>
        <sz val="11"/>
        <color theme="1"/>
        <rFont val="Amasis MT Pro"/>
        <family val="1"/>
      </rPr>
      <t xml:space="preserve">La masse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</t>
    </r>
    <r>
      <rPr>
        <sz val="11"/>
        <color theme="1" tint="0.499984740745262"/>
        <rFont val="Calibri"/>
        <family val="2"/>
        <scheme val="minor"/>
      </rPr>
      <t xml:space="preserve">  m</t>
    </r>
  </si>
  <si>
    <t xml:space="preserve">gramme </t>
  </si>
  <si>
    <r>
      <rPr>
        <sz val="11"/>
        <color theme="1"/>
        <rFont val="Amasis MT Pro"/>
        <family val="1"/>
      </rPr>
      <t xml:space="preserve">La position initiale en x et y 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sz val="11"/>
        <color theme="1" tint="0.499984740745262"/>
        <rFont val="Calibri"/>
        <family val="2"/>
        <scheme val="minor"/>
      </rPr>
      <t xml:space="preserve">        p</t>
    </r>
  </si>
  <si>
    <t>0                 0</t>
  </si>
  <si>
    <t>mètre</t>
  </si>
  <si>
    <r>
      <rPr>
        <sz val="11"/>
        <color theme="1"/>
        <rFont val="Amasis MT Pro"/>
        <family val="1"/>
      </rPr>
      <t xml:space="preserve">La vitesse initiale en x et y </t>
    </r>
    <r>
      <rPr>
        <sz val="11"/>
        <color theme="1"/>
        <rFont val="Calibri"/>
        <family val="2"/>
        <scheme val="minor"/>
      </rPr>
      <t xml:space="preserve">                                  </t>
    </r>
    <r>
      <rPr>
        <sz val="11"/>
        <color theme="1" tint="0.499984740745262"/>
        <rFont val="Calibri"/>
        <family val="2"/>
        <scheme val="minor"/>
      </rPr>
      <t xml:space="preserve">     v</t>
    </r>
  </si>
  <si>
    <t>mètre\seconde</t>
  </si>
  <si>
    <r>
      <rPr>
        <sz val="11"/>
        <color theme="1"/>
        <rFont val="Amasis MT Pro"/>
        <family val="1"/>
      </rPr>
      <t>L'accéleration initiale</t>
    </r>
    <r>
      <rPr>
        <sz val="11"/>
        <color theme="1"/>
        <rFont val="Calibri"/>
        <family val="2"/>
        <scheme val="minor"/>
      </rPr>
      <t xml:space="preserve">  en x et y                                </t>
    </r>
    <r>
      <rPr>
        <sz val="11"/>
        <color theme="1" tint="0.499984740745262"/>
        <rFont val="Calibri"/>
        <family val="2"/>
        <scheme val="minor"/>
      </rPr>
      <t xml:space="preserve">a </t>
    </r>
  </si>
  <si>
    <t>0                  0</t>
  </si>
  <si>
    <r>
      <rPr>
        <i/>
        <sz val="11"/>
        <color theme="1" tint="0.499984740745262"/>
        <rFont val="Calibri"/>
        <family val="2"/>
        <scheme val="minor"/>
      </rPr>
      <t>mètre\seconde</t>
    </r>
    <r>
      <rPr>
        <i/>
        <vertAlign val="superscript"/>
        <sz val="11"/>
        <color theme="1" tint="0.499984740745262"/>
        <rFont val="Calibri"/>
        <family val="2"/>
        <scheme val="minor"/>
      </rPr>
      <t>2</t>
    </r>
  </si>
  <si>
    <r>
      <rPr>
        <sz val="11"/>
        <color theme="1"/>
        <rFont val="Amasis MT Pro"/>
        <family val="1"/>
      </rPr>
      <t xml:space="preserve">Dimension </t>
    </r>
    <r>
      <rPr>
        <sz val="11"/>
        <color theme="1" tint="0.499984740745262"/>
        <rFont val="Calibri"/>
        <family val="2"/>
        <scheme val="minor"/>
      </rPr>
      <t xml:space="preserve">                                                                         s </t>
    </r>
  </si>
  <si>
    <t xml:space="preserve">mètre </t>
  </si>
  <si>
    <t xml:space="preserve">Paramètres pour chacun des cinq corps statiques </t>
  </si>
  <si>
    <r>
      <t>1</t>
    </r>
    <r>
      <rPr>
        <b/>
        <vertAlign val="superscript"/>
        <sz val="11"/>
        <color theme="9" tint="-0.499984740745262"/>
        <rFont val="Calibri"/>
        <family val="2"/>
        <scheme val="minor"/>
      </rPr>
      <t xml:space="preserve">er </t>
    </r>
    <r>
      <rPr>
        <b/>
        <sz val="11"/>
        <color theme="9" tint="-0.499984740745262"/>
        <rFont val="Calibri"/>
        <family val="2"/>
        <scheme val="minor"/>
      </rPr>
      <t xml:space="preserve"> corps </t>
    </r>
  </si>
  <si>
    <t>La position en x et y                                               q</t>
  </si>
  <si>
    <t xml:space="preserve">                                                                </t>
  </si>
  <si>
    <t>Le rayon de la sphère                                             r</t>
  </si>
  <si>
    <t>La masse volumique moyenne du corps       p</t>
  </si>
  <si>
    <r>
      <t>gramme\mètre</t>
    </r>
    <r>
      <rPr>
        <i/>
        <vertAlign val="superscript"/>
        <sz val="11"/>
        <color theme="1" tint="0.499984740745262"/>
        <rFont val="Calibri"/>
        <family val="2"/>
        <scheme val="minor"/>
      </rPr>
      <t>2</t>
    </r>
  </si>
  <si>
    <t>Le volume                                                                  V</t>
  </si>
  <si>
    <t>La masse totale                                                       M</t>
  </si>
  <si>
    <t>gramme</t>
  </si>
  <si>
    <r>
      <t xml:space="preserve">La constante d'Aarseth                                         </t>
    </r>
    <r>
      <rPr>
        <sz val="11"/>
        <color theme="1"/>
        <rFont val="Calibri"/>
        <family val="2"/>
      </rPr>
      <t>λ</t>
    </r>
  </si>
  <si>
    <r>
      <rPr>
        <b/>
        <vertAlign val="superscript"/>
        <sz val="11"/>
        <color theme="8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 xml:space="preserve"> 2</t>
    </r>
    <r>
      <rPr>
        <b/>
        <vertAlign val="superscript"/>
        <sz val="11"/>
        <color theme="8"/>
        <rFont val="Calibri"/>
        <family val="2"/>
        <scheme val="minor"/>
      </rPr>
      <t xml:space="preserve">ème </t>
    </r>
    <r>
      <rPr>
        <b/>
        <sz val="11"/>
        <color theme="8"/>
        <rFont val="Calibri"/>
        <family val="2"/>
        <scheme val="minor"/>
      </rPr>
      <t xml:space="preserve">corps </t>
    </r>
  </si>
  <si>
    <t>10000</t>
  </si>
  <si>
    <r>
      <t>3</t>
    </r>
    <r>
      <rPr>
        <b/>
        <vertAlign val="superscript"/>
        <sz val="11"/>
        <color theme="5"/>
        <rFont val="Calibri"/>
        <family val="2"/>
        <scheme val="minor"/>
      </rPr>
      <t xml:space="preserve">ème </t>
    </r>
    <r>
      <rPr>
        <b/>
        <sz val="11"/>
        <color theme="5"/>
        <rFont val="Calibri"/>
        <family val="2"/>
        <scheme val="minor"/>
      </rPr>
      <t xml:space="preserve"> corps </t>
    </r>
  </si>
  <si>
    <t>La position en x et y                                              q</t>
  </si>
  <si>
    <t>Le rayon de la sphère                                            r</t>
  </si>
  <si>
    <t>La masse totale                                                        M</t>
  </si>
  <si>
    <r>
      <t xml:space="preserve">La constante d'Aarseth                                          </t>
    </r>
    <r>
      <rPr>
        <sz val="11"/>
        <color theme="1"/>
        <rFont val="Calibri"/>
        <family val="2"/>
      </rPr>
      <t>λ</t>
    </r>
  </si>
  <si>
    <r>
      <t>4</t>
    </r>
    <r>
      <rPr>
        <b/>
        <vertAlign val="superscript"/>
        <sz val="11"/>
        <color theme="7" tint="-0.499984740745262"/>
        <rFont val="Calibri"/>
        <family val="2"/>
        <scheme val="minor"/>
      </rPr>
      <t>ème</t>
    </r>
    <r>
      <rPr>
        <b/>
        <sz val="11"/>
        <color theme="7" tint="-0.499984740745262"/>
        <rFont val="Calibri"/>
        <family val="2"/>
        <scheme val="minor"/>
      </rPr>
      <t xml:space="preserve"> corps </t>
    </r>
  </si>
  <si>
    <t>La position en x et y                                                q</t>
  </si>
  <si>
    <t>20000             40000</t>
  </si>
  <si>
    <t>La masse volumique moyenne du corps        p</t>
  </si>
  <si>
    <t>Le volume                                                                   V</t>
  </si>
  <si>
    <r>
      <rPr>
        <b/>
        <vertAlign val="superscript"/>
        <sz val="11"/>
        <color rgb="FF7030A0"/>
        <rFont val="Calibri"/>
        <family val="2"/>
        <scheme val="minor"/>
      </rPr>
      <t xml:space="preserve">   </t>
    </r>
    <r>
      <rPr>
        <b/>
        <sz val="11"/>
        <color rgb="FF7030A0"/>
        <rFont val="Calibri"/>
        <family val="2"/>
        <scheme val="minor"/>
      </rPr>
      <t>5</t>
    </r>
    <r>
      <rPr>
        <b/>
        <vertAlign val="superscript"/>
        <sz val="11"/>
        <color rgb="FF7030A0"/>
        <rFont val="Calibri"/>
        <family val="2"/>
        <scheme val="minor"/>
      </rPr>
      <t xml:space="preserve">ème   </t>
    </r>
    <r>
      <rPr>
        <b/>
        <sz val="11"/>
        <color rgb="FF7030A0"/>
        <rFont val="Calibri"/>
        <family val="2"/>
        <scheme val="minor"/>
      </rPr>
      <t xml:space="preserve">corps </t>
    </r>
  </si>
  <si>
    <t>-17000     30000</t>
  </si>
  <si>
    <t xml:space="preserve"> </t>
  </si>
  <si>
    <t xml:space="preserve">Position courante </t>
  </si>
  <si>
    <t>Les points</t>
  </si>
  <si>
    <t>Px</t>
  </si>
  <si>
    <t>Py</t>
  </si>
  <si>
    <t>Vx</t>
  </si>
  <si>
    <t>Vy</t>
  </si>
  <si>
    <t>Ax</t>
  </si>
  <si>
    <t>Ay</t>
  </si>
  <si>
    <t>t (le temps)(s)</t>
  </si>
  <si>
    <t>m1</t>
  </si>
  <si>
    <t>*</t>
  </si>
  <si>
    <t>q1 -pi</t>
  </si>
  <si>
    <t>/</t>
  </si>
  <si>
    <t>(||q1 -pi||^2</t>
  </si>
  <si>
    <t>   + λ1 ^2)</t>
  </si>
  <si>
    <t>^3/2</t>
  </si>
  <si>
    <t xml:space="preserve">Vi - 1 </t>
  </si>
  <si>
    <t>+</t>
  </si>
  <si>
    <t xml:space="preserve"> ai -1</t>
  </si>
  <si>
    <t>(ti+1-ti)</t>
  </si>
  <si>
    <t>pi -1</t>
  </si>
  <si>
    <t>vi - 1 * (ti+1-ti)</t>
  </si>
  <si>
    <t>x</t>
  </si>
  <si>
    <t>y</t>
  </si>
  <si>
    <t xml:space="preserve">Vitesse courante </t>
  </si>
  <si>
    <t>(1/2) * (ai -1) * (ti+1-ti)^2</t>
  </si>
  <si>
    <t>ai pour x</t>
  </si>
  <si>
    <t>ai pour y</t>
  </si>
  <si>
    <t>Resultat</t>
  </si>
  <si>
    <t xml:space="preserve">ai pour x </t>
  </si>
  <si>
    <t xml:space="preserve">ai pour y </t>
  </si>
  <si>
    <t>vi pour x</t>
  </si>
  <si>
    <t>vi pour y</t>
  </si>
  <si>
    <t>Resulat</t>
  </si>
  <si>
    <t>pi pour x</t>
  </si>
  <si>
    <t>pi pour y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</si>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</sst>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0"/>
      <name val="Alef"/>
    </font>
    <font>
      <b/>
      <sz val="11"/>
      <color rgb="FFC00000"/>
      <name val="Arial"/>
      <family val="2"/>
    </font>
    <font>
      <sz val="11"/>
      <color theme="1" tint="0.499984740745262"/>
      <name val="Bahnschrift Light Condensed"/>
      <family val="2"/>
    </font>
    <font>
      <sz val="11"/>
      <color theme="1"/>
      <name val="Amasis MT Pro"/>
      <family val="1"/>
    </font>
    <font>
      <sz val="11"/>
      <color theme="1"/>
      <name val="Calibri"/>
      <family val="1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/>
      <name val="Calibri"/>
      <family val="2"/>
    </font>
    <font>
      <sz val="11"/>
      <color theme="1" tint="0.499984740745262"/>
      <name val="Bahnschrift Condensed"/>
      <family val="2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</font>
    <font>
      <b/>
      <sz val="11"/>
      <color rgb="FFC00000"/>
      <name val="Calibri"/>
      <family val="2"/>
      <scheme val="minor"/>
    </font>
    <font>
      <i/>
      <vertAlign val="superscript"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1"/>
      <scheme val="minor"/>
    </font>
    <font>
      <b/>
      <sz val="11"/>
      <color theme="9" tint="-0.499984740745262"/>
      <name val="Calibri"/>
      <family val="2"/>
      <scheme val="minor"/>
    </font>
    <font>
      <b/>
      <vertAlign val="superscript"/>
      <sz val="11"/>
      <color theme="9" tint="-0.499984740745262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vertAlign val="superscript"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vertAlign val="superscript"/>
      <sz val="11"/>
      <color theme="5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vertAlign val="superscript"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vertAlign val="superscript"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DD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Dashed">
        <color theme="9"/>
      </left>
      <right/>
      <top style="mediumDashed">
        <color theme="9"/>
      </top>
      <bottom style="mediumDashed">
        <color theme="9"/>
      </bottom>
      <diagonal/>
    </border>
    <border>
      <left/>
      <right/>
      <top style="mediumDashed">
        <color theme="9"/>
      </top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 style="mediumDashed">
        <color theme="9"/>
      </bottom>
      <diagonal/>
    </border>
    <border>
      <left style="mediumDashed">
        <color theme="8"/>
      </left>
      <right/>
      <top style="mediumDashed">
        <color theme="8"/>
      </top>
      <bottom style="mediumDashed">
        <color theme="8"/>
      </bottom>
      <diagonal/>
    </border>
    <border>
      <left/>
      <right/>
      <top style="mediumDashed">
        <color theme="8"/>
      </top>
      <bottom style="mediumDashed">
        <color theme="8"/>
      </bottom>
      <diagonal/>
    </border>
    <border>
      <left/>
      <right style="mediumDashed">
        <color theme="8"/>
      </right>
      <top style="mediumDashed">
        <color theme="8"/>
      </top>
      <bottom style="mediumDashed">
        <color theme="8"/>
      </bottom>
      <diagonal/>
    </border>
    <border>
      <left style="mediumDashed">
        <color theme="7" tint="-0.499984740745262"/>
      </left>
      <right/>
      <top style="mediumDashed">
        <color theme="7" tint="-0.499984740745262"/>
      </top>
      <bottom style="mediumDashed">
        <color theme="7" tint="-0.499984740745262"/>
      </bottom>
      <diagonal/>
    </border>
    <border>
      <left/>
      <right/>
      <top style="mediumDashed">
        <color theme="7" tint="-0.499984740745262"/>
      </top>
      <bottom style="mediumDashed">
        <color theme="7" tint="-0.499984740745262"/>
      </bottom>
      <diagonal/>
    </border>
    <border>
      <left/>
      <right style="mediumDashed">
        <color theme="7" tint="-0.499984740745262"/>
      </right>
      <top style="mediumDashed">
        <color theme="7" tint="-0.499984740745262"/>
      </top>
      <bottom style="mediumDashed">
        <color theme="7" tint="-0.499984740745262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  <border>
      <left/>
      <right/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/>
      <top style="mediumDashed">
        <color theme="5"/>
      </top>
      <bottom/>
      <diagonal/>
    </border>
    <border>
      <left style="mediumDashed">
        <color theme="5"/>
      </left>
      <right/>
      <top style="mediumDashed">
        <color theme="5"/>
      </top>
      <bottom/>
      <diagonal/>
    </border>
    <border>
      <left/>
      <right style="mediumDashed">
        <color theme="5"/>
      </right>
      <top style="mediumDashed">
        <color theme="5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Dashed">
        <color theme="7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Dashed">
        <color rgb="FF7030A0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Dashed">
        <color theme="5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slantDashDot">
        <color rgb="FF002060"/>
      </left>
      <right style="slantDashDot">
        <color rgb="FF002060"/>
      </right>
      <top style="slantDashDot">
        <color rgb="FF002060"/>
      </top>
      <bottom style="slantDashDot">
        <color rgb="FF002060"/>
      </bottom>
      <diagonal/>
    </border>
    <border>
      <left style="slantDashDot">
        <color theme="1" tint="0.499984740745262"/>
      </left>
      <right style="slantDashDot">
        <color theme="1" tint="0.499984740745262"/>
      </right>
      <top style="slantDashDot">
        <color theme="1" tint="0.499984740745262"/>
      </top>
      <bottom style="slantDashDot">
        <color theme="1" tint="0.499984740745262"/>
      </bottom>
      <diagonal/>
    </border>
    <border>
      <left style="medium">
        <color theme="1" tint="0.499984740745262"/>
      </left>
      <right/>
      <top style="mediumDashed">
        <color theme="5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Dashed">
        <color theme="5"/>
      </top>
      <bottom style="medium">
        <color theme="1" tint="0.499984740745262"/>
      </bottom>
      <diagonal/>
    </border>
    <border>
      <left/>
      <right/>
      <top/>
      <bottom style="slantDashDot">
        <color theme="1" tint="0.499984740745262"/>
      </bottom>
      <diagonal/>
    </border>
    <border>
      <left style="slantDashDot">
        <color theme="1" tint="0.499984740745262"/>
      </left>
      <right style="slantDashDot">
        <color theme="1" tint="0.499984740745262"/>
      </right>
      <top/>
      <bottom/>
      <diagonal/>
    </border>
    <border>
      <left style="slantDashDot">
        <color theme="1" tint="0.499984740745262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4" borderId="0" xfId="0" applyFill="1"/>
    <xf numFmtId="0" fontId="0" fillId="9" borderId="4" xfId="0" applyFill="1" applyBorder="1" applyAlignment="1">
      <alignment horizontal="left"/>
    </xf>
    <xf numFmtId="0" fontId="0" fillId="9" borderId="4" xfId="0" applyFill="1" applyBorder="1"/>
    <xf numFmtId="0" fontId="6" fillId="9" borderId="4" xfId="0" applyFont="1" applyFill="1" applyBorder="1"/>
    <xf numFmtId="0" fontId="14" fillId="5" borderId="8" xfId="0" applyFont="1" applyFill="1" applyBorder="1" applyAlignment="1">
      <alignment horizontal="left"/>
    </xf>
    <xf numFmtId="0" fontId="14" fillId="5" borderId="9" xfId="0" applyFont="1" applyFill="1" applyBorder="1" applyAlignment="1">
      <alignment horizontal="left"/>
    </xf>
    <xf numFmtId="0" fontId="14" fillId="5" borderId="10" xfId="0" applyFont="1" applyFill="1" applyBorder="1" applyAlignment="1">
      <alignment horizontal="left"/>
    </xf>
    <xf numFmtId="0" fontId="0" fillId="9" borderId="26" xfId="0" applyFill="1" applyBorder="1" applyAlignment="1">
      <alignment horizontal="center"/>
    </xf>
    <xf numFmtId="0" fontId="16" fillId="6" borderId="11" xfId="0" applyFont="1" applyFill="1" applyBorder="1" applyAlignment="1">
      <alignment horizontal="left"/>
    </xf>
    <xf numFmtId="0" fontId="16" fillId="6" borderId="12" xfId="0" applyFont="1" applyFill="1" applyBorder="1" applyAlignment="1">
      <alignment horizontal="left"/>
    </xf>
    <xf numFmtId="0" fontId="16" fillId="6" borderId="13" xfId="0" applyFont="1" applyFill="1" applyBorder="1" applyAlignment="1">
      <alignment horizontal="left"/>
    </xf>
    <xf numFmtId="0" fontId="24" fillId="10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Alignment="1">
      <alignment horizontal="center"/>
    </xf>
    <xf numFmtId="0" fontId="0" fillId="9" borderId="26" xfId="0" applyFill="1" applyBorder="1"/>
    <xf numFmtId="0" fontId="26" fillId="11" borderId="28" xfId="0" applyFont="1" applyFill="1" applyBorder="1" applyAlignment="1">
      <alignment horizontal="center"/>
    </xf>
    <xf numFmtId="2" fontId="0" fillId="9" borderId="26" xfId="0" applyNumberForma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9" borderId="29" xfId="0" applyNumberFormat="1" applyFill="1" applyBorder="1"/>
    <xf numFmtId="2" fontId="0" fillId="9" borderId="30" xfId="0" applyNumberFormat="1" applyFill="1" applyBorder="1"/>
    <xf numFmtId="0" fontId="25" fillId="11" borderId="28" xfId="0" applyFont="1" applyFill="1" applyBorder="1" applyAlignment="1">
      <alignment horizontal="center"/>
    </xf>
    <xf numFmtId="0" fontId="29" fillId="9" borderId="28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7" fillId="0" borderId="0" xfId="0" applyFont="1" applyAlignment="1">
      <alignment horizontal="right"/>
    </xf>
    <xf numFmtId="0" fontId="24" fillId="10" borderId="0" xfId="0" applyFont="1" applyFill="1" applyAlignment="1">
      <alignment horizontal="center"/>
    </xf>
    <xf numFmtId="0" fontId="24" fillId="10" borderId="0" xfId="0" applyFont="1" applyFill="1" applyBorder="1" applyAlignment="1">
      <alignment horizontal="center"/>
    </xf>
    <xf numFmtId="0" fontId="26" fillId="11" borderId="0" xfId="0" applyFont="1" applyFill="1" applyBorder="1" applyAlignment="1">
      <alignment horizontal="center"/>
    </xf>
    <xf numFmtId="0" fontId="26" fillId="11" borderId="32" xfId="0" applyFont="1" applyFill="1" applyBorder="1" applyAlignment="1">
      <alignment horizontal="center"/>
    </xf>
    <xf numFmtId="0" fontId="26" fillId="11" borderId="33" xfId="0" applyFont="1" applyFill="1" applyBorder="1" applyAlignment="1">
      <alignment horizontal="center"/>
    </xf>
    <xf numFmtId="0" fontId="29" fillId="9" borderId="33" xfId="0" applyFont="1" applyFill="1" applyBorder="1" applyAlignment="1">
      <alignment horizontal="center"/>
    </xf>
    <xf numFmtId="0" fontId="29" fillId="12" borderId="33" xfId="0" applyFont="1" applyFill="1" applyBorder="1" applyAlignment="1">
      <alignment horizontal="center"/>
    </xf>
    <xf numFmtId="0" fontId="25" fillId="11" borderId="32" xfId="0" applyFont="1" applyFill="1" applyBorder="1" applyAlignment="1">
      <alignment horizontal="center"/>
    </xf>
    <xf numFmtId="0" fontId="25" fillId="11" borderId="33" xfId="0" applyFont="1" applyFill="1" applyBorder="1" applyAlignment="1">
      <alignment horizontal="center"/>
    </xf>
    <xf numFmtId="0" fontId="22" fillId="8" borderId="3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4" borderId="4" xfId="0" applyFont="1" applyFill="1" applyBorder="1" applyAlignment="1">
      <alignment horizontal="left" indent="6"/>
    </xf>
    <xf numFmtId="0" fontId="0" fillId="4" borderId="4" xfId="0" applyFill="1" applyBorder="1" applyAlignment="1">
      <alignment horizontal="left" indent="6"/>
    </xf>
    <xf numFmtId="0" fontId="5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13" fillId="4" borderId="4" xfId="0" applyFont="1" applyFill="1" applyBorder="1" applyAlignment="1">
      <alignment horizontal="left" indent="6"/>
    </xf>
    <xf numFmtId="0" fontId="9" fillId="4" borderId="4" xfId="0" applyFont="1" applyFill="1" applyBorder="1" applyAlignment="1">
      <alignment horizontal="left" indent="6"/>
    </xf>
    <xf numFmtId="0" fontId="0" fillId="9" borderId="26" xfId="0" applyFill="1" applyBorder="1" applyAlignment="1">
      <alignment horizontal="left"/>
    </xf>
    <xf numFmtId="0" fontId="6" fillId="9" borderId="26" xfId="0" applyFont="1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0" fillId="9" borderId="25" xfId="0" applyFill="1" applyBorder="1" applyAlignment="1">
      <alignment horizontal="left"/>
    </xf>
    <xf numFmtId="0" fontId="18" fillId="3" borderId="21" xfId="0" applyFont="1" applyFill="1" applyBorder="1" applyAlignment="1">
      <alignment horizontal="left"/>
    </xf>
    <xf numFmtId="0" fontId="18" fillId="3" borderId="20" xfId="0" applyFont="1" applyFill="1" applyBorder="1" applyAlignment="1">
      <alignment horizontal="left"/>
    </xf>
    <xf numFmtId="0" fontId="18" fillId="3" borderId="22" xfId="0" applyFont="1" applyFill="1" applyBorder="1" applyAlignment="1">
      <alignment horizontal="left"/>
    </xf>
    <xf numFmtId="0" fontId="20" fillId="7" borderId="14" xfId="0" applyFont="1" applyFill="1" applyBorder="1" applyAlignment="1">
      <alignment horizontal="left"/>
    </xf>
    <xf numFmtId="0" fontId="20" fillId="7" borderId="15" xfId="0" applyFont="1" applyFill="1" applyBorder="1" applyAlignment="1">
      <alignment horizontal="left"/>
    </xf>
    <xf numFmtId="0" fontId="20" fillId="7" borderId="16" xfId="0" applyFont="1" applyFill="1" applyBorder="1" applyAlignment="1">
      <alignment horizontal="left"/>
    </xf>
    <xf numFmtId="0" fontId="22" fillId="8" borderId="17" xfId="0" applyFont="1" applyFill="1" applyBorder="1" applyAlignment="1">
      <alignment horizontal="left"/>
    </xf>
    <xf numFmtId="0" fontId="22" fillId="8" borderId="18" xfId="0" applyFont="1" applyFill="1" applyBorder="1" applyAlignment="1">
      <alignment horizontal="left"/>
    </xf>
    <xf numFmtId="0" fontId="22" fillId="8" borderId="19" xfId="0" applyFont="1" applyFill="1" applyBorder="1" applyAlignment="1">
      <alignment horizontal="left"/>
    </xf>
    <xf numFmtId="0" fontId="0" fillId="9" borderId="24" xfId="0" applyFill="1" applyBorder="1" applyAlignment="1">
      <alignment horizontal="left"/>
    </xf>
    <xf numFmtId="0" fontId="0" fillId="9" borderId="23" xfId="0" applyFill="1" applyBorder="1" applyAlignment="1">
      <alignment horizontal="left"/>
    </xf>
    <xf numFmtId="49" fontId="0" fillId="9" borderId="23" xfId="0" applyNumberFormat="1" applyFill="1" applyBorder="1" applyAlignment="1">
      <alignment horizontal="center"/>
    </xf>
    <xf numFmtId="0" fontId="30" fillId="10" borderId="31" xfId="0" applyFont="1" applyFill="1" applyBorder="1" applyAlignment="1">
      <alignment horizontal="center"/>
    </xf>
    <xf numFmtId="49" fontId="0" fillId="9" borderId="2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DF5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81B-504A-423A-AA2F-3330287C221F}">
  <dimension ref="A1:DB1115"/>
  <sheetViews>
    <sheetView tabSelected="1" zoomScale="113" workbookViewId="0">
      <selection activeCell="O115" sqref="O115"/>
    </sheetView>
  </sheetViews>
  <sheetFormatPr baseColWidth="10" defaultColWidth="11.5" defaultRowHeight="15" x14ac:dyDescent="0.2"/>
  <cols>
    <col min="2" max="4" width="11.6640625" bestFit="1" customWidth="1"/>
    <col min="5" max="5" width="18.1640625" customWidth="1"/>
    <col min="6" max="6" width="14" bestFit="1" customWidth="1"/>
    <col min="7" max="7" width="19" bestFit="1" customWidth="1"/>
    <col min="8" max="8" width="18.1640625" bestFit="1" customWidth="1"/>
    <col min="9" max="9" width="11.6640625" bestFit="1" customWidth="1"/>
    <col min="13" max="13" width="18.1640625" bestFit="1" customWidth="1"/>
    <col min="14" max="14" width="11.6640625" bestFit="1" customWidth="1"/>
    <col min="15" max="15" width="11.83203125" bestFit="1" customWidth="1"/>
    <col min="16" max="16" width="11.5" bestFit="1" customWidth="1"/>
    <col min="17" max="18" width="15.5" bestFit="1" customWidth="1"/>
    <col min="19" max="19" width="11.5" bestFit="1" customWidth="1"/>
    <col min="20" max="20" width="18.1640625" bestFit="1" customWidth="1"/>
    <col min="22" max="22" width="12.1640625" bestFit="1" customWidth="1"/>
    <col min="23" max="23" width="18.1640625" bestFit="1" customWidth="1"/>
    <col min="25" max="25" width="12" bestFit="1" customWidth="1"/>
    <col min="27" max="28" width="15.5" bestFit="1" customWidth="1"/>
    <col min="30" max="30" width="18.1640625" bestFit="1" customWidth="1"/>
    <col min="33" max="33" width="18.1640625" bestFit="1" customWidth="1"/>
    <col min="35" max="35" width="14" bestFit="1" customWidth="1"/>
    <col min="37" max="37" width="19" bestFit="1" customWidth="1"/>
    <col min="38" max="38" width="14" bestFit="1" customWidth="1"/>
    <col min="40" max="40" width="19" bestFit="1" customWidth="1"/>
    <col min="41" max="41" width="12.1640625" customWidth="1"/>
    <col min="43" max="43" width="18.1640625" bestFit="1" customWidth="1"/>
    <col min="45" max="45" width="13.33203125" bestFit="1" customWidth="1"/>
    <col min="47" max="47" width="12.6640625" bestFit="1" customWidth="1"/>
    <col min="48" max="48" width="14" bestFit="1" customWidth="1"/>
    <col min="50" max="50" width="16.83203125" bestFit="1" customWidth="1"/>
    <col min="53" max="53" width="18.1640625" bestFit="1" customWidth="1"/>
    <col min="55" max="55" width="12.6640625" bestFit="1" customWidth="1"/>
    <col min="57" max="57" width="19" bestFit="1" customWidth="1"/>
    <col min="58" max="58" width="15.5" bestFit="1" customWidth="1"/>
    <col min="60" max="60" width="19" bestFit="1" customWidth="1"/>
    <col min="63" max="63" width="18.1640625" bestFit="1" customWidth="1"/>
    <col min="65" max="65" width="14" bestFit="1" customWidth="1"/>
    <col min="67" max="67" width="19" bestFit="1" customWidth="1"/>
    <col min="68" max="68" width="15.5" bestFit="1" customWidth="1"/>
    <col min="70" max="70" width="19" bestFit="1" customWidth="1"/>
    <col min="71" max="71" width="11.6640625" bestFit="1" customWidth="1"/>
    <col min="75" max="75" width="12.33203125" bestFit="1" customWidth="1"/>
    <col min="79" max="79" width="12.33203125" bestFit="1" customWidth="1"/>
    <col min="80" max="80" width="12.33203125" customWidth="1"/>
    <col min="84" max="84" width="11.83203125" bestFit="1" customWidth="1"/>
    <col min="88" max="88" width="11.83203125" bestFit="1" customWidth="1"/>
    <col min="95" max="95" width="17" customWidth="1"/>
    <col min="97" max="97" width="24.83203125" customWidth="1"/>
    <col min="98" max="98" width="12.33203125" bestFit="1" customWidth="1"/>
    <col min="103" max="103" width="14.33203125" customWidth="1"/>
    <col min="105" max="105" width="20.33203125" customWidth="1"/>
    <col min="106" max="106" width="11.83203125" bestFit="1" customWidth="1"/>
  </cols>
  <sheetData>
    <row r="1" spans="1:1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6" thickBot="1" x14ac:dyDescent="0.25"/>
    <row r="3" spans="1:11" ht="17.25" customHeight="1" thickBot="1" x14ac:dyDescent="0.25">
      <c r="B3" s="37" t="s">
        <v>1</v>
      </c>
      <c r="C3" s="38"/>
      <c r="D3" s="38"/>
      <c r="E3" s="38"/>
      <c r="F3" s="38"/>
      <c r="G3" s="38"/>
      <c r="H3" s="38"/>
      <c r="I3" s="38"/>
      <c r="J3" s="39"/>
    </row>
    <row r="4" spans="1:11" ht="1.5" customHeight="1" thickBot="1" x14ac:dyDescent="0.25"/>
    <row r="5" spans="1:11" ht="16" thickBot="1" x14ac:dyDescent="0.25">
      <c r="B5" s="40" t="s">
        <v>2</v>
      </c>
      <c r="C5" s="41"/>
      <c r="D5" s="41"/>
      <c r="E5" s="41"/>
      <c r="F5" s="42"/>
      <c r="G5" s="43">
        <v>0.5</v>
      </c>
      <c r="H5" s="43"/>
      <c r="I5" s="44" t="s">
        <v>3</v>
      </c>
      <c r="J5" s="43"/>
    </row>
    <row r="6" spans="1:11" ht="2.25" customHeight="1" thickBot="1" x14ac:dyDescent="0.25"/>
    <row r="7" spans="1:11" ht="16" thickBot="1" x14ac:dyDescent="0.25">
      <c r="B7" s="50" t="s">
        <v>4</v>
      </c>
      <c r="C7" s="43"/>
      <c r="D7" s="43"/>
      <c r="E7" s="43"/>
      <c r="F7" s="43"/>
      <c r="G7" s="43">
        <v>2</v>
      </c>
      <c r="H7" s="43"/>
      <c r="I7" s="51" t="s">
        <v>5</v>
      </c>
      <c r="J7" s="51"/>
    </row>
    <row r="8" spans="1:11" ht="2.25" customHeight="1" thickBot="1" x14ac:dyDescent="0.25"/>
    <row r="9" spans="1:11" ht="16" thickBot="1" x14ac:dyDescent="0.25">
      <c r="B9" s="52" t="s">
        <v>6</v>
      </c>
      <c r="C9" s="52"/>
      <c r="D9" s="52"/>
      <c r="E9" s="52"/>
      <c r="F9" s="52"/>
      <c r="G9" s="43">
        <v>0</v>
      </c>
      <c r="H9" s="43"/>
      <c r="I9" s="44" t="s">
        <v>7</v>
      </c>
      <c r="J9" s="43"/>
    </row>
    <row r="11" spans="1:11" ht="16" thickBot="1" x14ac:dyDescent="0.25"/>
    <row r="12" spans="1:11" ht="16" thickBot="1" x14ac:dyDescent="0.25">
      <c r="B12" s="45" t="s">
        <v>8</v>
      </c>
      <c r="C12" s="46"/>
      <c r="D12" s="46"/>
      <c r="E12" s="46"/>
      <c r="F12" s="46"/>
      <c r="G12" s="46"/>
      <c r="H12" s="46"/>
      <c r="I12" s="46"/>
      <c r="J12" s="47"/>
    </row>
    <row r="13" spans="1:11" ht="1.5" customHeight="1" thickBot="1" x14ac:dyDescent="0.25"/>
    <row r="14" spans="1:11" ht="16" thickBot="1" x14ac:dyDescent="0.25">
      <c r="B14" s="48" t="s">
        <v>9</v>
      </c>
      <c r="C14" s="49"/>
      <c r="D14" s="49"/>
      <c r="E14" s="49"/>
      <c r="F14" s="49"/>
      <c r="G14" s="43">
        <v>1</v>
      </c>
      <c r="H14" s="43"/>
      <c r="I14" s="44" t="s">
        <v>10</v>
      </c>
      <c r="J14" s="43"/>
    </row>
    <row r="15" spans="1:11" ht="2.25" customHeight="1" thickBot="1" x14ac:dyDescent="0.25"/>
    <row r="16" spans="1:11" ht="16" thickBot="1" x14ac:dyDescent="0.25">
      <c r="B16" s="48" t="s">
        <v>11</v>
      </c>
      <c r="C16" s="49"/>
      <c r="D16" s="49"/>
      <c r="E16" s="49"/>
      <c r="F16" s="49"/>
      <c r="G16" s="43" t="s">
        <v>12</v>
      </c>
      <c r="H16" s="43"/>
      <c r="I16" s="44" t="s">
        <v>13</v>
      </c>
      <c r="J16" s="44"/>
    </row>
    <row r="17" spans="2:10" ht="2.25" customHeight="1" thickBot="1" x14ac:dyDescent="0.25"/>
    <row r="18" spans="2:10" ht="16" thickBot="1" x14ac:dyDescent="0.25">
      <c r="B18" s="48" t="s">
        <v>14</v>
      </c>
      <c r="C18" s="49"/>
      <c r="D18" s="49"/>
      <c r="E18" s="49"/>
      <c r="F18" s="49"/>
      <c r="G18" s="43" t="s">
        <v>12</v>
      </c>
      <c r="H18" s="43"/>
      <c r="I18" s="44" t="s">
        <v>15</v>
      </c>
      <c r="J18" s="44"/>
    </row>
    <row r="19" spans="2:10" ht="3" customHeight="1" thickBot="1" x14ac:dyDescent="0.25"/>
    <row r="20" spans="2:10" ht="18" thickBot="1" x14ac:dyDescent="0.25">
      <c r="B20" s="48" t="s">
        <v>16</v>
      </c>
      <c r="C20" s="49"/>
      <c r="D20" s="49"/>
      <c r="E20" s="49"/>
      <c r="F20" s="49"/>
      <c r="G20" s="43" t="s">
        <v>17</v>
      </c>
      <c r="H20" s="43"/>
      <c r="I20" s="44" t="s">
        <v>18</v>
      </c>
      <c r="J20" s="43"/>
    </row>
    <row r="21" spans="2:10" ht="2.25" customHeight="1" thickBot="1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ht="16" thickBot="1" x14ac:dyDescent="0.25">
      <c r="B22" s="53" t="s">
        <v>19</v>
      </c>
      <c r="C22" s="54"/>
      <c r="D22" s="54"/>
      <c r="E22" s="54"/>
      <c r="F22" s="54"/>
      <c r="G22" s="51">
        <v>2500</v>
      </c>
      <c r="H22" s="51"/>
      <c r="I22" s="51" t="s">
        <v>20</v>
      </c>
      <c r="J22" s="51"/>
    </row>
    <row r="24" spans="2:10" ht="16" thickBot="1" x14ac:dyDescent="0.25"/>
    <row r="25" spans="2:10" ht="16" thickBot="1" x14ac:dyDescent="0.25">
      <c r="B25" s="37" t="s">
        <v>21</v>
      </c>
      <c r="C25" s="38"/>
      <c r="D25" s="38"/>
      <c r="E25" s="38"/>
      <c r="F25" s="38"/>
      <c r="G25" s="38"/>
      <c r="H25" s="38"/>
      <c r="I25" s="38"/>
      <c r="J25" s="39"/>
    </row>
    <row r="26" spans="2:10" ht="2.25" customHeight="1" thickBot="1" x14ac:dyDescent="0.25"/>
    <row r="27" spans="2:10" ht="18" thickBot="1" x14ac:dyDescent="0.25">
      <c r="C27" s="5" t="s">
        <v>22</v>
      </c>
      <c r="D27" s="6"/>
      <c r="E27" s="6"/>
      <c r="F27" s="6"/>
      <c r="G27" s="6"/>
      <c r="H27" s="6"/>
      <c r="I27" s="7"/>
    </row>
    <row r="28" spans="2:10" ht="16" thickBot="1" x14ac:dyDescent="0.25">
      <c r="C28" s="55" t="s">
        <v>23</v>
      </c>
      <c r="D28" s="55"/>
      <c r="E28" s="55"/>
      <c r="F28" s="15">
        <f>20000</f>
        <v>20000</v>
      </c>
      <c r="G28" s="8">
        <f>10000</f>
        <v>10000</v>
      </c>
      <c r="H28" s="56" t="s">
        <v>13</v>
      </c>
      <c r="I28" s="56"/>
    </row>
    <row r="29" spans="2:10" ht="2.25" customHeight="1" thickBot="1" x14ac:dyDescent="0.25">
      <c r="C29" s="2"/>
      <c r="D29" s="2"/>
      <c r="E29" s="2"/>
      <c r="F29" s="3"/>
      <c r="G29" s="3"/>
      <c r="H29" s="4"/>
      <c r="I29" s="4"/>
    </row>
    <row r="30" spans="2:10" ht="16" thickBot="1" x14ac:dyDescent="0.25">
      <c r="B30" t="s">
        <v>24</v>
      </c>
      <c r="C30" s="57" t="s">
        <v>25</v>
      </c>
      <c r="D30" s="57"/>
      <c r="E30" s="57"/>
      <c r="F30" s="58">
        <v>5000</v>
      </c>
      <c r="G30" s="58"/>
      <c r="H30" s="59" t="s">
        <v>13</v>
      </c>
      <c r="I30" s="59"/>
    </row>
    <row r="31" spans="2:10" ht="2.25" customHeight="1" thickBot="1" x14ac:dyDescent="0.25">
      <c r="C31" s="2"/>
      <c r="D31" s="2"/>
      <c r="E31" s="2"/>
      <c r="F31" s="3"/>
      <c r="G31" s="3"/>
      <c r="H31" s="4"/>
      <c r="I31" s="4"/>
    </row>
    <row r="32" spans="2:10" ht="18" thickBot="1" x14ac:dyDescent="0.25">
      <c r="C32" s="57" t="s">
        <v>26</v>
      </c>
      <c r="D32" s="57"/>
      <c r="E32" s="57"/>
      <c r="F32" s="58">
        <v>1</v>
      </c>
      <c r="G32" s="58"/>
      <c r="H32" s="59" t="s">
        <v>27</v>
      </c>
      <c r="I32" s="59"/>
    </row>
    <row r="33" spans="3:9" ht="2.25" customHeight="1" thickBot="1" x14ac:dyDescent="0.25">
      <c r="C33" s="2"/>
      <c r="D33" s="2"/>
      <c r="E33" s="2"/>
      <c r="F33" s="3"/>
      <c r="G33" s="3"/>
      <c r="H33" s="4"/>
      <c r="I33" s="4"/>
    </row>
    <row r="34" spans="3:9" ht="16" thickBot="1" x14ac:dyDescent="0.25">
      <c r="C34" s="57" t="s">
        <v>28</v>
      </c>
      <c r="D34" s="57"/>
      <c r="E34" s="57"/>
      <c r="F34" s="58">
        <f>4/3*PI()*F30^3</f>
        <v>523598775598.29883</v>
      </c>
      <c r="G34" s="58"/>
      <c r="H34" s="59" t="s">
        <v>13</v>
      </c>
      <c r="I34" s="59"/>
    </row>
    <row r="35" spans="3:9" ht="2.25" customHeight="1" thickBot="1" x14ac:dyDescent="0.25">
      <c r="C35" s="2"/>
      <c r="D35" s="2"/>
      <c r="E35" s="2"/>
      <c r="F35" s="3"/>
      <c r="G35" s="3"/>
      <c r="H35" s="4"/>
      <c r="I35" s="4"/>
    </row>
    <row r="36" spans="3:9" ht="16" thickBot="1" x14ac:dyDescent="0.25">
      <c r="C36" s="57" t="s">
        <v>29</v>
      </c>
      <c r="D36" s="57"/>
      <c r="E36" s="57"/>
      <c r="F36" s="58">
        <f>F32*volume1</f>
        <v>523598775598.29883</v>
      </c>
      <c r="G36" s="58"/>
      <c r="H36" s="59" t="s">
        <v>30</v>
      </c>
      <c r="I36" s="59"/>
    </row>
    <row r="37" spans="3:9" ht="2.25" customHeight="1" thickBot="1" x14ac:dyDescent="0.25">
      <c r="C37" s="2"/>
      <c r="D37" s="2"/>
      <c r="E37" s="2"/>
      <c r="F37" s="3"/>
      <c r="G37" s="3"/>
      <c r="H37" s="4"/>
      <c r="I37" s="4"/>
    </row>
    <row r="38" spans="3:9" ht="16" thickBot="1" x14ac:dyDescent="0.25">
      <c r="C38" s="57" t="s">
        <v>31</v>
      </c>
      <c r="D38" s="57"/>
      <c r="E38" s="57"/>
      <c r="F38" s="58">
        <f>rayon1*G7</f>
        <v>10000</v>
      </c>
      <c r="G38" s="58"/>
      <c r="H38" s="59" t="s">
        <v>20</v>
      </c>
      <c r="I38" s="59"/>
    </row>
    <row r="40" spans="3:9" ht="16" thickBot="1" x14ac:dyDescent="0.25"/>
    <row r="41" spans="3:9" ht="18" thickBot="1" x14ac:dyDescent="0.25">
      <c r="C41" s="9" t="s">
        <v>32</v>
      </c>
      <c r="D41" s="10"/>
      <c r="E41" s="10"/>
      <c r="F41" s="10"/>
      <c r="G41" s="10"/>
      <c r="H41" s="10"/>
      <c r="I41" s="11"/>
    </row>
    <row r="42" spans="3:9" ht="16" thickBot="1" x14ac:dyDescent="0.25">
      <c r="C42" s="55" t="s">
        <v>23</v>
      </c>
      <c r="D42" s="55"/>
      <c r="E42" s="55"/>
      <c r="F42" s="17">
        <v>-20000</v>
      </c>
      <c r="G42" s="17" t="s">
        <v>33</v>
      </c>
      <c r="H42" s="56" t="s">
        <v>13</v>
      </c>
      <c r="I42" s="56"/>
    </row>
    <row r="43" spans="3:9" ht="2.25" customHeight="1" thickBot="1" x14ac:dyDescent="0.25">
      <c r="C43" s="2"/>
      <c r="D43" s="2"/>
      <c r="E43" s="2"/>
      <c r="F43" s="3"/>
      <c r="G43" s="3"/>
      <c r="H43" s="4"/>
      <c r="I43" s="4"/>
    </row>
    <row r="44" spans="3:9" ht="16" thickBot="1" x14ac:dyDescent="0.25">
      <c r="C44" s="57" t="s">
        <v>25</v>
      </c>
      <c r="D44" s="57"/>
      <c r="E44" s="57"/>
      <c r="F44" s="58">
        <v>3500</v>
      </c>
      <c r="G44" s="58"/>
      <c r="H44" s="59" t="s">
        <v>13</v>
      </c>
      <c r="I44" s="59"/>
    </row>
    <row r="45" spans="3:9" ht="1.5" customHeight="1" thickBot="1" x14ac:dyDescent="0.25">
      <c r="C45" s="2"/>
      <c r="D45" s="2"/>
      <c r="E45" s="2"/>
      <c r="F45" s="3"/>
      <c r="G45" s="3"/>
      <c r="H45" s="4"/>
      <c r="I45" s="4"/>
    </row>
    <row r="46" spans="3:9" ht="18" thickBot="1" x14ac:dyDescent="0.25">
      <c r="C46" s="57" t="s">
        <v>26</v>
      </c>
      <c r="D46" s="57"/>
      <c r="E46" s="57"/>
      <c r="F46" s="58">
        <v>1</v>
      </c>
      <c r="G46" s="58"/>
      <c r="H46" s="59" t="s">
        <v>27</v>
      </c>
      <c r="I46" s="59"/>
    </row>
    <row r="47" spans="3:9" ht="2.25" customHeight="1" thickBot="1" x14ac:dyDescent="0.25">
      <c r="C47" s="2"/>
      <c r="D47" s="2"/>
      <c r="E47" s="2"/>
      <c r="F47" s="3"/>
      <c r="G47" s="3"/>
      <c r="H47" s="4"/>
      <c r="I47" s="4"/>
    </row>
    <row r="48" spans="3:9" ht="16" thickBot="1" x14ac:dyDescent="0.25">
      <c r="C48" s="57" t="s">
        <v>28</v>
      </c>
      <c r="D48" s="57"/>
      <c r="E48" s="57"/>
      <c r="F48" s="58">
        <f>4/3*PI()*F44^3</f>
        <v>179594380030.21649</v>
      </c>
      <c r="G48" s="58"/>
      <c r="H48" s="59" t="s">
        <v>13</v>
      </c>
      <c r="I48" s="59"/>
    </row>
    <row r="49" spans="3:9" ht="2.25" customHeight="1" thickBot="1" x14ac:dyDescent="0.25">
      <c r="C49" s="2"/>
      <c r="D49" s="2"/>
      <c r="E49" s="2"/>
      <c r="F49" s="3"/>
      <c r="G49" s="3"/>
      <c r="H49" s="4"/>
      <c r="I49" s="4"/>
    </row>
    <row r="50" spans="3:9" ht="16" thickBot="1" x14ac:dyDescent="0.25">
      <c r="C50" s="57" t="s">
        <v>29</v>
      </c>
      <c r="D50" s="57"/>
      <c r="E50" s="57"/>
      <c r="F50" s="58">
        <f>F46*volume2</f>
        <v>179594380030.21649</v>
      </c>
      <c r="G50" s="58"/>
      <c r="H50" s="59" t="s">
        <v>30</v>
      </c>
      <c r="I50" s="59"/>
    </row>
    <row r="51" spans="3:9" ht="2.25" customHeight="1" thickBot="1" x14ac:dyDescent="0.25">
      <c r="C51" s="2"/>
      <c r="D51" s="2"/>
      <c r="E51" s="2"/>
      <c r="F51" s="3"/>
      <c r="G51" s="3"/>
      <c r="H51" s="4"/>
      <c r="I51" s="4"/>
    </row>
    <row r="52" spans="3:9" ht="16" thickBot="1" x14ac:dyDescent="0.25">
      <c r="C52" s="57" t="s">
        <v>31</v>
      </c>
      <c r="D52" s="57"/>
      <c r="E52" s="57"/>
      <c r="F52" s="58">
        <f>rayon2*G7</f>
        <v>7000</v>
      </c>
      <c r="G52" s="58"/>
      <c r="H52" s="59" t="s">
        <v>20</v>
      </c>
      <c r="I52" s="59"/>
    </row>
    <row r="54" spans="3:9" ht="16" thickBot="1" x14ac:dyDescent="0.25"/>
    <row r="55" spans="3:9" ht="18" thickBot="1" x14ac:dyDescent="0.25">
      <c r="C55" s="61" t="s">
        <v>34</v>
      </c>
      <c r="D55" s="62"/>
      <c r="E55" s="62"/>
      <c r="F55" s="62"/>
      <c r="G55" s="62"/>
      <c r="H55" s="62"/>
      <c r="I55" s="63"/>
    </row>
    <row r="56" spans="3:9" ht="16" thickBot="1" x14ac:dyDescent="0.25">
      <c r="C56" s="60" t="s">
        <v>35</v>
      </c>
      <c r="D56" s="60"/>
      <c r="E56" s="60"/>
      <c r="F56" s="20">
        <v>-5000</v>
      </c>
      <c r="G56" s="21">
        <v>-15000</v>
      </c>
      <c r="H56" s="56" t="s">
        <v>13</v>
      </c>
      <c r="I56" s="56"/>
    </row>
    <row r="57" spans="3:9" ht="2.25" customHeight="1" thickBot="1" x14ac:dyDescent="0.25">
      <c r="C57" s="2"/>
      <c r="D57" s="2"/>
      <c r="E57" s="2"/>
      <c r="F57" s="3"/>
      <c r="G57" s="3"/>
      <c r="H57" s="4"/>
      <c r="I57" s="4"/>
    </row>
    <row r="58" spans="3:9" ht="16" thickBot="1" x14ac:dyDescent="0.25">
      <c r="C58" s="57" t="s">
        <v>36</v>
      </c>
      <c r="D58" s="57"/>
      <c r="E58" s="57"/>
      <c r="F58" s="58">
        <v>5000</v>
      </c>
      <c r="G58" s="58"/>
      <c r="H58" s="59" t="s">
        <v>13</v>
      </c>
      <c r="I58" s="59"/>
    </row>
    <row r="59" spans="3:9" ht="2.25" customHeight="1" thickBot="1" x14ac:dyDescent="0.25">
      <c r="C59" s="2"/>
      <c r="D59" s="2"/>
      <c r="E59" s="2"/>
      <c r="F59" s="3"/>
      <c r="G59" s="3"/>
      <c r="H59" s="4"/>
      <c r="I59" s="4"/>
    </row>
    <row r="60" spans="3:9" ht="18" thickBot="1" x14ac:dyDescent="0.25">
      <c r="C60" s="57" t="s">
        <v>26</v>
      </c>
      <c r="D60" s="57"/>
      <c r="E60" s="57"/>
      <c r="F60" s="58">
        <v>1</v>
      </c>
      <c r="G60" s="58"/>
      <c r="H60" s="59" t="s">
        <v>27</v>
      </c>
      <c r="I60" s="59"/>
    </row>
    <row r="61" spans="3:9" ht="2.25" customHeight="1" thickBot="1" x14ac:dyDescent="0.25">
      <c r="C61" s="2"/>
      <c r="D61" s="2"/>
      <c r="E61" s="2"/>
      <c r="F61" s="3"/>
      <c r="G61" s="3"/>
      <c r="H61" s="4"/>
      <c r="I61" s="4"/>
    </row>
    <row r="62" spans="3:9" ht="16" thickBot="1" x14ac:dyDescent="0.25">
      <c r="C62" s="57" t="s">
        <v>28</v>
      </c>
      <c r="D62" s="57"/>
      <c r="E62" s="57"/>
      <c r="F62" s="58">
        <f>4/3*PI()*F58^3</f>
        <v>523598775598.29883</v>
      </c>
      <c r="G62" s="58"/>
      <c r="H62" s="59" t="s">
        <v>13</v>
      </c>
      <c r="I62" s="59"/>
    </row>
    <row r="63" spans="3:9" ht="3" customHeight="1" thickBot="1" x14ac:dyDescent="0.25">
      <c r="C63" s="2"/>
      <c r="D63" s="2"/>
      <c r="E63" s="2"/>
      <c r="F63" s="3"/>
      <c r="G63" s="3"/>
      <c r="H63" s="4"/>
      <c r="I63" s="4"/>
    </row>
    <row r="64" spans="3:9" ht="16" thickBot="1" x14ac:dyDescent="0.25">
      <c r="C64" s="57" t="s">
        <v>37</v>
      </c>
      <c r="D64" s="57"/>
      <c r="E64" s="57"/>
      <c r="F64" s="58">
        <f>F60*volume3</f>
        <v>523598775598.29883</v>
      </c>
      <c r="G64" s="58"/>
      <c r="H64" s="59" t="s">
        <v>30</v>
      </c>
      <c r="I64" s="59"/>
    </row>
    <row r="65" spans="3:9" ht="2.25" customHeight="1" thickBot="1" x14ac:dyDescent="0.25">
      <c r="C65" s="2"/>
      <c r="D65" s="2"/>
      <c r="E65" s="2"/>
      <c r="F65" s="3"/>
      <c r="G65" s="3"/>
      <c r="H65" s="4"/>
      <c r="I65" s="4"/>
    </row>
    <row r="66" spans="3:9" ht="16" thickBot="1" x14ac:dyDescent="0.25">
      <c r="C66" s="57" t="s">
        <v>38</v>
      </c>
      <c r="D66" s="57"/>
      <c r="E66" s="57"/>
      <c r="F66" s="58">
        <f>G7*rayon3</f>
        <v>10000</v>
      </c>
      <c r="G66" s="58"/>
      <c r="H66" s="59" t="s">
        <v>20</v>
      </c>
      <c r="I66" s="59"/>
    </row>
    <row r="68" spans="3:9" ht="16" thickBot="1" x14ac:dyDescent="0.25"/>
    <row r="69" spans="3:9" ht="18" thickBot="1" x14ac:dyDescent="0.25">
      <c r="C69" s="64" t="s">
        <v>39</v>
      </c>
      <c r="D69" s="65"/>
      <c r="E69" s="65"/>
      <c r="F69" s="65"/>
      <c r="G69" s="65"/>
      <c r="H69" s="65"/>
      <c r="I69" s="66"/>
    </row>
    <row r="70" spans="3:9" ht="16" thickBot="1" x14ac:dyDescent="0.25">
      <c r="C70" s="71" t="s">
        <v>40</v>
      </c>
      <c r="D70" s="71"/>
      <c r="E70" s="71"/>
      <c r="F70" s="72" t="s">
        <v>41</v>
      </c>
      <c r="G70" s="72"/>
      <c r="H70" s="56" t="s">
        <v>13</v>
      </c>
      <c r="I70" s="56"/>
    </row>
    <row r="71" spans="3:9" ht="3" customHeight="1" thickBot="1" x14ac:dyDescent="0.25">
      <c r="C71" s="2"/>
      <c r="D71" s="2"/>
      <c r="E71" s="2"/>
      <c r="F71" s="3"/>
      <c r="G71" s="3"/>
      <c r="H71" s="4"/>
      <c r="I71" s="4"/>
    </row>
    <row r="72" spans="3:9" ht="16" thickBot="1" x14ac:dyDescent="0.25">
      <c r="C72" s="57" t="s">
        <v>25</v>
      </c>
      <c r="D72" s="57"/>
      <c r="E72" s="57"/>
      <c r="F72" s="58">
        <v>3700</v>
      </c>
      <c r="G72" s="58"/>
      <c r="H72" s="59" t="s">
        <v>13</v>
      </c>
      <c r="I72" s="59"/>
    </row>
    <row r="73" spans="3:9" ht="3.75" customHeight="1" thickBot="1" x14ac:dyDescent="0.25">
      <c r="C73" s="2"/>
      <c r="D73" s="2"/>
      <c r="E73" s="2"/>
      <c r="F73" s="3"/>
      <c r="G73" s="3"/>
      <c r="H73" s="4"/>
      <c r="I73" s="4"/>
    </row>
    <row r="74" spans="3:9" ht="18" thickBot="1" x14ac:dyDescent="0.25">
      <c r="C74" s="57" t="s">
        <v>42</v>
      </c>
      <c r="D74" s="57"/>
      <c r="E74" s="57"/>
      <c r="F74" s="58">
        <v>1</v>
      </c>
      <c r="G74" s="58"/>
      <c r="H74" s="59" t="s">
        <v>27</v>
      </c>
      <c r="I74" s="59"/>
    </row>
    <row r="75" spans="3:9" ht="3" customHeight="1" thickBot="1" x14ac:dyDescent="0.25">
      <c r="C75" s="2"/>
      <c r="D75" s="2"/>
      <c r="E75" s="2"/>
      <c r="F75" s="3"/>
      <c r="G75" s="3"/>
      <c r="H75" s="4"/>
      <c r="I75" s="4"/>
    </row>
    <row r="76" spans="3:9" ht="16" thickBot="1" x14ac:dyDescent="0.25">
      <c r="C76" s="57" t="s">
        <v>43</v>
      </c>
      <c r="D76" s="57"/>
      <c r="E76" s="57"/>
      <c r="F76" s="58">
        <f>4/3*PI()*F72^3</f>
        <v>212174790243.04504</v>
      </c>
      <c r="G76" s="58"/>
      <c r="H76" s="59" t="s">
        <v>13</v>
      </c>
      <c r="I76" s="59"/>
    </row>
    <row r="77" spans="3:9" ht="3" customHeight="1" thickBot="1" x14ac:dyDescent="0.25">
      <c r="C77" s="2"/>
      <c r="D77" s="2"/>
      <c r="E77" s="2"/>
      <c r="F77" s="3"/>
      <c r="G77" s="3"/>
      <c r="H77" s="4"/>
      <c r="I77" s="4"/>
    </row>
    <row r="78" spans="3:9" ht="16" thickBot="1" x14ac:dyDescent="0.25">
      <c r="C78" s="57" t="s">
        <v>37</v>
      </c>
      <c r="D78" s="57"/>
      <c r="E78" s="57"/>
      <c r="F78" s="58">
        <f>F74*F76</f>
        <v>212174790243.04504</v>
      </c>
      <c r="G78" s="58"/>
      <c r="H78" s="59" t="s">
        <v>30</v>
      </c>
      <c r="I78" s="59"/>
    </row>
    <row r="79" spans="3:9" ht="3" customHeight="1" thickBot="1" x14ac:dyDescent="0.25">
      <c r="C79" s="2"/>
      <c r="D79" s="2"/>
      <c r="E79" s="2"/>
      <c r="F79" s="3"/>
      <c r="G79" s="3"/>
      <c r="H79" s="4"/>
      <c r="I79" s="4"/>
    </row>
    <row r="80" spans="3:9" ht="16" thickBot="1" x14ac:dyDescent="0.25">
      <c r="C80" s="57" t="s">
        <v>38</v>
      </c>
      <c r="D80" s="57"/>
      <c r="E80" s="57"/>
      <c r="F80" s="58">
        <f>rayon4*ratiocons</f>
        <v>7400</v>
      </c>
      <c r="G80" s="58"/>
      <c r="H80" s="59" t="s">
        <v>20</v>
      </c>
      <c r="I80" s="59"/>
    </row>
    <row r="82" spans="3:71" ht="16" thickBot="1" x14ac:dyDescent="0.25"/>
    <row r="83" spans="3:71" ht="18" thickBot="1" x14ac:dyDescent="0.25">
      <c r="C83" s="67" t="s">
        <v>44</v>
      </c>
      <c r="D83" s="68"/>
      <c r="E83" s="68"/>
      <c r="F83" s="68"/>
      <c r="G83" s="68"/>
      <c r="H83" s="68"/>
      <c r="I83" s="69"/>
    </row>
    <row r="84" spans="3:71" ht="16" thickBot="1" x14ac:dyDescent="0.25">
      <c r="C84" s="70" t="s">
        <v>23</v>
      </c>
      <c r="D84" s="70"/>
      <c r="E84" s="70"/>
      <c r="F84" s="74" t="s">
        <v>45</v>
      </c>
      <c r="G84" s="74"/>
      <c r="H84" s="56" t="s">
        <v>13</v>
      </c>
      <c r="I84" s="56"/>
    </row>
    <row r="85" spans="3:71" ht="2.25" customHeight="1" thickBot="1" x14ac:dyDescent="0.25">
      <c r="C85" s="2"/>
      <c r="D85" s="2"/>
      <c r="E85" s="2"/>
      <c r="F85" s="3"/>
      <c r="G85" s="3"/>
      <c r="H85" s="4"/>
      <c r="I85" s="4"/>
    </row>
    <row r="86" spans="3:71" ht="16" thickBot="1" x14ac:dyDescent="0.25">
      <c r="C86" s="57" t="s">
        <v>36</v>
      </c>
      <c r="D86" s="57"/>
      <c r="E86" s="57"/>
      <c r="F86" s="58">
        <v>4000</v>
      </c>
      <c r="G86" s="58"/>
      <c r="H86" s="59" t="s">
        <v>13</v>
      </c>
      <c r="I86" s="59"/>
    </row>
    <row r="87" spans="3:71" ht="3" customHeight="1" thickBot="1" x14ac:dyDescent="0.25">
      <c r="C87" s="2"/>
      <c r="D87" s="2"/>
      <c r="E87" s="2"/>
      <c r="F87" s="3"/>
      <c r="G87" s="3"/>
      <c r="H87" s="4"/>
      <c r="I87" s="4"/>
    </row>
    <row r="88" spans="3:71" ht="18" thickBot="1" x14ac:dyDescent="0.25">
      <c r="C88" s="57" t="s">
        <v>26</v>
      </c>
      <c r="D88" s="57"/>
      <c r="E88" s="57"/>
      <c r="F88" s="58">
        <v>1</v>
      </c>
      <c r="G88" s="58"/>
      <c r="H88" s="59" t="s">
        <v>27</v>
      </c>
      <c r="I88" s="59"/>
      <c r="BS88" cm="1">
        <f t="array" aca="1" ref="BS88" ca="1">BS:CW</f>
        <v>0</v>
      </c>
    </row>
    <row r="89" spans="3:71" ht="3" customHeight="1" thickBot="1" x14ac:dyDescent="0.25">
      <c r="C89" s="2"/>
      <c r="D89" s="2"/>
      <c r="E89" s="2"/>
      <c r="F89" s="3"/>
      <c r="G89" s="3"/>
      <c r="H89" s="4"/>
      <c r="I89" s="4"/>
    </row>
    <row r="90" spans="3:71" ht="16" thickBot="1" x14ac:dyDescent="0.25">
      <c r="C90" s="57" t="s">
        <v>28</v>
      </c>
      <c r="D90" s="57"/>
      <c r="E90" s="57"/>
      <c r="F90" s="58">
        <f>4/3*PI()*F86^3</f>
        <v>268082573106.32898</v>
      </c>
      <c r="G90" s="58"/>
      <c r="H90" s="59" t="s">
        <v>13</v>
      </c>
      <c r="I90" s="59"/>
    </row>
    <row r="91" spans="3:71" ht="2.25" customHeight="1" thickBot="1" x14ac:dyDescent="0.25">
      <c r="C91" s="2"/>
      <c r="D91" s="2"/>
      <c r="E91" s="2"/>
      <c r="F91" s="3"/>
      <c r="G91" s="3"/>
      <c r="H91" s="4"/>
      <c r="I91" s="4"/>
    </row>
    <row r="92" spans="3:71" ht="16" thickBot="1" x14ac:dyDescent="0.25">
      <c r="C92" s="57" t="s">
        <v>29</v>
      </c>
      <c r="D92" s="57"/>
      <c r="E92" s="57"/>
      <c r="F92" s="58">
        <f>F88*volume5</f>
        <v>268082573106.32898</v>
      </c>
      <c r="G92" s="58"/>
      <c r="H92" s="59" t="s">
        <v>30</v>
      </c>
      <c r="I92" s="59"/>
    </row>
    <row r="93" spans="3:71" ht="3" customHeight="1" thickBot="1" x14ac:dyDescent="0.25">
      <c r="C93" s="2"/>
      <c r="D93" s="2"/>
      <c r="E93" s="2"/>
      <c r="F93" s="3"/>
      <c r="G93" s="3"/>
      <c r="H93" s="4"/>
      <c r="I93" s="4"/>
    </row>
    <row r="94" spans="3:71" ht="16" thickBot="1" x14ac:dyDescent="0.25">
      <c r="C94" s="57" t="s">
        <v>31</v>
      </c>
      <c r="D94" s="57"/>
      <c r="E94" s="57"/>
      <c r="F94" s="58">
        <f>ratiocons*rayon5</f>
        <v>8000</v>
      </c>
      <c r="G94" s="58"/>
      <c r="H94" s="59" t="s">
        <v>20</v>
      </c>
      <c r="I94" s="59"/>
    </row>
    <row r="99" spans="5:5" x14ac:dyDescent="0.2">
      <c r="E99" t="s">
        <v>46</v>
      </c>
    </row>
    <row r="112" spans="5:5" ht="16" thickBot="1" x14ac:dyDescent="0.25"/>
    <row r="113" spans="2:106" ht="18" thickBot="1" x14ac:dyDescent="0.25">
      <c r="M113" s="5" t="s">
        <v>22</v>
      </c>
      <c r="N113" s="6"/>
      <c r="O113" s="6"/>
      <c r="P113" s="6"/>
      <c r="Q113" s="6"/>
      <c r="R113" s="6"/>
      <c r="S113" s="7"/>
      <c r="AG113" s="9" t="s">
        <v>32</v>
      </c>
      <c r="AH113" s="10"/>
      <c r="AI113" s="10"/>
      <c r="AJ113" s="10"/>
      <c r="AK113" s="10"/>
      <c r="AL113" s="10"/>
      <c r="AM113" s="11"/>
      <c r="BA113" s="61" t="s">
        <v>34</v>
      </c>
      <c r="BB113" s="62"/>
      <c r="BC113" s="62"/>
      <c r="BD113" s="62"/>
      <c r="BE113" s="62"/>
      <c r="BF113" s="62"/>
      <c r="BG113" s="63"/>
      <c r="BU113" s="73" t="s">
        <v>71</v>
      </c>
      <c r="BV113" s="73"/>
      <c r="CO113" s="35" t="s">
        <v>47</v>
      </c>
      <c r="CP113" s="35"/>
    </row>
    <row r="114" spans="2:106" ht="16" thickBot="1" x14ac:dyDescent="0.25">
      <c r="B114" s="12" t="s">
        <v>48</v>
      </c>
      <c r="C114" s="12" t="s">
        <v>49</v>
      </c>
      <c r="D114" s="12" t="s">
        <v>50</v>
      </c>
      <c r="E114" s="12" t="s">
        <v>51</v>
      </c>
      <c r="F114" s="12" t="s">
        <v>52</v>
      </c>
      <c r="G114" s="12" t="s">
        <v>53</v>
      </c>
      <c r="H114" s="12" t="s">
        <v>54</v>
      </c>
      <c r="I114" s="12" t="s">
        <v>55</v>
      </c>
      <c r="L114" s="27" t="s">
        <v>73</v>
      </c>
      <c r="M114" s="16" t="s">
        <v>56</v>
      </c>
      <c r="N114" s="16" t="s">
        <v>57</v>
      </c>
      <c r="O114" s="16" t="s">
        <v>58</v>
      </c>
      <c r="P114" s="16" t="s">
        <v>59</v>
      </c>
      <c r="Q114" s="16" t="s">
        <v>60</v>
      </c>
      <c r="R114" s="16" t="s">
        <v>61</v>
      </c>
      <c r="S114" s="16" t="s">
        <v>62</v>
      </c>
      <c r="T114" s="29" t="s">
        <v>75</v>
      </c>
      <c r="V114" s="28" t="s">
        <v>74</v>
      </c>
      <c r="W114" s="16" t="s">
        <v>56</v>
      </c>
      <c r="X114" s="16" t="s">
        <v>57</v>
      </c>
      <c r="Y114" s="16" t="s">
        <v>58</v>
      </c>
      <c r="Z114" s="16" t="s">
        <v>59</v>
      </c>
      <c r="AA114" s="16" t="s">
        <v>60</v>
      </c>
      <c r="AB114" s="16" t="s">
        <v>61</v>
      </c>
      <c r="AC114" s="16" t="s">
        <v>62</v>
      </c>
      <c r="AD114" s="29" t="s">
        <v>75</v>
      </c>
      <c r="AF114" s="30" t="s">
        <v>76</v>
      </c>
      <c r="AG114" s="16" t="s">
        <v>56</v>
      </c>
      <c r="AH114" s="16" t="s">
        <v>57</v>
      </c>
      <c r="AI114" s="16" t="s">
        <v>58</v>
      </c>
      <c r="AJ114" s="16" t="s">
        <v>59</v>
      </c>
      <c r="AK114" s="16" t="s">
        <v>60</v>
      </c>
      <c r="AL114" s="16" t="s">
        <v>61</v>
      </c>
      <c r="AM114" s="16" t="s">
        <v>62</v>
      </c>
      <c r="AN114" s="29" t="s">
        <v>75</v>
      </c>
      <c r="AP114" s="30" t="s">
        <v>77</v>
      </c>
      <c r="AQ114" s="16" t="s">
        <v>56</v>
      </c>
      <c r="AR114" s="16" t="s">
        <v>57</v>
      </c>
      <c r="AS114" s="16" t="s">
        <v>58</v>
      </c>
      <c r="AT114" s="16" t="s">
        <v>59</v>
      </c>
      <c r="AU114" s="16" t="s">
        <v>60</v>
      </c>
      <c r="AV114" s="16" t="s">
        <v>61</v>
      </c>
      <c r="AW114" s="16" t="s">
        <v>62</v>
      </c>
      <c r="AX114" s="29" t="s">
        <v>75</v>
      </c>
      <c r="AZ114" s="30" t="s">
        <v>73</v>
      </c>
      <c r="BA114" s="16" t="s">
        <v>56</v>
      </c>
      <c r="BB114" s="16" t="s">
        <v>57</v>
      </c>
      <c r="BC114" s="16" t="s">
        <v>58</v>
      </c>
      <c r="BD114" s="16" t="s">
        <v>59</v>
      </c>
      <c r="BE114" s="16" t="s">
        <v>60</v>
      </c>
      <c r="BF114" s="16" t="s">
        <v>61</v>
      </c>
      <c r="BG114" s="16" t="s">
        <v>62</v>
      </c>
      <c r="BH114" s="29" t="s">
        <v>75</v>
      </c>
      <c r="BJ114" s="30" t="s">
        <v>77</v>
      </c>
      <c r="BK114" s="16" t="s">
        <v>56</v>
      </c>
      <c r="BL114" s="16" t="s">
        <v>57</v>
      </c>
      <c r="BM114" s="16" t="s">
        <v>58</v>
      </c>
      <c r="BN114" s="16" t="s">
        <v>59</v>
      </c>
      <c r="BO114" s="16" t="s">
        <v>60</v>
      </c>
      <c r="BP114" s="16" t="s">
        <v>61</v>
      </c>
      <c r="BQ114" s="16" t="s">
        <v>62</v>
      </c>
      <c r="BR114" s="29" t="s">
        <v>75</v>
      </c>
      <c r="BT114" s="30" t="s">
        <v>78</v>
      </c>
      <c r="BU114" s="23" t="s">
        <v>63</v>
      </c>
      <c r="BV114" s="23" t="s">
        <v>64</v>
      </c>
      <c r="BW114" s="23" t="s">
        <v>65</v>
      </c>
      <c r="BX114" s="23" t="s">
        <v>57</v>
      </c>
      <c r="BY114" s="23" t="s">
        <v>66</v>
      </c>
      <c r="CA114" s="31" t="s">
        <v>75</v>
      </c>
      <c r="CB114" s="32"/>
      <c r="CC114" s="31" t="s">
        <v>79</v>
      </c>
      <c r="CD114" s="23" t="s">
        <v>63</v>
      </c>
      <c r="CE114" s="23" t="s">
        <v>64</v>
      </c>
      <c r="CF114" s="23" t="s">
        <v>65</v>
      </c>
      <c r="CG114" s="23" t="s">
        <v>57</v>
      </c>
      <c r="CH114" s="23" t="s">
        <v>66</v>
      </c>
      <c r="CJ114" s="31" t="s">
        <v>80</v>
      </c>
      <c r="CN114" t="s">
        <v>81</v>
      </c>
      <c r="CO114" s="22" t="s">
        <v>67</v>
      </c>
      <c r="CP114" s="22" t="s">
        <v>64</v>
      </c>
      <c r="CQ114" s="22" t="s">
        <v>68</v>
      </c>
      <c r="CR114" s="22" t="s">
        <v>64</v>
      </c>
      <c r="CS114" s="22" t="s">
        <v>72</v>
      </c>
      <c r="CT114" s="33" t="s">
        <v>75</v>
      </c>
      <c r="CV114" s="34" t="s">
        <v>82</v>
      </c>
      <c r="CW114" s="22" t="s">
        <v>67</v>
      </c>
      <c r="CX114" s="22" t="s">
        <v>64</v>
      </c>
      <c r="CY114" s="22" t="s">
        <v>68</v>
      </c>
      <c r="CZ114" s="22" t="s">
        <v>64</v>
      </c>
      <c r="DA114" s="22" t="s">
        <v>72</v>
      </c>
      <c r="DB114" s="33" t="s">
        <v>83</v>
      </c>
    </row>
    <row r="115" spans="2:106" x14ac:dyDescent="0.2">
      <c r="B115">
        <v>0</v>
      </c>
      <c r="C115">
        <f>0</f>
        <v>0</v>
      </c>
      <c r="D115">
        <f>0</f>
        <v>0</v>
      </c>
      <c r="E115">
        <v>0</v>
      </c>
      <c r="F115">
        <v>0</v>
      </c>
      <c r="G115">
        <f>T115+AN115+BH115</f>
        <v>-1.7143504204668761E-11</v>
      </c>
      <c r="H115">
        <f>AD115+AX115+BR115</f>
        <v>7.5427242223492272E-9</v>
      </c>
      <c r="I115" s="24">
        <v>0</v>
      </c>
      <c r="L115" s="13" t="s">
        <v>69</v>
      </c>
      <c r="M115" s="13">
        <f>masse1</f>
        <v>523598775598.29883</v>
      </c>
      <c r="N115" s="13" t="s">
        <v>57</v>
      </c>
      <c r="O115" s="13">
        <f>$F$28-0</f>
        <v>20000</v>
      </c>
      <c r="P115" s="13" t="s">
        <v>59</v>
      </c>
      <c r="Q115" s="13">
        <f>SQRT(($F$28-C115)^2+($G$28-D115)^2)^2</f>
        <v>500000000.00000006</v>
      </c>
      <c r="R115" s="13">
        <f>cons1^2</f>
        <v>100000000</v>
      </c>
      <c r="S115" s="13"/>
      <c r="T115" s="13">
        <f>M115*O115/(Q115+R115)^3/2</f>
        <v>2.4240684055476796E-11</v>
      </c>
      <c r="V115" s="13" t="s">
        <v>70</v>
      </c>
      <c r="W115" s="13">
        <f>masse1</f>
        <v>523598775598.29883</v>
      </c>
      <c r="X115" s="13" t="s">
        <v>57</v>
      </c>
      <c r="Y115" s="13">
        <f>$G$28-0</f>
        <v>10000</v>
      </c>
      <c r="Z115" s="13" t="s">
        <v>59</v>
      </c>
      <c r="AA115" s="13">
        <f>SQRT(($F$28-C115)^2+($G$28-D115)^2)^2</f>
        <v>500000000.00000006</v>
      </c>
      <c r="AB115" s="13">
        <f>cons1^2</f>
        <v>100000000</v>
      </c>
      <c r="AC115" s="13"/>
      <c r="AD115" s="13">
        <f>W115*Y115/(AA115+AB115)^3/2</f>
        <v>1.2120342027738398E-11</v>
      </c>
      <c r="AF115" t="s">
        <v>69</v>
      </c>
      <c r="AG115">
        <f>masse2</f>
        <v>179594380030.21649</v>
      </c>
      <c r="AH115" t="s">
        <v>57</v>
      </c>
      <c r="AI115" s="18">
        <f>$F$42-0</f>
        <v>-20000</v>
      </c>
      <c r="AK115" s="18">
        <f>SQRT(($F$42-C115)^2+($G$42-D115)^2)^2</f>
        <v>500000000.00000006</v>
      </c>
      <c r="AL115">
        <f>cons2^2</f>
        <v>49000000</v>
      </c>
      <c r="AN115">
        <f>AG115*AI115/(AK115+AL115)^3/2</f>
        <v>-1.0853647408932798E-11</v>
      </c>
      <c r="AP115" s="13" t="s">
        <v>70</v>
      </c>
      <c r="AQ115" s="13">
        <f>masse2</f>
        <v>179594380030.21649</v>
      </c>
      <c r="AR115" s="13" t="s">
        <v>57</v>
      </c>
      <c r="AS115" s="19">
        <f>$G$42-0</f>
        <v>10000</v>
      </c>
      <c r="AT115" s="13" t="s">
        <v>59</v>
      </c>
      <c r="AU115" s="13">
        <f>SQRT(($F$42-C115)^2+($G$42-D115)^2)</f>
        <v>22360.679774997898</v>
      </c>
      <c r="AV115" s="13">
        <f>cons2^2</f>
        <v>49000000</v>
      </c>
      <c r="AW115" s="13"/>
      <c r="AX115" s="13">
        <f>AQ115*AS115/(AU115+AV115)^3/2</f>
        <v>7.6221955028751258E-9</v>
      </c>
      <c r="AZ115" s="13" t="s">
        <v>69</v>
      </c>
      <c r="BA115" s="13">
        <f>masse3</f>
        <v>523598775598.29883</v>
      </c>
      <c r="BB115" s="13" t="s">
        <v>57</v>
      </c>
      <c r="BC115" s="19">
        <f>$F$56-0</f>
        <v>-5000</v>
      </c>
      <c r="BD115" s="13" t="s">
        <v>59</v>
      </c>
      <c r="BE115" s="19">
        <f>SQRT(($F$56-C115)^2+($G$56-D115)^2)^2</f>
        <v>249999999.99999997</v>
      </c>
      <c r="BF115" s="13">
        <f>cons3^2</f>
        <v>100000000</v>
      </c>
      <c r="BG115" s="13"/>
      <c r="BH115" s="13">
        <f>BA115*BC115/(BE115+BF115)^3/2</f>
        <v>-3.053054085121276E-11</v>
      </c>
      <c r="BJ115" s="13" t="s">
        <v>70</v>
      </c>
      <c r="BK115" s="13">
        <f>masse3</f>
        <v>523598775598.29883</v>
      </c>
      <c r="BL115" s="13" t="s">
        <v>57</v>
      </c>
      <c r="BM115" s="19">
        <f>$G$56-0</f>
        <v>-15000</v>
      </c>
      <c r="BN115" s="13" t="s">
        <v>59</v>
      </c>
      <c r="BO115" s="19">
        <f>SQRT(($F$56-C115)^2+($G$56-D115)^2)^2</f>
        <v>249999999.99999997</v>
      </c>
      <c r="BP115" s="13">
        <f>cons3^2</f>
        <v>100000000</v>
      </c>
      <c r="BQ115" s="13"/>
      <c r="BR115" s="13">
        <f>BK115*BM115/(BO115+BP115)^3/2</f>
        <v>-9.1591622553638275E-11</v>
      </c>
      <c r="BT115" s="26" t="s">
        <v>69</v>
      </c>
      <c r="BU115" s="13">
        <f>E115</f>
        <v>0</v>
      </c>
      <c r="BV115" s="13" t="s">
        <v>64</v>
      </c>
      <c r="BW115" s="13">
        <f>G115</f>
        <v>-1.7143504204668761E-11</v>
      </c>
      <c r="BX115" s="13" t="s">
        <v>57</v>
      </c>
      <c r="BY115" s="13">
        <f>I117-I116</f>
        <v>0.5</v>
      </c>
      <c r="BZ115" s="13"/>
      <c r="CA115" s="13">
        <f>BU115+BW115*BY115</f>
        <v>-8.5717521023343805E-12</v>
      </c>
      <c r="CC115" s="26" t="s">
        <v>70</v>
      </c>
      <c r="CD115" s="13">
        <f>F115</f>
        <v>0</v>
      </c>
      <c r="CE115" s="13" t="s">
        <v>64</v>
      </c>
      <c r="CF115" s="13">
        <f>H115</f>
        <v>7.5427242223492272E-9</v>
      </c>
      <c r="CG115" s="13" t="s">
        <v>57</v>
      </c>
      <c r="CH115" s="13">
        <f>I117-I116</f>
        <v>0.5</v>
      </c>
      <c r="CJ115">
        <f>CD115+CF115*CH115</f>
        <v>3.7713621111746136E-9</v>
      </c>
      <c r="CN115" s="26" t="s">
        <v>69</v>
      </c>
      <c r="CO115" s="13">
        <f>C115</f>
        <v>0</v>
      </c>
      <c r="CP115" s="13" t="s">
        <v>64</v>
      </c>
      <c r="CQ115" s="13">
        <f>E115*(I117-I116)</f>
        <v>0</v>
      </c>
      <c r="CR115" s="13" t="s">
        <v>64</v>
      </c>
      <c r="CS115" s="13">
        <f>(1/2)*(G115)*((I117-I116)^2)</f>
        <v>-2.1429380255835951E-12</v>
      </c>
      <c r="CT115" s="13">
        <f>CO115+CQ116+CS115</f>
        <v>-2.1429380255835951E-12</v>
      </c>
      <c r="CV115" s="26" t="s">
        <v>70</v>
      </c>
      <c r="CW115" s="13">
        <f>D115</f>
        <v>0</v>
      </c>
      <c r="CX115" s="13" t="s">
        <v>64</v>
      </c>
      <c r="CY115" s="13">
        <f>F115*(I117-I116)</f>
        <v>0</v>
      </c>
      <c r="CZ115" s="13" t="s">
        <v>64</v>
      </c>
      <c r="DA115" s="13">
        <f>(1/2)*(H115)*((I117-I116)^2)</f>
        <v>9.428405277936534E-10</v>
      </c>
      <c r="DB115" s="13">
        <f>CW115+CY115+DA115</f>
        <v>9.428405277936534E-10</v>
      </c>
    </row>
    <row r="116" spans="2:106" x14ac:dyDescent="0.2">
      <c r="B116">
        <v>1</v>
      </c>
      <c r="I116" s="24">
        <v>0.5</v>
      </c>
      <c r="L116" s="13"/>
      <c r="M116" s="13"/>
      <c r="N116" s="13"/>
      <c r="O116" s="13"/>
      <c r="P116" s="13"/>
      <c r="Q116" s="13"/>
      <c r="R116" s="13"/>
      <c r="S116" s="13"/>
      <c r="T116" s="13"/>
      <c r="BV116" s="13"/>
      <c r="BX116" s="13"/>
      <c r="BY116" s="13"/>
      <c r="BZ116" s="13"/>
      <c r="CA116" s="13"/>
      <c r="CB116" s="13"/>
      <c r="CD116" s="13"/>
      <c r="CE116" s="13"/>
      <c r="CF116" s="13"/>
      <c r="CG116" s="13"/>
      <c r="CH116" s="13"/>
      <c r="CI116" s="13"/>
      <c r="CJ116" s="13"/>
      <c r="CP116" s="13"/>
      <c r="CQ116" s="13"/>
      <c r="CR116" s="13"/>
    </row>
    <row r="117" spans="2:106" x14ac:dyDescent="0.2">
      <c r="B117">
        <v>2</v>
      </c>
      <c r="F117" s="14"/>
      <c r="G117" s="14"/>
      <c r="H117" s="14"/>
      <c r="I117" s="25">
        <v>1</v>
      </c>
      <c r="J117" s="14"/>
      <c r="K117" s="14"/>
      <c r="L117" s="14"/>
      <c r="M117" s="14"/>
      <c r="N117" s="14"/>
    </row>
    <row r="118" spans="2:106" x14ac:dyDescent="0.2">
      <c r="B118">
        <v>3</v>
      </c>
      <c r="I118" s="24">
        <v>1.5</v>
      </c>
    </row>
    <row r="119" spans="2:106" x14ac:dyDescent="0.2">
      <c r="B119">
        <v>4</v>
      </c>
      <c r="I119" s="24">
        <v>2</v>
      </c>
    </row>
    <row r="120" spans="2:106" x14ac:dyDescent="0.2">
      <c r="B120">
        <v>5</v>
      </c>
      <c r="I120" s="25">
        <v>2.5</v>
      </c>
    </row>
    <row r="121" spans="2:106" x14ac:dyDescent="0.2">
      <c r="B121">
        <v>6</v>
      </c>
      <c r="I121" s="24">
        <v>3</v>
      </c>
    </row>
    <row r="122" spans="2:106" x14ac:dyDescent="0.2">
      <c r="B122">
        <v>7</v>
      </c>
      <c r="I122" s="24">
        <v>3.5</v>
      </c>
    </row>
    <row r="123" spans="2:106" x14ac:dyDescent="0.2">
      <c r="B123">
        <v>8</v>
      </c>
      <c r="I123" s="25">
        <v>4</v>
      </c>
    </row>
    <row r="124" spans="2:106" x14ac:dyDescent="0.2">
      <c r="B124">
        <v>9</v>
      </c>
      <c r="I124" s="24">
        <v>4.5</v>
      </c>
    </row>
    <row r="125" spans="2:106" x14ac:dyDescent="0.2">
      <c r="B125">
        <v>10</v>
      </c>
      <c r="I125" s="24">
        <v>5</v>
      </c>
    </row>
    <row r="126" spans="2:106" x14ac:dyDescent="0.2">
      <c r="B126">
        <v>11</v>
      </c>
      <c r="I126" s="25">
        <v>5.5</v>
      </c>
    </row>
    <row r="127" spans="2:106" x14ac:dyDescent="0.2">
      <c r="B127">
        <v>12</v>
      </c>
      <c r="I127" s="24">
        <v>6</v>
      </c>
    </row>
    <row r="128" spans="2:106" x14ac:dyDescent="0.2">
      <c r="B128">
        <v>13</v>
      </c>
      <c r="I128" s="24">
        <v>6.5</v>
      </c>
    </row>
    <row r="129" spans="2:9" x14ac:dyDescent="0.2">
      <c r="B129">
        <v>14</v>
      </c>
      <c r="I129" s="25">
        <v>7</v>
      </c>
    </row>
    <row r="130" spans="2:9" x14ac:dyDescent="0.2">
      <c r="B130">
        <v>15</v>
      </c>
      <c r="I130" s="24">
        <v>7.5</v>
      </c>
    </row>
    <row r="131" spans="2:9" x14ac:dyDescent="0.2">
      <c r="B131">
        <v>16</v>
      </c>
      <c r="I131" s="24">
        <v>8</v>
      </c>
    </row>
    <row r="132" spans="2:9" x14ac:dyDescent="0.2">
      <c r="B132">
        <v>17</v>
      </c>
      <c r="I132" s="25">
        <v>8.5</v>
      </c>
    </row>
    <row r="133" spans="2:9" x14ac:dyDescent="0.2">
      <c r="B133">
        <v>18</v>
      </c>
      <c r="I133" s="24">
        <v>9</v>
      </c>
    </row>
    <row r="134" spans="2:9" x14ac:dyDescent="0.2">
      <c r="B134">
        <v>19</v>
      </c>
      <c r="I134" s="24">
        <v>9.5</v>
      </c>
    </row>
    <row r="135" spans="2:9" x14ac:dyDescent="0.2">
      <c r="B135">
        <v>20</v>
      </c>
      <c r="I135" s="25">
        <v>10</v>
      </c>
    </row>
    <row r="136" spans="2:9" x14ac:dyDescent="0.2">
      <c r="B136">
        <v>21</v>
      </c>
      <c r="I136" s="24">
        <v>10.5</v>
      </c>
    </row>
    <row r="137" spans="2:9" x14ac:dyDescent="0.2">
      <c r="B137">
        <v>22</v>
      </c>
      <c r="I137" s="24">
        <v>11</v>
      </c>
    </row>
    <row r="138" spans="2:9" x14ac:dyDescent="0.2">
      <c r="B138">
        <v>23</v>
      </c>
      <c r="I138" s="25">
        <v>11.5</v>
      </c>
    </row>
    <row r="139" spans="2:9" x14ac:dyDescent="0.2">
      <c r="B139">
        <v>24</v>
      </c>
      <c r="I139" s="24">
        <v>12</v>
      </c>
    </row>
    <row r="140" spans="2:9" x14ac:dyDescent="0.2">
      <c r="B140">
        <v>25</v>
      </c>
      <c r="I140" s="24">
        <v>12.5</v>
      </c>
    </row>
    <row r="141" spans="2:9" x14ac:dyDescent="0.2">
      <c r="B141">
        <v>26</v>
      </c>
      <c r="I141" s="25">
        <v>13</v>
      </c>
    </row>
    <row r="142" spans="2:9" x14ac:dyDescent="0.2">
      <c r="B142">
        <v>27</v>
      </c>
      <c r="I142" s="24">
        <v>13.5</v>
      </c>
    </row>
    <row r="143" spans="2:9" x14ac:dyDescent="0.2">
      <c r="B143">
        <v>28</v>
      </c>
      <c r="I143" s="24">
        <v>14</v>
      </c>
    </row>
    <row r="144" spans="2:9" x14ac:dyDescent="0.2">
      <c r="B144">
        <v>29</v>
      </c>
      <c r="I144" s="25">
        <v>14.5</v>
      </c>
    </row>
    <row r="145" spans="2:9" x14ac:dyDescent="0.2">
      <c r="B145">
        <v>30</v>
      </c>
      <c r="I145" s="24">
        <v>15</v>
      </c>
    </row>
    <row r="146" spans="2:9" x14ac:dyDescent="0.2">
      <c r="B146">
        <v>31</v>
      </c>
      <c r="I146" s="24">
        <v>15.5</v>
      </c>
    </row>
    <row r="147" spans="2:9" x14ac:dyDescent="0.2">
      <c r="B147">
        <v>32</v>
      </c>
      <c r="I147" s="25">
        <v>16</v>
      </c>
    </row>
    <row r="148" spans="2:9" x14ac:dyDescent="0.2">
      <c r="B148">
        <v>33</v>
      </c>
      <c r="I148" s="24">
        <v>16.5</v>
      </c>
    </row>
    <row r="149" spans="2:9" x14ac:dyDescent="0.2">
      <c r="B149">
        <v>34</v>
      </c>
      <c r="I149" s="24">
        <v>17</v>
      </c>
    </row>
    <row r="150" spans="2:9" x14ac:dyDescent="0.2">
      <c r="B150">
        <v>35</v>
      </c>
      <c r="I150" s="25">
        <v>17.5</v>
      </c>
    </row>
    <row r="151" spans="2:9" x14ac:dyDescent="0.2">
      <c r="B151">
        <v>36</v>
      </c>
      <c r="I151" s="24">
        <v>18</v>
      </c>
    </row>
    <row r="152" spans="2:9" x14ac:dyDescent="0.2">
      <c r="B152">
        <v>37</v>
      </c>
      <c r="I152" s="24">
        <v>18.5</v>
      </c>
    </row>
    <row r="153" spans="2:9" x14ac:dyDescent="0.2">
      <c r="B153">
        <v>38</v>
      </c>
      <c r="I153" s="25">
        <v>19</v>
      </c>
    </row>
    <row r="154" spans="2:9" x14ac:dyDescent="0.2">
      <c r="B154">
        <v>39</v>
      </c>
      <c r="I154" s="24">
        <v>19.5</v>
      </c>
    </row>
    <row r="155" spans="2:9" x14ac:dyDescent="0.2">
      <c r="B155">
        <v>40</v>
      </c>
      <c r="I155" s="24">
        <v>20</v>
      </c>
    </row>
    <row r="156" spans="2:9" x14ac:dyDescent="0.2">
      <c r="B156">
        <v>41</v>
      </c>
      <c r="I156" s="25">
        <v>20.5</v>
      </c>
    </row>
    <row r="157" spans="2:9" x14ac:dyDescent="0.2">
      <c r="B157">
        <v>42</v>
      </c>
      <c r="I157" s="24">
        <v>21</v>
      </c>
    </row>
    <row r="158" spans="2:9" x14ac:dyDescent="0.2">
      <c r="B158">
        <v>43</v>
      </c>
      <c r="I158" s="24">
        <v>21.5</v>
      </c>
    </row>
    <row r="159" spans="2:9" x14ac:dyDescent="0.2">
      <c r="B159">
        <v>44</v>
      </c>
      <c r="I159" s="25">
        <v>22</v>
      </c>
    </row>
    <row r="160" spans="2:9" x14ac:dyDescent="0.2">
      <c r="B160">
        <v>45</v>
      </c>
      <c r="I160" s="24">
        <v>22.5</v>
      </c>
    </row>
    <row r="161" spans="2:9" x14ac:dyDescent="0.2">
      <c r="B161">
        <v>46</v>
      </c>
      <c r="I161" s="24">
        <v>23</v>
      </c>
    </row>
    <row r="162" spans="2:9" x14ac:dyDescent="0.2">
      <c r="B162">
        <v>47</v>
      </c>
      <c r="I162" s="25">
        <v>23.5</v>
      </c>
    </row>
    <row r="163" spans="2:9" x14ac:dyDescent="0.2">
      <c r="B163">
        <v>48</v>
      </c>
      <c r="I163" s="24">
        <v>24</v>
      </c>
    </row>
    <row r="164" spans="2:9" x14ac:dyDescent="0.2">
      <c r="B164">
        <v>49</v>
      </c>
      <c r="I164" s="24">
        <v>24.5</v>
      </c>
    </row>
    <row r="165" spans="2:9" x14ac:dyDescent="0.2">
      <c r="B165">
        <v>50</v>
      </c>
      <c r="I165" s="25">
        <v>25</v>
      </c>
    </row>
    <row r="166" spans="2:9" x14ac:dyDescent="0.2">
      <c r="B166">
        <v>51</v>
      </c>
      <c r="I166" s="24">
        <v>25.5</v>
      </c>
    </row>
    <row r="167" spans="2:9" x14ac:dyDescent="0.2">
      <c r="B167">
        <v>52</v>
      </c>
      <c r="I167" s="24">
        <v>26</v>
      </c>
    </row>
    <row r="168" spans="2:9" x14ac:dyDescent="0.2">
      <c r="B168">
        <v>53</v>
      </c>
      <c r="I168" s="25">
        <v>26.5</v>
      </c>
    </row>
    <row r="169" spans="2:9" x14ac:dyDescent="0.2">
      <c r="B169">
        <v>54</v>
      </c>
      <c r="I169" s="24">
        <v>27</v>
      </c>
    </row>
    <row r="170" spans="2:9" x14ac:dyDescent="0.2">
      <c r="B170">
        <v>55</v>
      </c>
      <c r="I170" s="24">
        <v>27.5</v>
      </c>
    </row>
    <row r="171" spans="2:9" x14ac:dyDescent="0.2">
      <c r="B171">
        <v>56</v>
      </c>
      <c r="I171" s="25">
        <v>28</v>
      </c>
    </row>
    <row r="172" spans="2:9" x14ac:dyDescent="0.2">
      <c r="B172">
        <v>57</v>
      </c>
      <c r="I172" s="24">
        <v>28.5</v>
      </c>
    </row>
    <row r="173" spans="2:9" x14ac:dyDescent="0.2">
      <c r="B173">
        <v>58</v>
      </c>
      <c r="I173" s="24">
        <v>29</v>
      </c>
    </row>
    <row r="174" spans="2:9" x14ac:dyDescent="0.2">
      <c r="B174">
        <v>59</v>
      </c>
      <c r="I174" s="25">
        <v>29.5</v>
      </c>
    </row>
    <row r="175" spans="2:9" x14ac:dyDescent="0.2">
      <c r="B175">
        <v>60</v>
      </c>
      <c r="I175" s="24">
        <v>30</v>
      </c>
    </row>
    <row r="176" spans="2:9" x14ac:dyDescent="0.2">
      <c r="B176">
        <v>61</v>
      </c>
      <c r="I176" s="24">
        <v>30.5</v>
      </c>
    </row>
    <row r="177" spans="2:9" x14ac:dyDescent="0.2">
      <c r="B177">
        <v>62</v>
      </c>
      <c r="I177" s="25">
        <v>31</v>
      </c>
    </row>
    <row r="178" spans="2:9" x14ac:dyDescent="0.2">
      <c r="B178">
        <v>63</v>
      </c>
      <c r="I178" s="24">
        <v>31.5</v>
      </c>
    </row>
    <row r="179" spans="2:9" x14ac:dyDescent="0.2">
      <c r="B179">
        <v>64</v>
      </c>
      <c r="I179" s="24">
        <v>32</v>
      </c>
    </row>
    <row r="180" spans="2:9" x14ac:dyDescent="0.2">
      <c r="B180">
        <v>65</v>
      </c>
      <c r="I180" s="25">
        <v>32.5</v>
      </c>
    </row>
    <row r="181" spans="2:9" x14ac:dyDescent="0.2">
      <c r="B181">
        <v>66</v>
      </c>
      <c r="I181" s="24">
        <v>33</v>
      </c>
    </row>
    <row r="182" spans="2:9" x14ac:dyDescent="0.2">
      <c r="B182">
        <v>67</v>
      </c>
      <c r="I182" s="24">
        <v>33.5</v>
      </c>
    </row>
    <row r="183" spans="2:9" x14ac:dyDescent="0.2">
      <c r="B183">
        <v>68</v>
      </c>
      <c r="I183" s="25">
        <v>34</v>
      </c>
    </row>
    <row r="184" spans="2:9" x14ac:dyDescent="0.2">
      <c r="B184">
        <v>69</v>
      </c>
      <c r="I184" s="24">
        <v>34.5</v>
      </c>
    </row>
    <row r="185" spans="2:9" x14ac:dyDescent="0.2">
      <c r="B185">
        <v>70</v>
      </c>
      <c r="I185" s="24">
        <v>35</v>
      </c>
    </row>
    <row r="186" spans="2:9" x14ac:dyDescent="0.2">
      <c r="B186">
        <v>71</v>
      </c>
      <c r="I186" s="25">
        <v>35.5</v>
      </c>
    </row>
    <row r="187" spans="2:9" x14ac:dyDescent="0.2">
      <c r="B187">
        <v>72</v>
      </c>
      <c r="I187" s="24">
        <v>36</v>
      </c>
    </row>
    <row r="188" spans="2:9" x14ac:dyDescent="0.2">
      <c r="B188">
        <v>73</v>
      </c>
      <c r="I188" s="24">
        <v>36.5</v>
      </c>
    </row>
    <row r="189" spans="2:9" x14ac:dyDescent="0.2">
      <c r="B189">
        <v>74</v>
      </c>
      <c r="I189" s="25">
        <v>37</v>
      </c>
    </row>
    <row r="190" spans="2:9" x14ac:dyDescent="0.2">
      <c r="B190">
        <v>75</v>
      </c>
      <c r="I190" s="24">
        <v>37.5</v>
      </c>
    </row>
    <row r="191" spans="2:9" x14ac:dyDescent="0.2">
      <c r="B191">
        <v>76</v>
      </c>
      <c r="I191" s="24">
        <v>38</v>
      </c>
    </row>
    <row r="192" spans="2:9" x14ac:dyDescent="0.2">
      <c r="B192">
        <v>77</v>
      </c>
      <c r="I192" s="25">
        <v>38.5</v>
      </c>
    </row>
    <row r="193" spans="2:9" x14ac:dyDescent="0.2">
      <c r="B193">
        <v>78</v>
      </c>
      <c r="I193" s="24">
        <v>39</v>
      </c>
    </row>
    <row r="194" spans="2:9" x14ac:dyDescent="0.2">
      <c r="B194">
        <v>79</v>
      </c>
      <c r="I194" s="24">
        <v>39.5</v>
      </c>
    </row>
    <row r="195" spans="2:9" x14ac:dyDescent="0.2">
      <c r="B195">
        <v>80</v>
      </c>
      <c r="I195" s="25">
        <v>40</v>
      </c>
    </row>
    <row r="196" spans="2:9" x14ac:dyDescent="0.2">
      <c r="B196">
        <v>81</v>
      </c>
      <c r="I196" s="24">
        <v>40.5</v>
      </c>
    </row>
    <row r="197" spans="2:9" x14ac:dyDescent="0.2">
      <c r="B197">
        <v>82</v>
      </c>
      <c r="I197" s="24">
        <v>41</v>
      </c>
    </row>
    <row r="198" spans="2:9" x14ac:dyDescent="0.2">
      <c r="B198">
        <v>83</v>
      </c>
      <c r="I198" s="25">
        <v>41.5</v>
      </c>
    </row>
    <row r="199" spans="2:9" x14ac:dyDescent="0.2">
      <c r="B199">
        <v>84</v>
      </c>
      <c r="I199" s="24">
        <v>42</v>
      </c>
    </row>
    <row r="200" spans="2:9" x14ac:dyDescent="0.2">
      <c r="B200">
        <v>85</v>
      </c>
      <c r="I200" s="24">
        <v>42.5</v>
      </c>
    </row>
    <row r="201" spans="2:9" x14ac:dyDescent="0.2">
      <c r="B201">
        <v>86</v>
      </c>
      <c r="I201" s="25">
        <v>43</v>
      </c>
    </row>
    <row r="202" spans="2:9" x14ac:dyDescent="0.2">
      <c r="B202">
        <v>87</v>
      </c>
      <c r="I202" s="24">
        <v>43.5</v>
      </c>
    </row>
    <row r="203" spans="2:9" x14ac:dyDescent="0.2">
      <c r="B203">
        <v>88</v>
      </c>
      <c r="I203" s="24">
        <v>44</v>
      </c>
    </row>
    <row r="204" spans="2:9" x14ac:dyDescent="0.2">
      <c r="B204">
        <v>89</v>
      </c>
      <c r="I204" s="25">
        <v>44.5</v>
      </c>
    </row>
    <row r="205" spans="2:9" x14ac:dyDescent="0.2">
      <c r="B205">
        <v>90</v>
      </c>
      <c r="I205" s="24">
        <v>45</v>
      </c>
    </row>
    <row r="206" spans="2:9" x14ac:dyDescent="0.2">
      <c r="B206">
        <v>91</v>
      </c>
      <c r="I206" s="24">
        <v>45.5</v>
      </c>
    </row>
    <row r="207" spans="2:9" x14ac:dyDescent="0.2">
      <c r="B207">
        <v>92</v>
      </c>
      <c r="I207" s="25">
        <v>46</v>
      </c>
    </row>
    <row r="208" spans="2:9" x14ac:dyDescent="0.2">
      <c r="B208">
        <v>93</v>
      </c>
      <c r="I208" s="24">
        <v>46.5</v>
      </c>
    </row>
    <row r="209" spans="2:9" x14ac:dyDescent="0.2">
      <c r="B209">
        <v>94</v>
      </c>
      <c r="I209" s="24">
        <v>47</v>
      </c>
    </row>
    <row r="210" spans="2:9" x14ac:dyDescent="0.2">
      <c r="B210">
        <v>95</v>
      </c>
      <c r="I210" s="25">
        <v>47.5</v>
      </c>
    </row>
    <row r="211" spans="2:9" x14ac:dyDescent="0.2">
      <c r="B211">
        <v>96</v>
      </c>
      <c r="I211" s="24">
        <v>48</v>
      </c>
    </row>
    <row r="212" spans="2:9" x14ac:dyDescent="0.2">
      <c r="B212">
        <v>97</v>
      </c>
      <c r="I212" s="24">
        <v>48.5</v>
      </c>
    </row>
    <row r="213" spans="2:9" x14ac:dyDescent="0.2">
      <c r="B213">
        <v>98</v>
      </c>
      <c r="I213" s="25">
        <v>49</v>
      </c>
    </row>
    <row r="214" spans="2:9" x14ac:dyDescent="0.2">
      <c r="B214">
        <v>99</v>
      </c>
      <c r="I214" s="24">
        <v>49.5</v>
      </c>
    </row>
    <row r="215" spans="2:9" x14ac:dyDescent="0.2">
      <c r="B215">
        <v>100</v>
      </c>
      <c r="I215" s="24">
        <v>50</v>
      </c>
    </row>
    <row r="216" spans="2:9" x14ac:dyDescent="0.2">
      <c r="B216">
        <v>101</v>
      </c>
      <c r="I216" s="25">
        <v>50.5</v>
      </c>
    </row>
    <row r="217" spans="2:9" x14ac:dyDescent="0.2">
      <c r="B217">
        <v>102</v>
      </c>
      <c r="I217" s="24">
        <v>51</v>
      </c>
    </row>
    <row r="218" spans="2:9" x14ac:dyDescent="0.2">
      <c r="B218">
        <v>103</v>
      </c>
      <c r="I218" s="24">
        <v>51.5</v>
      </c>
    </row>
    <row r="219" spans="2:9" x14ac:dyDescent="0.2">
      <c r="B219">
        <v>104</v>
      </c>
      <c r="I219" s="25">
        <v>52</v>
      </c>
    </row>
    <row r="220" spans="2:9" x14ac:dyDescent="0.2">
      <c r="B220">
        <v>105</v>
      </c>
      <c r="I220" s="24">
        <v>52.5</v>
      </c>
    </row>
    <row r="221" spans="2:9" x14ac:dyDescent="0.2">
      <c r="B221">
        <v>106</v>
      </c>
      <c r="I221" s="24">
        <v>53</v>
      </c>
    </row>
    <row r="222" spans="2:9" x14ac:dyDescent="0.2">
      <c r="B222">
        <v>107</v>
      </c>
      <c r="I222" s="25">
        <v>53.5</v>
      </c>
    </row>
    <row r="223" spans="2:9" x14ac:dyDescent="0.2">
      <c r="B223">
        <v>108</v>
      </c>
      <c r="I223" s="24">
        <v>54</v>
      </c>
    </row>
    <row r="224" spans="2:9" x14ac:dyDescent="0.2">
      <c r="B224">
        <v>109</v>
      </c>
      <c r="I224" s="24">
        <v>54.5</v>
      </c>
    </row>
    <row r="225" spans="2:9" x14ac:dyDescent="0.2">
      <c r="B225">
        <v>110</v>
      </c>
      <c r="I225" s="25">
        <v>55</v>
      </c>
    </row>
    <row r="226" spans="2:9" x14ac:dyDescent="0.2">
      <c r="B226">
        <v>111</v>
      </c>
      <c r="I226" s="24">
        <v>55.5</v>
      </c>
    </row>
    <row r="227" spans="2:9" x14ac:dyDescent="0.2">
      <c r="B227">
        <v>112</v>
      </c>
      <c r="I227" s="24">
        <v>56</v>
      </c>
    </row>
    <row r="228" spans="2:9" x14ac:dyDescent="0.2">
      <c r="B228">
        <v>113</v>
      </c>
      <c r="I228" s="25">
        <v>56.5</v>
      </c>
    </row>
    <row r="229" spans="2:9" x14ac:dyDescent="0.2">
      <c r="B229">
        <v>114</v>
      </c>
      <c r="I229" s="24">
        <v>57</v>
      </c>
    </row>
    <row r="230" spans="2:9" x14ac:dyDescent="0.2">
      <c r="B230">
        <v>115</v>
      </c>
      <c r="I230" s="24">
        <v>57.5</v>
      </c>
    </row>
    <row r="231" spans="2:9" x14ac:dyDescent="0.2">
      <c r="B231">
        <v>116</v>
      </c>
      <c r="I231" s="25">
        <v>58</v>
      </c>
    </row>
    <row r="232" spans="2:9" x14ac:dyDescent="0.2">
      <c r="B232">
        <v>117</v>
      </c>
      <c r="I232" s="24">
        <v>58.5</v>
      </c>
    </row>
    <row r="233" spans="2:9" x14ac:dyDescent="0.2">
      <c r="B233">
        <v>118</v>
      </c>
      <c r="I233" s="24">
        <v>59</v>
      </c>
    </row>
    <row r="234" spans="2:9" x14ac:dyDescent="0.2">
      <c r="B234">
        <v>119</v>
      </c>
      <c r="I234" s="25">
        <v>59.5</v>
      </c>
    </row>
    <row r="235" spans="2:9" x14ac:dyDescent="0.2">
      <c r="B235">
        <v>120</v>
      </c>
      <c r="I235" s="24">
        <v>60</v>
      </c>
    </row>
    <row r="236" spans="2:9" x14ac:dyDescent="0.2">
      <c r="B236">
        <v>121</v>
      </c>
      <c r="I236" s="24">
        <v>60.5</v>
      </c>
    </row>
    <row r="237" spans="2:9" x14ac:dyDescent="0.2">
      <c r="B237">
        <v>122</v>
      </c>
      <c r="I237" s="25">
        <v>61</v>
      </c>
    </row>
    <row r="238" spans="2:9" x14ac:dyDescent="0.2">
      <c r="B238">
        <v>123</v>
      </c>
      <c r="I238" s="24">
        <v>61.5</v>
      </c>
    </row>
    <row r="239" spans="2:9" x14ac:dyDescent="0.2">
      <c r="B239">
        <v>124</v>
      </c>
      <c r="I239" s="24">
        <v>62</v>
      </c>
    </row>
    <row r="240" spans="2:9" x14ac:dyDescent="0.2">
      <c r="B240">
        <v>125</v>
      </c>
      <c r="I240" s="25">
        <v>62.5</v>
      </c>
    </row>
    <row r="241" spans="2:9" x14ac:dyDescent="0.2">
      <c r="B241">
        <v>126</v>
      </c>
      <c r="I241" s="24">
        <v>63</v>
      </c>
    </row>
    <row r="242" spans="2:9" x14ac:dyDescent="0.2">
      <c r="B242">
        <v>127</v>
      </c>
      <c r="I242" s="24">
        <v>63.5</v>
      </c>
    </row>
    <row r="243" spans="2:9" x14ac:dyDescent="0.2">
      <c r="B243">
        <v>128</v>
      </c>
      <c r="I243" s="25">
        <v>64</v>
      </c>
    </row>
    <row r="244" spans="2:9" x14ac:dyDescent="0.2">
      <c r="B244">
        <v>129</v>
      </c>
      <c r="I244" s="24">
        <v>64.5</v>
      </c>
    </row>
    <row r="245" spans="2:9" x14ac:dyDescent="0.2">
      <c r="B245">
        <v>130</v>
      </c>
      <c r="I245" s="24">
        <v>65</v>
      </c>
    </row>
    <row r="246" spans="2:9" x14ac:dyDescent="0.2">
      <c r="B246">
        <v>131</v>
      </c>
      <c r="I246" s="25">
        <v>65.5</v>
      </c>
    </row>
    <row r="247" spans="2:9" x14ac:dyDescent="0.2">
      <c r="B247">
        <v>132</v>
      </c>
      <c r="I247" s="24">
        <v>66</v>
      </c>
    </row>
    <row r="248" spans="2:9" x14ac:dyDescent="0.2">
      <c r="B248">
        <v>133</v>
      </c>
      <c r="I248" s="24">
        <v>66.5</v>
      </c>
    </row>
    <row r="249" spans="2:9" x14ac:dyDescent="0.2">
      <c r="B249">
        <v>134</v>
      </c>
      <c r="I249" s="25">
        <v>67</v>
      </c>
    </row>
    <row r="250" spans="2:9" x14ac:dyDescent="0.2">
      <c r="B250">
        <v>135</v>
      </c>
      <c r="I250" s="24">
        <v>67.5</v>
      </c>
    </row>
    <row r="251" spans="2:9" x14ac:dyDescent="0.2">
      <c r="B251">
        <v>136</v>
      </c>
      <c r="I251" s="24">
        <v>68</v>
      </c>
    </row>
    <row r="252" spans="2:9" x14ac:dyDescent="0.2">
      <c r="B252">
        <v>137</v>
      </c>
      <c r="I252" s="25">
        <v>68.5</v>
      </c>
    </row>
    <row r="253" spans="2:9" x14ac:dyDescent="0.2">
      <c r="B253">
        <v>138</v>
      </c>
      <c r="I253" s="24">
        <v>69</v>
      </c>
    </row>
    <row r="254" spans="2:9" x14ac:dyDescent="0.2">
      <c r="B254">
        <v>139</v>
      </c>
      <c r="I254" s="24">
        <v>69.5</v>
      </c>
    </row>
    <row r="255" spans="2:9" x14ac:dyDescent="0.2">
      <c r="B255">
        <v>140</v>
      </c>
      <c r="I255" s="25">
        <v>70</v>
      </c>
    </row>
    <row r="256" spans="2:9" x14ac:dyDescent="0.2">
      <c r="B256">
        <v>141</v>
      </c>
      <c r="I256" s="24">
        <v>70.5</v>
      </c>
    </row>
    <row r="257" spans="2:9" x14ac:dyDescent="0.2">
      <c r="B257">
        <v>142</v>
      </c>
      <c r="I257" s="24">
        <v>71</v>
      </c>
    </row>
    <row r="258" spans="2:9" x14ac:dyDescent="0.2">
      <c r="B258">
        <v>143</v>
      </c>
      <c r="I258" s="25">
        <v>71.5</v>
      </c>
    </row>
    <row r="259" spans="2:9" x14ac:dyDescent="0.2">
      <c r="B259">
        <v>144</v>
      </c>
      <c r="I259" s="24">
        <v>72</v>
      </c>
    </row>
    <row r="260" spans="2:9" x14ac:dyDescent="0.2">
      <c r="B260">
        <v>145</v>
      </c>
      <c r="I260" s="24">
        <v>72.5</v>
      </c>
    </row>
    <row r="261" spans="2:9" x14ac:dyDescent="0.2">
      <c r="B261">
        <v>146</v>
      </c>
      <c r="I261" s="25">
        <v>73</v>
      </c>
    </row>
    <row r="262" spans="2:9" x14ac:dyDescent="0.2">
      <c r="B262">
        <v>147</v>
      </c>
      <c r="I262" s="24">
        <v>73.5</v>
      </c>
    </row>
    <row r="263" spans="2:9" x14ac:dyDescent="0.2">
      <c r="B263">
        <v>148</v>
      </c>
      <c r="I263" s="24">
        <v>74</v>
      </c>
    </row>
    <row r="264" spans="2:9" x14ac:dyDescent="0.2">
      <c r="B264">
        <v>149</v>
      </c>
      <c r="I264" s="25">
        <v>74.5</v>
      </c>
    </row>
    <row r="265" spans="2:9" x14ac:dyDescent="0.2">
      <c r="B265">
        <v>150</v>
      </c>
      <c r="I265" s="24">
        <v>75</v>
      </c>
    </row>
    <row r="266" spans="2:9" x14ac:dyDescent="0.2">
      <c r="B266">
        <v>151</v>
      </c>
      <c r="I266" s="24">
        <v>75.5</v>
      </c>
    </row>
    <row r="267" spans="2:9" x14ac:dyDescent="0.2">
      <c r="B267">
        <v>152</v>
      </c>
      <c r="I267" s="25">
        <v>76</v>
      </c>
    </row>
    <row r="268" spans="2:9" x14ac:dyDescent="0.2">
      <c r="B268">
        <v>153</v>
      </c>
      <c r="I268" s="24">
        <v>76.5</v>
      </c>
    </row>
    <row r="269" spans="2:9" x14ac:dyDescent="0.2">
      <c r="B269">
        <v>154</v>
      </c>
      <c r="I269" s="24">
        <v>77</v>
      </c>
    </row>
    <row r="270" spans="2:9" x14ac:dyDescent="0.2">
      <c r="B270">
        <v>155</v>
      </c>
      <c r="I270" s="25">
        <v>77.5</v>
      </c>
    </row>
    <row r="271" spans="2:9" x14ac:dyDescent="0.2">
      <c r="B271">
        <v>156</v>
      </c>
      <c r="I271" s="24">
        <v>78</v>
      </c>
    </row>
    <row r="272" spans="2:9" x14ac:dyDescent="0.2">
      <c r="B272">
        <v>157</v>
      </c>
      <c r="I272" s="24">
        <v>78.5</v>
      </c>
    </row>
    <row r="273" spans="2:9" x14ac:dyDescent="0.2">
      <c r="B273">
        <v>158</v>
      </c>
      <c r="I273" s="25">
        <v>79</v>
      </c>
    </row>
    <row r="274" spans="2:9" x14ac:dyDescent="0.2">
      <c r="B274">
        <v>159</v>
      </c>
      <c r="I274" s="24">
        <v>79.5</v>
      </c>
    </row>
    <row r="275" spans="2:9" x14ac:dyDescent="0.2">
      <c r="B275">
        <v>160</v>
      </c>
      <c r="I275" s="24">
        <v>80</v>
      </c>
    </row>
    <row r="276" spans="2:9" x14ac:dyDescent="0.2">
      <c r="B276">
        <v>161</v>
      </c>
      <c r="I276" s="25">
        <v>80.5</v>
      </c>
    </row>
    <row r="277" spans="2:9" x14ac:dyDescent="0.2">
      <c r="B277">
        <v>162</v>
      </c>
      <c r="I277" s="24">
        <v>81</v>
      </c>
    </row>
    <row r="278" spans="2:9" x14ac:dyDescent="0.2">
      <c r="B278">
        <v>163</v>
      </c>
      <c r="I278" s="24">
        <v>81.5</v>
      </c>
    </row>
    <row r="279" spans="2:9" x14ac:dyDescent="0.2">
      <c r="B279">
        <v>164</v>
      </c>
      <c r="I279" s="25">
        <v>82</v>
      </c>
    </row>
    <row r="280" spans="2:9" x14ac:dyDescent="0.2">
      <c r="B280">
        <v>165</v>
      </c>
      <c r="I280" s="24">
        <v>82.5</v>
      </c>
    </row>
    <row r="281" spans="2:9" x14ac:dyDescent="0.2">
      <c r="B281">
        <v>166</v>
      </c>
      <c r="I281" s="24">
        <v>83</v>
      </c>
    </row>
    <row r="282" spans="2:9" x14ac:dyDescent="0.2">
      <c r="B282">
        <v>167</v>
      </c>
      <c r="I282" s="25">
        <v>83.5</v>
      </c>
    </row>
    <row r="283" spans="2:9" x14ac:dyDescent="0.2">
      <c r="B283">
        <v>168</v>
      </c>
      <c r="I283" s="24">
        <v>84</v>
      </c>
    </row>
    <row r="284" spans="2:9" x14ac:dyDescent="0.2">
      <c r="B284">
        <v>169</v>
      </c>
      <c r="I284" s="24">
        <v>84.5</v>
      </c>
    </row>
    <row r="285" spans="2:9" x14ac:dyDescent="0.2">
      <c r="B285">
        <v>170</v>
      </c>
      <c r="I285" s="25">
        <v>85</v>
      </c>
    </row>
    <row r="286" spans="2:9" x14ac:dyDescent="0.2">
      <c r="B286">
        <v>171</v>
      </c>
      <c r="I286" s="24">
        <v>85.5</v>
      </c>
    </row>
    <row r="287" spans="2:9" x14ac:dyDescent="0.2">
      <c r="B287">
        <v>172</v>
      </c>
      <c r="I287" s="24">
        <v>86</v>
      </c>
    </row>
    <row r="288" spans="2:9" x14ac:dyDescent="0.2">
      <c r="B288">
        <v>173</v>
      </c>
      <c r="I288" s="25">
        <v>86.5</v>
      </c>
    </row>
    <row r="289" spans="2:9" x14ac:dyDescent="0.2">
      <c r="B289">
        <v>174</v>
      </c>
      <c r="I289" s="24">
        <v>87</v>
      </c>
    </row>
    <row r="290" spans="2:9" x14ac:dyDescent="0.2">
      <c r="B290">
        <v>175</v>
      </c>
      <c r="I290" s="24">
        <v>87.5</v>
      </c>
    </row>
    <row r="291" spans="2:9" x14ac:dyDescent="0.2">
      <c r="B291">
        <v>176</v>
      </c>
      <c r="I291" s="25">
        <v>88</v>
      </c>
    </row>
    <row r="292" spans="2:9" x14ac:dyDescent="0.2">
      <c r="B292">
        <v>177</v>
      </c>
      <c r="I292" s="24">
        <v>88.5</v>
      </c>
    </row>
    <row r="293" spans="2:9" x14ac:dyDescent="0.2">
      <c r="B293">
        <v>178</v>
      </c>
      <c r="I293" s="24">
        <v>89</v>
      </c>
    </row>
    <row r="294" spans="2:9" x14ac:dyDescent="0.2">
      <c r="B294">
        <v>179</v>
      </c>
      <c r="I294" s="25">
        <v>89.5</v>
      </c>
    </row>
    <row r="295" spans="2:9" x14ac:dyDescent="0.2">
      <c r="B295">
        <v>180</v>
      </c>
      <c r="I295" s="24">
        <v>90</v>
      </c>
    </row>
    <row r="296" spans="2:9" x14ac:dyDescent="0.2">
      <c r="B296">
        <v>181</v>
      </c>
      <c r="I296" s="24">
        <v>90.5</v>
      </c>
    </row>
    <row r="297" spans="2:9" x14ac:dyDescent="0.2">
      <c r="B297">
        <v>182</v>
      </c>
      <c r="I297" s="25">
        <v>91</v>
      </c>
    </row>
    <row r="298" spans="2:9" x14ac:dyDescent="0.2">
      <c r="B298">
        <v>183</v>
      </c>
      <c r="I298" s="24">
        <v>91.5</v>
      </c>
    </row>
    <row r="299" spans="2:9" x14ac:dyDescent="0.2">
      <c r="B299">
        <v>184</v>
      </c>
      <c r="I299" s="24">
        <v>92</v>
      </c>
    </row>
    <row r="300" spans="2:9" x14ac:dyDescent="0.2">
      <c r="B300">
        <v>185</v>
      </c>
      <c r="I300" s="25">
        <v>92.5</v>
      </c>
    </row>
    <row r="301" spans="2:9" x14ac:dyDescent="0.2">
      <c r="B301">
        <v>186</v>
      </c>
      <c r="I301" s="24">
        <v>93</v>
      </c>
    </row>
    <row r="302" spans="2:9" x14ac:dyDescent="0.2">
      <c r="B302">
        <v>187</v>
      </c>
      <c r="I302" s="24">
        <v>93.5</v>
      </c>
    </row>
    <row r="303" spans="2:9" x14ac:dyDescent="0.2">
      <c r="B303">
        <v>188</v>
      </c>
      <c r="I303" s="25">
        <v>94</v>
      </c>
    </row>
    <row r="304" spans="2:9" x14ac:dyDescent="0.2">
      <c r="B304">
        <v>189</v>
      </c>
      <c r="I304" s="24">
        <v>94.5</v>
      </c>
    </row>
    <row r="305" spans="2:9" x14ac:dyDescent="0.2">
      <c r="B305">
        <v>190</v>
      </c>
      <c r="I305" s="24">
        <v>95</v>
      </c>
    </row>
    <row r="306" spans="2:9" x14ac:dyDescent="0.2">
      <c r="B306">
        <v>191</v>
      </c>
      <c r="I306" s="25">
        <v>95.5</v>
      </c>
    </row>
    <row r="307" spans="2:9" x14ac:dyDescent="0.2">
      <c r="B307">
        <v>192</v>
      </c>
      <c r="I307" s="24">
        <v>96</v>
      </c>
    </row>
    <row r="308" spans="2:9" x14ac:dyDescent="0.2">
      <c r="B308">
        <v>193</v>
      </c>
      <c r="I308" s="24">
        <v>96.5</v>
      </c>
    </row>
    <row r="309" spans="2:9" x14ac:dyDescent="0.2">
      <c r="B309">
        <v>194</v>
      </c>
      <c r="I309" s="25">
        <v>97</v>
      </c>
    </row>
    <row r="310" spans="2:9" x14ac:dyDescent="0.2">
      <c r="B310">
        <v>195</v>
      </c>
      <c r="I310" s="24">
        <v>97.5</v>
      </c>
    </row>
    <row r="311" spans="2:9" x14ac:dyDescent="0.2">
      <c r="B311">
        <v>196</v>
      </c>
      <c r="I311" s="24">
        <v>98</v>
      </c>
    </row>
    <row r="312" spans="2:9" x14ac:dyDescent="0.2">
      <c r="B312">
        <v>197</v>
      </c>
      <c r="I312" s="25">
        <v>98.5</v>
      </c>
    </row>
    <row r="313" spans="2:9" x14ac:dyDescent="0.2">
      <c r="B313">
        <v>198</v>
      </c>
      <c r="I313" s="24">
        <v>99</v>
      </c>
    </row>
    <row r="314" spans="2:9" x14ac:dyDescent="0.2">
      <c r="B314">
        <v>199</v>
      </c>
      <c r="I314" s="24">
        <v>99.5</v>
      </c>
    </row>
    <row r="315" spans="2:9" x14ac:dyDescent="0.2">
      <c r="B315">
        <v>200</v>
      </c>
      <c r="I315" s="25">
        <v>100</v>
      </c>
    </row>
    <row r="316" spans="2:9" x14ac:dyDescent="0.2">
      <c r="B316">
        <v>201</v>
      </c>
      <c r="I316" s="24">
        <v>100.5</v>
      </c>
    </row>
    <row r="317" spans="2:9" x14ac:dyDescent="0.2">
      <c r="B317">
        <v>202</v>
      </c>
      <c r="I317" s="24">
        <v>101</v>
      </c>
    </row>
    <row r="318" spans="2:9" x14ac:dyDescent="0.2">
      <c r="B318">
        <v>203</v>
      </c>
      <c r="I318" s="25">
        <v>101.5</v>
      </c>
    </row>
    <row r="319" spans="2:9" x14ac:dyDescent="0.2">
      <c r="B319">
        <v>204</v>
      </c>
      <c r="I319" s="24">
        <v>102</v>
      </c>
    </row>
    <row r="320" spans="2:9" x14ac:dyDescent="0.2">
      <c r="B320">
        <v>205</v>
      </c>
      <c r="I320" s="24">
        <v>102.5</v>
      </c>
    </row>
    <row r="321" spans="2:9" x14ac:dyDescent="0.2">
      <c r="B321">
        <v>206</v>
      </c>
      <c r="I321" s="25">
        <v>103</v>
      </c>
    </row>
    <row r="322" spans="2:9" x14ac:dyDescent="0.2">
      <c r="B322">
        <v>207</v>
      </c>
      <c r="I322" s="24">
        <v>103.5</v>
      </c>
    </row>
    <row r="323" spans="2:9" x14ac:dyDescent="0.2">
      <c r="B323">
        <v>208</v>
      </c>
      <c r="I323" s="24">
        <v>104</v>
      </c>
    </row>
    <row r="324" spans="2:9" x14ac:dyDescent="0.2">
      <c r="B324">
        <v>209</v>
      </c>
      <c r="I324" s="25">
        <v>104.5</v>
      </c>
    </row>
    <row r="325" spans="2:9" x14ac:dyDescent="0.2">
      <c r="B325">
        <v>210</v>
      </c>
      <c r="I325" s="24">
        <v>105</v>
      </c>
    </row>
    <row r="326" spans="2:9" x14ac:dyDescent="0.2">
      <c r="B326">
        <v>211</v>
      </c>
      <c r="I326" s="24">
        <v>105.5</v>
      </c>
    </row>
    <row r="327" spans="2:9" x14ac:dyDescent="0.2">
      <c r="B327">
        <v>212</v>
      </c>
      <c r="I327" s="25">
        <v>106</v>
      </c>
    </row>
    <row r="328" spans="2:9" x14ac:dyDescent="0.2">
      <c r="B328">
        <v>213</v>
      </c>
      <c r="I328" s="24">
        <v>106.5</v>
      </c>
    </row>
    <row r="329" spans="2:9" x14ac:dyDescent="0.2">
      <c r="B329">
        <v>214</v>
      </c>
      <c r="I329" s="24">
        <v>107</v>
      </c>
    </row>
    <row r="330" spans="2:9" x14ac:dyDescent="0.2">
      <c r="B330">
        <v>215</v>
      </c>
      <c r="I330" s="25">
        <v>107.5</v>
      </c>
    </row>
    <row r="331" spans="2:9" x14ac:dyDescent="0.2">
      <c r="B331">
        <v>216</v>
      </c>
      <c r="I331" s="24">
        <v>108</v>
      </c>
    </row>
    <row r="332" spans="2:9" x14ac:dyDescent="0.2">
      <c r="B332">
        <v>217</v>
      </c>
      <c r="I332" s="24">
        <v>108.5</v>
      </c>
    </row>
    <row r="333" spans="2:9" x14ac:dyDescent="0.2">
      <c r="B333">
        <v>218</v>
      </c>
      <c r="I333" s="25">
        <v>109</v>
      </c>
    </row>
    <row r="334" spans="2:9" x14ac:dyDescent="0.2">
      <c r="B334">
        <v>219</v>
      </c>
      <c r="I334" s="24">
        <v>109.5</v>
      </c>
    </row>
    <row r="335" spans="2:9" x14ac:dyDescent="0.2">
      <c r="B335">
        <v>220</v>
      </c>
      <c r="I335" s="24">
        <v>110</v>
      </c>
    </row>
    <row r="336" spans="2:9" x14ac:dyDescent="0.2">
      <c r="B336">
        <v>221</v>
      </c>
      <c r="I336" s="25">
        <v>110.5</v>
      </c>
    </row>
    <row r="337" spans="2:9" x14ac:dyDescent="0.2">
      <c r="B337">
        <v>222</v>
      </c>
      <c r="I337" s="24">
        <v>111</v>
      </c>
    </row>
    <row r="338" spans="2:9" x14ac:dyDescent="0.2">
      <c r="B338">
        <v>223</v>
      </c>
      <c r="I338" s="24">
        <v>111.5</v>
      </c>
    </row>
    <row r="339" spans="2:9" x14ac:dyDescent="0.2">
      <c r="B339">
        <v>224</v>
      </c>
      <c r="I339" s="25">
        <v>112</v>
      </c>
    </row>
    <row r="340" spans="2:9" x14ac:dyDescent="0.2">
      <c r="B340">
        <v>225</v>
      </c>
      <c r="I340" s="24">
        <v>112.5</v>
      </c>
    </row>
    <row r="341" spans="2:9" x14ac:dyDescent="0.2">
      <c r="B341">
        <v>226</v>
      </c>
      <c r="I341" s="24">
        <v>113</v>
      </c>
    </row>
    <row r="342" spans="2:9" x14ac:dyDescent="0.2">
      <c r="B342">
        <v>227</v>
      </c>
      <c r="I342" s="25">
        <v>113.5</v>
      </c>
    </row>
    <row r="343" spans="2:9" x14ac:dyDescent="0.2">
      <c r="B343">
        <v>228</v>
      </c>
      <c r="I343" s="24">
        <v>114</v>
      </c>
    </row>
    <row r="344" spans="2:9" x14ac:dyDescent="0.2">
      <c r="B344">
        <v>229</v>
      </c>
      <c r="I344" s="24">
        <v>114.5</v>
      </c>
    </row>
    <row r="345" spans="2:9" x14ac:dyDescent="0.2">
      <c r="B345">
        <v>230</v>
      </c>
      <c r="I345" s="25">
        <v>115</v>
      </c>
    </row>
    <row r="346" spans="2:9" x14ac:dyDescent="0.2">
      <c r="B346">
        <v>231</v>
      </c>
      <c r="I346" s="24">
        <v>115.5</v>
      </c>
    </row>
    <row r="347" spans="2:9" x14ac:dyDescent="0.2">
      <c r="B347">
        <v>232</v>
      </c>
      <c r="I347" s="24">
        <v>116</v>
      </c>
    </row>
    <row r="348" spans="2:9" x14ac:dyDescent="0.2">
      <c r="B348">
        <v>233</v>
      </c>
      <c r="I348" s="25">
        <v>116.5</v>
      </c>
    </row>
    <row r="349" spans="2:9" x14ac:dyDescent="0.2">
      <c r="B349">
        <v>234</v>
      </c>
      <c r="I349" s="24">
        <v>117</v>
      </c>
    </row>
    <row r="350" spans="2:9" x14ac:dyDescent="0.2">
      <c r="B350">
        <v>235</v>
      </c>
      <c r="I350" s="24">
        <v>117.5</v>
      </c>
    </row>
    <row r="351" spans="2:9" x14ac:dyDescent="0.2">
      <c r="B351">
        <v>236</v>
      </c>
      <c r="I351" s="25">
        <v>118</v>
      </c>
    </row>
    <row r="352" spans="2:9" x14ac:dyDescent="0.2">
      <c r="B352">
        <v>237</v>
      </c>
      <c r="I352" s="24">
        <v>118.5</v>
      </c>
    </row>
    <row r="353" spans="2:9" x14ac:dyDescent="0.2">
      <c r="B353">
        <v>238</v>
      </c>
      <c r="I353" s="24">
        <v>119</v>
      </c>
    </row>
    <row r="354" spans="2:9" x14ac:dyDescent="0.2">
      <c r="B354">
        <v>239</v>
      </c>
      <c r="I354" s="25">
        <v>119.5</v>
      </c>
    </row>
    <row r="355" spans="2:9" x14ac:dyDescent="0.2">
      <c r="B355">
        <v>240</v>
      </c>
      <c r="I355" s="24">
        <v>120</v>
      </c>
    </row>
    <row r="356" spans="2:9" x14ac:dyDescent="0.2">
      <c r="B356">
        <v>241</v>
      </c>
      <c r="I356" s="24">
        <v>120.5</v>
      </c>
    </row>
    <row r="357" spans="2:9" x14ac:dyDescent="0.2">
      <c r="B357">
        <v>242</v>
      </c>
      <c r="I357" s="25">
        <v>121</v>
      </c>
    </row>
    <row r="358" spans="2:9" x14ac:dyDescent="0.2">
      <c r="B358">
        <v>243</v>
      </c>
      <c r="I358" s="24">
        <v>121.5</v>
      </c>
    </row>
    <row r="359" spans="2:9" x14ac:dyDescent="0.2">
      <c r="B359">
        <v>244</v>
      </c>
      <c r="I359" s="24">
        <v>122</v>
      </c>
    </row>
    <row r="360" spans="2:9" x14ac:dyDescent="0.2">
      <c r="B360">
        <v>245</v>
      </c>
      <c r="I360" s="25">
        <v>122.5</v>
      </c>
    </row>
    <row r="361" spans="2:9" x14ac:dyDescent="0.2">
      <c r="B361">
        <v>246</v>
      </c>
      <c r="I361" s="24">
        <v>123</v>
      </c>
    </row>
    <row r="362" spans="2:9" x14ac:dyDescent="0.2">
      <c r="B362">
        <v>247</v>
      </c>
      <c r="I362" s="24">
        <v>123.5</v>
      </c>
    </row>
    <row r="363" spans="2:9" x14ac:dyDescent="0.2">
      <c r="B363">
        <v>248</v>
      </c>
      <c r="I363" s="25">
        <v>124</v>
      </c>
    </row>
    <row r="364" spans="2:9" x14ac:dyDescent="0.2">
      <c r="B364">
        <v>249</v>
      </c>
      <c r="I364" s="24">
        <v>124.5</v>
      </c>
    </row>
    <row r="365" spans="2:9" x14ac:dyDescent="0.2">
      <c r="B365">
        <v>250</v>
      </c>
      <c r="I365" s="24">
        <v>125</v>
      </c>
    </row>
    <row r="366" spans="2:9" x14ac:dyDescent="0.2">
      <c r="B366">
        <v>251</v>
      </c>
      <c r="I366" s="25">
        <v>125.5</v>
      </c>
    </row>
    <row r="367" spans="2:9" x14ac:dyDescent="0.2">
      <c r="B367">
        <v>252</v>
      </c>
      <c r="I367" s="24">
        <v>126</v>
      </c>
    </row>
    <row r="368" spans="2:9" x14ac:dyDescent="0.2">
      <c r="B368">
        <v>253</v>
      </c>
      <c r="I368" s="24">
        <v>126.5</v>
      </c>
    </row>
    <row r="369" spans="2:9" x14ac:dyDescent="0.2">
      <c r="B369">
        <v>254</v>
      </c>
      <c r="I369" s="25">
        <v>127</v>
      </c>
    </row>
    <row r="370" spans="2:9" x14ac:dyDescent="0.2">
      <c r="B370">
        <v>255</v>
      </c>
      <c r="I370" s="24">
        <v>127.5</v>
      </c>
    </row>
    <row r="371" spans="2:9" x14ac:dyDescent="0.2">
      <c r="B371">
        <v>256</v>
      </c>
      <c r="I371" s="24">
        <v>128</v>
      </c>
    </row>
    <row r="372" spans="2:9" x14ac:dyDescent="0.2">
      <c r="B372">
        <v>257</v>
      </c>
      <c r="I372" s="25">
        <v>128.5</v>
      </c>
    </row>
    <row r="373" spans="2:9" x14ac:dyDescent="0.2">
      <c r="B373">
        <v>258</v>
      </c>
      <c r="I373" s="24">
        <v>129</v>
      </c>
    </row>
    <row r="374" spans="2:9" x14ac:dyDescent="0.2">
      <c r="B374">
        <v>259</v>
      </c>
      <c r="I374" s="24">
        <v>129.5</v>
      </c>
    </row>
    <row r="375" spans="2:9" x14ac:dyDescent="0.2">
      <c r="B375">
        <v>260</v>
      </c>
      <c r="I375" s="25">
        <v>130</v>
      </c>
    </row>
    <row r="376" spans="2:9" x14ac:dyDescent="0.2">
      <c r="B376">
        <v>261</v>
      </c>
      <c r="I376" s="24">
        <v>130.5</v>
      </c>
    </row>
    <row r="377" spans="2:9" x14ac:dyDescent="0.2">
      <c r="B377">
        <v>262</v>
      </c>
      <c r="I377" s="24">
        <v>131</v>
      </c>
    </row>
    <row r="378" spans="2:9" x14ac:dyDescent="0.2">
      <c r="B378">
        <v>263</v>
      </c>
      <c r="I378" s="25">
        <v>131.5</v>
      </c>
    </row>
    <row r="379" spans="2:9" x14ac:dyDescent="0.2">
      <c r="B379">
        <v>264</v>
      </c>
      <c r="I379" s="24">
        <v>132</v>
      </c>
    </row>
    <row r="380" spans="2:9" x14ac:dyDescent="0.2">
      <c r="B380">
        <v>265</v>
      </c>
      <c r="I380" s="24">
        <v>132.5</v>
      </c>
    </row>
    <row r="381" spans="2:9" x14ac:dyDescent="0.2">
      <c r="B381">
        <v>266</v>
      </c>
      <c r="I381" s="25">
        <v>133</v>
      </c>
    </row>
    <row r="382" spans="2:9" x14ac:dyDescent="0.2">
      <c r="B382">
        <v>267</v>
      </c>
      <c r="I382" s="24">
        <v>133.5</v>
      </c>
    </row>
    <row r="383" spans="2:9" x14ac:dyDescent="0.2">
      <c r="B383">
        <v>268</v>
      </c>
      <c r="I383" s="24">
        <v>134</v>
      </c>
    </row>
    <row r="384" spans="2:9" x14ac:dyDescent="0.2">
      <c r="B384">
        <v>269</v>
      </c>
      <c r="I384" s="25">
        <v>134.5</v>
      </c>
    </row>
    <row r="385" spans="2:9" x14ac:dyDescent="0.2">
      <c r="B385">
        <v>270</v>
      </c>
      <c r="I385" s="24">
        <v>135</v>
      </c>
    </row>
    <row r="386" spans="2:9" x14ac:dyDescent="0.2">
      <c r="B386">
        <v>271</v>
      </c>
      <c r="I386" s="24">
        <v>135.5</v>
      </c>
    </row>
    <row r="387" spans="2:9" x14ac:dyDescent="0.2">
      <c r="B387">
        <v>272</v>
      </c>
      <c r="I387" s="25">
        <v>136</v>
      </c>
    </row>
    <row r="388" spans="2:9" x14ac:dyDescent="0.2">
      <c r="B388">
        <v>273</v>
      </c>
      <c r="I388" s="24">
        <v>136.5</v>
      </c>
    </row>
    <row r="389" spans="2:9" x14ac:dyDescent="0.2">
      <c r="B389">
        <v>274</v>
      </c>
      <c r="I389" s="24">
        <v>137</v>
      </c>
    </row>
    <row r="390" spans="2:9" x14ac:dyDescent="0.2">
      <c r="B390">
        <v>275</v>
      </c>
      <c r="I390" s="25">
        <v>137.5</v>
      </c>
    </row>
    <row r="391" spans="2:9" x14ac:dyDescent="0.2">
      <c r="B391">
        <v>276</v>
      </c>
      <c r="I391" s="24">
        <v>138</v>
      </c>
    </row>
    <row r="392" spans="2:9" x14ac:dyDescent="0.2">
      <c r="B392">
        <v>277</v>
      </c>
      <c r="I392" s="24">
        <v>138.5</v>
      </c>
    </row>
    <row r="393" spans="2:9" x14ac:dyDescent="0.2">
      <c r="B393">
        <v>278</v>
      </c>
      <c r="I393" s="25">
        <v>139</v>
      </c>
    </row>
    <row r="394" spans="2:9" x14ac:dyDescent="0.2">
      <c r="B394">
        <v>279</v>
      </c>
      <c r="I394" s="24">
        <v>139.5</v>
      </c>
    </row>
    <row r="395" spans="2:9" x14ac:dyDescent="0.2">
      <c r="B395">
        <v>280</v>
      </c>
      <c r="I395" s="24">
        <v>140</v>
      </c>
    </row>
    <row r="396" spans="2:9" x14ac:dyDescent="0.2">
      <c r="B396">
        <v>281</v>
      </c>
      <c r="I396" s="25">
        <v>140.5</v>
      </c>
    </row>
    <row r="397" spans="2:9" x14ac:dyDescent="0.2">
      <c r="B397">
        <v>282</v>
      </c>
      <c r="I397" s="24">
        <v>141</v>
      </c>
    </row>
    <row r="398" spans="2:9" x14ac:dyDescent="0.2">
      <c r="B398">
        <v>283</v>
      </c>
      <c r="I398" s="24">
        <v>141.5</v>
      </c>
    </row>
    <row r="399" spans="2:9" x14ac:dyDescent="0.2">
      <c r="B399">
        <v>284</v>
      </c>
      <c r="I399" s="25">
        <v>142</v>
      </c>
    </row>
    <row r="400" spans="2:9" x14ac:dyDescent="0.2">
      <c r="B400">
        <v>285</v>
      </c>
      <c r="I400" s="24">
        <v>142.5</v>
      </c>
    </row>
    <row r="401" spans="2:9" x14ac:dyDescent="0.2">
      <c r="B401">
        <v>286</v>
      </c>
      <c r="I401" s="24">
        <v>143</v>
      </c>
    </row>
    <row r="402" spans="2:9" x14ac:dyDescent="0.2">
      <c r="B402">
        <v>287</v>
      </c>
      <c r="I402" s="25">
        <v>143.5</v>
      </c>
    </row>
    <row r="403" spans="2:9" x14ac:dyDescent="0.2">
      <c r="B403">
        <v>288</v>
      </c>
      <c r="I403" s="24">
        <v>144</v>
      </c>
    </row>
    <row r="404" spans="2:9" x14ac:dyDescent="0.2">
      <c r="B404">
        <v>289</v>
      </c>
      <c r="I404" s="24">
        <v>144.5</v>
      </c>
    </row>
    <row r="405" spans="2:9" x14ac:dyDescent="0.2">
      <c r="B405">
        <v>290</v>
      </c>
      <c r="I405" s="25">
        <v>145</v>
      </c>
    </row>
    <row r="406" spans="2:9" x14ac:dyDescent="0.2">
      <c r="B406">
        <v>291</v>
      </c>
      <c r="I406" s="24">
        <v>145.5</v>
      </c>
    </row>
    <row r="407" spans="2:9" x14ac:dyDescent="0.2">
      <c r="B407">
        <v>292</v>
      </c>
      <c r="I407" s="24">
        <v>146</v>
      </c>
    </row>
    <row r="408" spans="2:9" x14ac:dyDescent="0.2">
      <c r="B408">
        <v>293</v>
      </c>
      <c r="I408" s="25">
        <v>146.5</v>
      </c>
    </row>
    <row r="409" spans="2:9" x14ac:dyDescent="0.2">
      <c r="B409">
        <v>294</v>
      </c>
      <c r="I409" s="24">
        <v>147</v>
      </c>
    </row>
    <row r="410" spans="2:9" x14ac:dyDescent="0.2">
      <c r="B410">
        <v>295</v>
      </c>
      <c r="I410" s="24">
        <v>147.5</v>
      </c>
    </row>
    <row r="411" spans="2:9" x14ac:dyDescent="0.2">
      <c r="B411">
        <v>296</v>
      </c>
      <c r="I411" s="25">
        <v>148</v>
      </c>
    </row>
    <row r="412" spans="2:9" x14ac:dyDescent="0.2">
      <c r="B412">
        <v>297</v>
      </c>
      <c r="I412" s="24">
        <v>148.5</v>
      </c>
    </row>
    <row r="413" spans="2:9" x14ac:dyDescent="0.2">
      <c r="B413">
        <v>298</v>
      </c>
      <c r="I413" s="24">
        <v>149</v>
      </c>
    </row>
    <row r="414" spans="2:9" x14ac:dyDescent="0.2">
      <c r="B414">
        <v>299</v>
      </c>
      <c r="I414" s="25">
        <v>149.5</v>
      </c>
    </row>
    <row r="415" spans="2:9" x14ac:dyDescent="0.2">
      <c r="B415">
        <v>300</v>
      </c>
      <c r="I415" s="24">
        <v>150</v>
      </c>
    </row>
    <row r="416" spans="2:9" x14ac:dyDescent="0.2">
      <c r="B416">
        <v>301</v>
      </c>
      <c r="I416" s="24">
        <v>150.5</v>
      </c>
    </row>
    <row r="417" spans="2:9" x14ac:dyDescent="0.2">
      <c r="B417">
        <v>302</v>
      </c>
      <c r="I417" s="25">
        <v>151</v>
      </c>
    </row>
    <row r="418" spans="2:9" x14ac:dyDescent="0.2">
      <c r="B418">
        <v>303</v>
      </c>
      <c r="I418" s="24">
        <v>151.5</v>
      </c>
    </row>
    <row r="419" spans="2:9" x14ac:dyDescent="0.2">
      <c r="B419">
        <v>304</v>
      </c>
      <c r="I419" s="24">
        <v>152</v>
      </c>
    </row>
    <row r="420" spans="2:9" x14ac:dyDescent="0.2">
      <c r="B420">
        <v>305</v>
      </c>
      <c r="I420" s="25">
        <v>152.5</v>
      </c>
    </row>
    <row r="421" spans="2:9" x14ac:dyDescent="0.2">
      <c r="B421">
        <v>306</v>
      </c>
      <c r="I421" s="24">
        <v>153</v>
      </c>
    </row>
    <row r="422" spans="2:9" x14ac:dyDescent="0.2">
      <c r="B422">
        <v>307</v>
      </c>
      <c r="I422" s="24">
        <v>153.5</v>
      </c>
    </row>
    <row r="423" spans="2:9" x14ac:dyDescent="0.2">
      <c r="B423">
        <v>308</v>
      </c>
      <c r="I423" s="25">
        <v>154</v>
      </c>
    </row>
    <row r="424" spans="2:9" x14ac:dyDescent="0.2">
      <c r="B424">
        <v>309</v>
      </c>
      <c r="I424" s="24">
        <v>154.5</v>
      </c>
    </row>
    <row r="425" spans="2:9" x14ac:dyDescent="0.2">
      <c r="B425">
        <v>310</v>
      </c>
      <c r="I425" s="24">
        <v>155</v>
      </c>
    </row>
    <row r="426" spans="2:9" x14ac:dyDescent="0.2">
      <c r="B426">
        <v>311</v>
      </c>
      <c r="I426" s="25">
        <v>155.5</v>
      </c>
    </row>
    <row r="427" spans="2:9" x14ac:dyDescent="0.2">
      <c r="B427">
        <v>312</v>
      </c>
      <c r="I427" s="24">
        <v>156</v>
      </c>
    </row>
    <row r="428" spans="2:9" x14ac:dyDescent="0.2">
      <c r="B428">
        <v>313</v>
      </c>
      <c r="I428" s="24">
        <v>156.5</v>
      </c>
    </row>
    <row r="429" spans="2:9" x14ac:dyDescent="0.2">
      <c r="B429">
        <v>314</v>
      </c>
      <c r="I429" s="25">
        <v>157</v>
      </c>
    </row>
    <row r="430" spans="2:9" x14ac:dyDescent="0.2">
      <c r="B430">
        <v>315</v>
      </c>
      <c r="I430" s="24">
        <v>157.5</v>
      </c>
    </row>
    <row r="431" spans="2:9" x14ac:dyDescent="0.2">
      <c r="B431">
        <v>316</v>
      </c>
      <c r="I431" s="24">
        <v>158</v>
      </c>
    </row>
    <row r="432" spans="2:9" x14ac:dyDescent="0.2">
      <c r="B432">
        <v>317</v>
      </c>
      <c r="I432" s="25">
        <v>158.5</v>
      </c>
    </row>
    <row r="433" spans="2:9" x14ac:dyDescent="0.2">
      <c r="B433">
        <v>318</v>
      </c>
      <c r="I433" s="24">
        <v>159</v>
      </c>
    </row>
    <row r="434" spans="2:9" x14ac:dyDescent="0.2">
      <c r="B434">
        <v>319</v>
      </c>
      <c r="I434" s="24">
        <v>159.5</v>
      </c>
    </row>
    <row r="435" spans="2:9" x14ac:dyDescent="0.2">
      <c r="B435">
        <v>320</v>
      </c>
      <c r="I435" s="25">
        <v>160</v>
      </c>
    </row>
    <row r="436" spans="2:9" x14ac:dyDescent="0.2">
      <c r="B436">
        <v>321</v>
      </c>
      <c r="I436" s="24">
        <v>160.5</v>
      </c>
    </row>
    <row r="437" spans="2:9" x14ac:dyDescent="0.2">
      <c r="B437">
        <v>322</v>
      </c>
      <c r="I437" s="24">
        <v>161</v>
      </c>
    </row>
    <row r="438" spans="2:9" x14ac:dyDescent="0.2">
      <c r="B438">
        <v>323</v>
      </c>
      <c r="I438" s="25">
        <v>161.5</v>
      </c>
    </row>
    <row r="439" spans="2:9" x14ac:dyDescent="0.2">
      <c r="B439">
        <v>324</v>
      </c>
      <c r="I439" s="24">
        <v>162</v>
      </c>
    </row>
    <row r="440" spans="2:9" x14ac:dyDescent="0.2">
      <c r="B440">
        <v>325</v>
      </c>
      <c r="I440" s="24">
        <v>162.5</v>
      </c>
    </row>
    <row r="441" spans="2:9" x14ac:dyDescent="0.2">
      <c r="B441">
        <v>326</v>
      </c>
      <c r="I441" s="25">
        <v>163</v>
      </c>
    </row>
    <row r="442" spans="2:9" x14ac:dyDescent="0.2">
      <c r="B442">
        <v>327</v>
      </c>
      <c r="I442" s="24">
        <v>163.5</v>
      </c>
    </row>
    <row r="443" spans="2:9" x14ac:dyDescent="0.2">
      <c r="B443">
        <v>328</v>
      </c>
      <c r="I443" s="24">
        <v>164</v>
      </c>
    </row>
    <row r="444" spans="2:9" x14ac:dyDescent="0.2">
      <c r="B444">
        <v>329</v>
      </c>
      <c r="I444" s="25">
        <v>164.5</v>
      </c>
    </row>
    <row r="445" spans="2:9" x14ac:dyDescent="0.2">
      <c r="B445">
        <v>330</v>
      </c>
      <c r="I445" s="24">
        <v>165</v>
      </c>
    </row>
    <row r="446" spans="2:9" x14ac:dyDescent="0.2">
      <c r="B446">
        <v>331</v>
      </c>
      <c r="I446" s="24">
        <v>165.5</v>
      </c>
    </row>
    <row r="447" spans="2:9" x14ac:dyDescent="0.2">
      <c r="B447">
        <v>332</v>
      </c>
      <c r="I447" s="25">
        <v>166</v>
      </c>
    </row>
    <row r="448" spans="2:9" x14ac:dyDescent="0.2">
      <c r="B448">
        <v>333</v>
      </c>
      <c r="I448" s="24">
        <v>166.5</v>
      </c>
    </row>
    <row r="449" spans="2:9" x14ac:dyDescent="0.2">
      <c r="B449">
        <v>334</v>
      </c>
      <c r="I449" s="24">
        <v>167</v>
      </c>
    </row>
    <row r="450" spans="2:9" x14ac:dyDescent="0.2">
      <c r="B450">
        <v>335</v>
      </c>
      <c r="I450" s="25">
        <v>167.5</v>
      </c>
    </row>
    <row r="451" spans="2:9" x14ac:dyDescent="0.2">
      <c r="B451">
        <v>336</v>
      </c>
      <c r="I451" s="24">
        <v>168</v>
      </c>
    </row>
    <row r="452" spans="2:9" x14ac:dyDescent="0.2">
      <c r="B452">
        <v>337</v>
      </c>
      <c r="I452" s="24">
        <v>168.5</v>
      </c>
    </row>
    <row r="453" spans="2:9" x14ac:dyDescent="0.2">
      <c r="B453">
        <v>338</v>
      </c>
      <c r="I453" s="25">
        <v>169</v>
      </c>
    </row>
    <row r="454" spans="2:9" x14ac:dyDescent="0.2">
      <c r="B454">
        <v>339</v>
      </c>
      <c r="I454" s="24">
        <v>169.5</v>
      </c>
    </row>
    <row r="455" spans="2:9" x14ac:dyDescent="0.2">
      <c r="B455">
        <v>340</v>
      </c>
      <c r="I455" s="24">
        <v>170</v>
      </c>
    </row>
    <row r="456" spans="2:9" x14ac:dyDescent="0.2">
      <c r="B456">
        <v>341</v>
      </c>
      <c r="I456" s="25">
        <v>170.5</v>
      </c>
    </row>
    <row r="457" spans="2:9" x14ac:dyDescent="0.2">
      <c r="B457">
        <v>342</v>
      </c>
      <c r="I457" s="24">
        <v>171</v>
      </c>
    </row>
    <row r="458" spans="2:9" x14ac:dyDescent="0.2">
      <c r="B458">
        <v>343</v>
      </c>
      <c r="I458" s="24">
        <v>171.5</v>
      </c>
    </row>
    <row r="459" spans="2:9" x14ac:dyDescent="0.2">
      <c r="B459">
        <v>344</v>
      </c>
      <c r="I459" s="25">
        <v>172</v>
      </c>
    </row>
    <row r="460" spans="2:9" x14ac:dyDescent="0.2">
      <c r="B460">
        <v>345</v>
      </c>
      <c r="I460" s="24">
        <v>172.5</v>
      </c>
    </row>
    <row r="461" spans="2:9" x14ac:dyDescent="0.2">
      <c r="B461">
        <v>346</v>
      </c>
      <c r="I461" s="24">
        <v>173</v>
      </c>
    </row>
    <row r="462" spans="2:9" x14ac:dyDescent="0.2">
      <c r="B462">
        <v>347</v>
      </c>
      <c r="I462" s="25">
        <v>173.5</v>
      </c>
    </row>
    <row r="463" spans="2:9" x14ac:dyDescent="0.2">
      <c r="B463">
        <v>348</v>
      </c>
      <c r="I463" s="24">
        <v>174</v>
      </c>
    </row>
    <row r="464" spans="2:9" x14ac:dyDescent="0.2">
      <c r="B464">
        <v>349</v>
      </c>
      <c r="I464" s="24">
        <v>174.5</v>
      </c>
    </row>
    <row r="465" spans="2:9" x14ac:dyDescent="0.2">
      <c r="B465">
        <v>350</v>
      </c>
      <c r="I465" s="25">
        <v>175</v>
      </c>
    </row>
    <row r="466" spans="2:9" x14ac:dyDescent="0.2">
      <c r="B466">
        <v>351</v>
      </c>
      <c r="I466" s="24">
        <v>175.5</v>
      </c>
    </row>
    <row r="467" spans="2:9" x14ac:dyDescent="0.2">
      <c r="B467">
        <v>352</v>
      </c>
      <c r="I467" s="24">
        <v>176</v>
      </c>
    </row>
    <row r="468" spans="2:9" x14ac:dyDescent="0.2">
      <c r="B468">
        <v>353</v>
      </c>
      <c r="I468" s="25">
        <v>176.5</v>
      </c>
    </row>
    <row r="469" spans="2:9" x14ac:dyDescent="0.2">
      <c r="B469">
        <v>354</v>
      </c>
      <c r="I469" s="24">
        <v>177</v>
      </c>
    </row>
    <row r="470" spans="2:9" x14ac:dyDescent="0.2">
      <c r="B470">
        <v>355</v>
      </c>
      <c r="I470" s="24">
        <v>177.5</v>
      </c>
    </row>
    <row r="471" spans="2:9" x14ac:dyDescent="0.2">
      <c r="B471">
        <v>356</v>
      </c>
      <c r="I471" s="25">
        <v>178</v>
      </c>
    </row>
    <row r="472" spans="2:9" x14ac:dyDescent="0.2">
      <c r="B472">
        <v>357</v>
      </c>
      <c r="I472" s="24">
        <v>178.5</v>
      </c>
    </row>
    <row r="473" spans="2:9" x14ac:dyDescent="0.2">
      <c r="B473">
        <v>358</v>
      </c>
      <c r="I473" s="24">
        <v>179</v>
      </c>
    </row>
    <row r="474" spans="2:9" x14ac:dyDescent="0.2">
      <c r="B474">
        <v>359</v>
      </c>
      <c r="I474" s="25">
        <v>179.5</v>
      </c>
    </row>
    <row r="475" spans="2:9" x14ac:dyDescent="0.2">
      <c r="B475">
        <v>360</v>
      </c>
      <c r="I475" s="24">
        <v>180</v>
      </c>
    </row>
    <row r="476" spans="2:9" x14ac:dyDescent="0.2">
      <c r="B476">
        <v>361</v>
      </c>
      <c r="I476" s="24">
        <v>180.5</v>
      </c>
    </row>
    <row r="477" spans="2:9" x14ac:dyDescent="0.2">
      <c r="B477">
        <v>362</v>
      </c>
      <c r="I477" s="25">
        <v>181</v>
      </c>
    </row>
    <row r="478" spans="2:9" x14ac:dyDescent="0.2">
      <c r="B478">
        <v>363</v>
      </c>
      <c r="I478" s="24">
        <v>181.5</v>
      </c>
    </row>
    <row r="479" spans="2:9" x14ac:dyDescent="0.2">
      <c r="B479">
        <v>364</v>
      </c>
      <c r="I479" s="24">
        <v>182</v>
      </c>
    </row>
    <row r="480" spans="2:9" x14ac:dyDescent="0.2">
      <c r="B480">
        <v>365</v>
      </c>
      <c r="I480" s="25">
        <v>182.5</v>
      </c>
    </row>
    <row r="481" spans="2:9" x14ac:dyDescent="0.2">
      <c r="B481">
        <v>366</v>
      </c>
      <c r="I481" s="24">
        <v>183</v>
      </c>
    </row>
    <row r="482" spans="2:9" x14ac:dyDescent="0.2">
      <c r="B482">
        <v>367</v>
      </c>
      <c r="I482" s="24">
        <v>183.5</v>
      </c>
    </row>
    <row r="483" spans="2:9" x14ac:dyDescent="0.2">
      <c r="B483">
        <v>368</v>
      </c>
      <c r="I483" s="25">
        <v>184</v>
      </c>
    </row>
    <row r="484" spans="2:9" x14ac:dyDescent="0.2">
      <c r="B484">
        <v>369</v>
      </c>
      <c r="I484" s="24">
        <v>184.5</v>
      </c>
    </row>
    <row r="485" spans="2:9" x14ac:dyDescent="0.2">
      <c r="B485">
        <v>370</v>
      </c>
      <c r="I485" s="24">
        <v>185</v>
      </c>
    </row>
    <row r="486" spans="2:9" x14ac:dyDescent="0.2">
      <c r="B486">
        <v>371</v>
      </c>
      <c r="I486" s="25">
        <v>185.5</v>
      </c>
    </row>
    <row r="487" spans="2:9" x14ac:dyDescent="0.2">
      <c r="B487">
        <v>372</v>
      </c>
      <c r="I487" s="24">
        <v>186</v>
      </c>
    </row>
    <row r="488" spans="2:9" x14ac:dyDescent="0.2">
      <c r="B488">
        <v>373</v>
      </c>
      <c r="I488" s="24">
        <v>186.5</v>
      </c>
    </row>
    <row r="489" spans="2:9" x14ac:dyDescent="0.2">
      <c r="B489">
        <v>374</v>
      </c>
      <c r="I489" s="25">
        <v>187</v>
      </c>
    </row>
    <row r="490" spans="2:9" x14ac:dyDescent="0.2">
      <c r="B490">
        <v>375</v>
      </c>
      <c r="I490" s="24">
        <v>187.5</v>
      </c>
    </row>
    <row r="491" spans="2:9" x14ac:dyDescent="0.2">
      <c r="B491">
        <v>376</v>
      </c>
      <c r="I491" s="24">
        <v>188</v>
      </c>
    </row>
    <row r="492" spans="2:9" x14ac:dyDescent="0.2">
      <c r="B492">
        <v>377</v>
      </c>
      <c r="I492" s="25">
        <v>188.5</v>
      </c>
    </row>
    <row r="493" spans="2:9" x14ac:dyDescent="0.2">
      <c r="B493">
        <v>378</v>
      </c>
      <c r="I493" s="24">
        <v>189</v>
      </c>
    </row>
    <row r="494" spans="2:9" x14ac:dyDescent="0.2">
      <c r="B494">
        <v>379</v>
      </c>
      <c r="I494" s="24">
        <v>189.5</v>
      </c>
    </row>
    <row r="495" spans="2:9" x14ac:dyDescent="0.2">
      <c r="B495">
        <v>380</v>
      </c>
      <c r="I495" s="25">
        <v>190</v>
      </c>
    </row>
    <row r="496" spans="2:9" x14ac:dyDescent="0.2">
      <c r="B496">
        <v>381</v>
      </c>
      <c r="I496" s="24">
        <v>190.5</v>
      </c>
    </row>
    <row r="497" spans="2:9" x14ac:dyDescent="0.2">
      <c r="B497">
        <v>382</v>
      </c>
      <c r="I497" s="24">
        <v>191</v>
      </c>
    </row>
    <row r="498" spans="2:9" x14ac:dyDescent="0.2">
      <c r="B498">
        <v>383</v>
      </c>
      <c r="I498" s="25">
        <v>191.5</v>
      </c>
    </row>
    <row r="499" spans="2:9" x14ac:dyDescent="0.2">
      <c r="B499">
        <v>384</v>
      </c>
      <c r="I499" s="24">
        <v>192</v>
      </c>
    </row>
    <row r="500" spans="2:9" x14ac:dyDescent="0.2">
      <c r="B500">
        <v>385</v>
      </c>
      <c r="I500" s="24">
        <v>192.5</v>
      </c>
    </row>
    <row r="501" spans="2:9" x14ac:dyDescent="0.2">
      <c r="B501">
        <v>386</v>
      </c>
      <c r="I501" s="25">
        <v>193</v>
      </c>
    </row>
    <row r="502" spans="2:9" x14ac:dyDescent="0.2">
      <c r="B502">
        <v>387</v>
      </c>
      <c r="I502" s="24">
        <v>193.5</v>
      </c>
    </row>
    <row r="503" spans="2:9" x14ac:dyDescent="0.2">
      <c r="B503">
        <v>388</v>
      </c>
      <c r="I503" s="24">
        <v>194</v>
      </c>
    </row>
    <row r="504" spans="2:9" x14ac:dyDescent="0.2">
      <c r="B504">
        <v>389</v>
      </c>
      <c r="I504" s="25">
        <v>194.5</v>
      </c>
    </row>
    <row r="505" spans="2:9" x14ac:dyDescent="0.2">
      <c r="B505">
        <v>390</v>
      </c>
      <c r="I505" s="24">
        <v>195</v>
      </c>
    </row>
    <row r="506" spans="2:9" x14ac:dyDescent="0.2">
      <c r="B506">
        <v>391</v>
      </c>
      <c r="I506" s="24">
        <v>195.5</v>
      </c>
    </row>
    <row r="507" spans="2:9" x14ac:dyDescent="0.2">
      <c r="B507">
        <v>392</v>
      </c>
      <c r="I507" s="25">
        <v>196</v>
      </c>
    </row>
    <row r="508" spans="2:9" x14ac:dyDescent="0.2">
      <c r="B508">
        <v>393</v>
      </c>
      <c r="I508" s="24">
        <v>196.5</v>
      </c>
    </row>
    <row r="509" spans="2:9" x14ac:dyDescent="0.2">
      <c r="B509">
        <v>394</v>
      </c>
      <c r="I509" s="24">
        <v>197</v>
      </c>
    </row>
    <row r="510" spans="2:9" x14ac:dyDescent="0.2">
      <c r="B510">
        <v>395</v>
      </c>
      <c r="I510" s="25">
        <v>197.5</v>
      </c>
    </row>
    <row r="511" spans="2:9" x14ac:dyDescent="0.2">
      <c r="B511">
        <v>396</v>
      </c>
      <c r="I511" s="24">
        <v>198</v>
      </c>
    </row>
    <row r="512" spans="2:9" x14ac:dyDescent="0.2">
      <c r="B512">
        <v>397</v>
      </c>
      <c r="I512" s="24">
        <v>198.5</v>
      </c>
    </row>
    <row r="513" spans="2:9" x14ac:dyDescent="0.2">
      <c r="B513">
        <v>398</v>
      </c>
      <c r="I513" s="25">
        <v>199</v>
      </c>
    </row>
    <row r="514" spans="2:9" x14ac:dyDescent="0.2">
      <c r="B514">
        <v>399</v>
      </c>
      <c r="I514" s="24">
        <v>199.5</v>
      </c>
    </row>
    <row r="515" spans="2:9" x14ac:dyDescent="0.2">
      <c r="B515">
        <v>400</v>
      </c>
      <c r="I515" s="24">
        <v>200</v>
      </c>
    </row>
    <row r="516" spans="2:9" x14ac:dyDescent="0.2">
      <c r="B516">
        <v>401</v>
      </c>
      <c r="I516" s="25">
        <v>200.5</v>
      </c>
    </row>
    <row r="517" spans="2:9" x14ac:dyDescent="0.2">
      <c r="B517">
        <v>402</v>
      </c>
      <c r="I517" s="24">
        <v>201</v>
      </c>
    </row>
    <row r="518" spans="2:9" x14ac:dyDescent="0.2">
      <c r="B518">
        <v>403</v>
      </c>
      <c r="I518" s="24">
        <v>201.5</v>
      </c>
    </row>
    <row r="519" spans="2:9" x14ac:dyDescent="0.2">
      <c r="B519">
        <v>404</v>
      </c>
      <c r="I519" s="25">
        <v>202</v>
      </c>
    </row>
    <row r="520" spans="2:9" x14ac:dyDescent="0.2">
      <c r="B520">
        <v>405</v>
      </c>
      <c r="I520" s="24">
        <v>202.5</v>
      </c>
    </row>
    <row r="521" spans="2:9" x14ac:dyDescent="0.2">
      <c r="B521">
        <v>406</v>
      </c>
      <c r="I521" s="24">
        <v>203</v>
      </c>
    </row>
    <row r="522" spans="2:9" x14ac:dyDescent="0.2">
      <c r="B522">
        <v>407</v>
      </c>
      <c r="I522" s="25">
        <v>203.5</v>
      </c>
    </row>
    <row r="523" spans="2:9" x14ac:dyDescent="0.2">
      <c r="B523">
        <v>408</v>
      </c>
      <c r="I523" s="24">
        <v>204</v>
      </c>
    </row>
    <row r="524" spans="2:9" x14ac:dyDescent="0.2">
      <c r="B524">
        <v>409</v>
      </c>
      <c r="I524" s="24">
        <v>204.5</v>
      </c>
    </row>
    <row r="525" spans="2:9" x14ac:dyDescent="0.2">
      <c r="B525">
        <v>410</v>
      </c>
      <c r="I525" s="25">
        <v>205</v>
      </c>
    </row>
    <row r="526" spans="2:9" x14ac:dyDescent="0.2">
      <c r="B526">
        <v>411</v>
      </c>
      <c r="I526" s="24">
        <v>205.5</v>
      </c>
    </row>
    <row r="527" spans="2:9" x14ac:dyDescent="0.2">
      <c r="B527">
        <v>412</v>
      </c>
      <c r="I527" s="24">
        <v>206</v>
      </c>
    </row>
    <row r="528" spans="2:9" x14ac:dyDescent="0.2">
      <c r="B528">
        <v>413</v>
      </c>
      <c r="I528" s="25">
        <v>206.5</v>
      </c>
    </row>
    <row r="529" spans="2:9" x14ac:dyDescent="0.2">
      <c r="B529">
        <v>414</v>
      </c>
      <c r="I529" s="24">
        <v>207</v>
      </c>
    </row>
    <row r="530" spans="2:9" x14ac:dyDescent="0.2">
      <c r="B530">
        <v>415</v>
      </c>
      <c r="I530" s="24">
        <v>207.5</v>
      </c>
    </row>
    <row r="531" spans="2:9" x14ac:dyDescent="0.2">
      <c r="B531">
        <v>416</v>
      </c>
      <c r="I531" s="25">
        <v>208</v>
      </c>
    </row>
    <row r="532" spans="2:9" x14ac:dyDescent="0.2">
      <c r="B532">
        <v>417</v>
      </c>
      <c r="I532" s="24">
        <v>208.5</v>
      </c>
    </row>
    <row r="533" spans="2:9" x14ac:dyDescent="0.2">
      <c r="B533">
        <v>418</v>
      </c>
      <c r="I533" s="24">
        <v>209</v>
      </c>
    </row>
    <row r="534" spans="2:9" x14ac:dyDescent="0.2">
      <c r="B534">
        <v>419</v>
      </c>
      <c r="I534" s="25">
        <v>209.5</v>
      </c>
    </row>
    <row r="535" spans="2:9" x14ac:dyDescent="0.2">
      <c r="B535">
        <v>420</v>
      </c>
      <c r="I535" s="24">
        <v>210</v>
      </c>
    </row>
    <row r="536" spans="2:9" x14ac:dyDescent="0.2">
      <c r="B536">
        <v>421</v>
      </c>
      <c r="I536" s="24">
        <v>210.5</v>
      </c>
    </row>
    <row r="537" spans="2:9" x14ac:dyDescent="0.2">
      <c r="B537">
        <v>422</v>
      </c>
      <c r="I537" s="25">
        <v>211</v>
      </c>
    </row>
    <row r="538" spans="2:9" x14ac:dyDescent="0.2">
      <c r="B538">
        <v>423</v>
      </c>
      <c r="I538" s="24">
        <v>211.5</v>
      </c>
    </row>
    <row r="539" spans="2:9" x14ac:dyDescent="0.2">
      <c r="B539">
        <v>424</v>
      </c>
      <c r="I539" s="24">
        <v>212</v>
      </c>
    </row>
    <row r="540" spans="2:9" x14ac:dyDescent="0.2">
      <c r="B540">
        <v>425</v>
      </c>
      <c r="I540" s="25">
        <v>212.5</v>
      </c>
    </row>
    <row r="541" spans="2:9" x14ac:dyDescent="0.2">
      <c r="B541">
        <v>426</v>
      </c>
      <c r="I541" s="24">
        <v>213</v>
      </c>
    </row>
    <row r="542" spans="2:9" x14ac:dyDescent="0.2">
      <c r="B542">
        <v>427</v>
      </c>
      <c r="I542" s="24">
        <v>213.5</v>
      </c>
    </row>
    <row r="543" spans="2:9" x14ac:dyDescent="0.2">
      <c r="B543">
        <v>428</v>
      </c>
      <c r="I543" s="25">
        <v>214</v>
      </c>
    </row>
    <row r="544" spans="2:9" x14ac:dyDescent="0.2">
      <c r="B544">
        <v>429</v>
      </c>
      <c r="I544" s="24">
        <v>214.5</v>
      </c>
    </row>
    <row r="545" spans="2:9" x14ac:dyDescent="0.2">
      <c r="B545">
        <v>430</v>
      </c>
      <c r="I545" s="24">
        <v>215</v>
      </c>
    </row>
    <row r="546" spans="2:9" x14ac:dyDescent="0.2">
      <c r="B546">
        <v>431</v>
      </c>
      <c r="I546" s="25">
        <v>215.5</v>
      </c>
    </row>
    <row r="547" spans="2:9" x14ac:dyDescent="0.2">
      <c r="B547">
        <v>432</v>
      </c>
      <c r="I547" s="24">
        <v>216</v>
      </c>
    </row>
    <row r="548" spans="2:9" x14ac:dyDescent="0.2">
      <c r="B548">
        <v>433</v>
      </c>
      <c r="I548" s="24">
        <v>216.5</v>
      </c>
    </row>
    <row r="549" spans="2:9" x14ac:dyDescent="0.2">
      <c r="B549">
        <v>434</v>
      </c>
      <c r="I549" s="25">
        <v>217</v>
      </c>
    </row>
    <row r="550" spans="2:9" x14ac:dyDescent="0.2">
      <c r="B550">
        <v>435</v>
      </c>
      <c r="I550" s="24">
        <v>217.5</v>
      </c>
    </row>
    <row r="551" spans="2:9" x14ac:dyDescent="0.2">
      <c r="B551">
        <v>436</v>
      </c>
      <c r="I551" s="24">
        <v>218</v>
      </c>
    </row>
    <row r="552" spans="2:9" x14ac:dyDescent="0.2">
      <c r="B552">
        <v>437</v>
      </c>
      <c r="I552" s="25">
        <v>218.5</v>
      </c>
    </row>
    <row r="553" spans="2:9" x14ac:dyDescent="0.2">
      <c r="B553">
        <v>438</v>
      </c>
      <c r="I553" s="24">
        <v>219</v>
      </c>
    </row>
    <row r="554" spans="2:9" x14ac:dyDescent="0.2">
      <c r="B554">
        <v>439</v>
      </c>
      <c r="I554" s="24">
        <v>219.5</v>
      </c>
    </row>
    <row r="555" spans="2:9" x14ac:dyDescent="0.2">
      <c r="B555">
        <v>440</v>
      </c>
      <c r="I555" s="25">
        <v>220</v>
      </c>
    </row>
    <row r="556" spans="2:9" x14ac:dyDescent="0.2">
      <c r="B556">
        <v>441</v>
      </c>
      <c r="I556" s="24">
        <v>220.5</v>
      </c>
    </row>
    <row r="557" spans="2:9" x14ac:dyDescent="0.2">
      <c r="B557">
        <v>442</v>
      </c>
      <c r="I557" s="24">
        <v>221</v>
      </c>
    </row>
    <row r="558" spans="2:9" x14ac:dyDescent="0.2">
      <c r="B558">
        <v>443</v>
      </c>
      <c r="I558" s="25">
        <v>221.5</v>
      </c>
    </row>
    <row r="559" spans="2:9" x14ac:dyDescent="0.2">
      <c r="B559">
        <v>444</v>
      </c>
      <c r="I559" s="24">
        <v>222</v>
      </c>
    </row>
    <row r="560" spans="2:9" x14ac:dyDescent="0.2">
      <c r="B560">
        <v>445</v>
      </c>
      <c r="I560" s="24">
        <v>222.5</v>
      </c>
    </row>
    <row r="561" spans="2:9" x14ac:dyDescent="0.2">
      <c r="B561">
        <v>446</v>
      </c>
      <c r="I561" s="25">
        <v>223</v>
      </c>
    </row>
    <row r="562" spans="2:9" x14ac:dyDescent="0.2">
      <c r="B562">
        <v>447</v>
      </c>
      <c r="I562" s="24">
        <v>223.5</v>
      </c>
    </row>
    <row r="563" spans="2:9" x14ac:dyDescent="0.2">
      <c r="B563">
        <v>448</v>
      </c>
      <c r="I563" s="24">
        <v>224</v>
      </c>
    </row>
    <row r="564" spans="2:9" x14ac:dyDescent="0.2">
      <c r="B564">
        <v>449</v>
      </c>
      <c r="I564" s="25">
        <v>224.5</v>
      </c>
    </row>
    <row r="565" spans="2:9" x14ac:dyDescent="0.2">
      <c r="B565">
        <v>450</v>
      </c>
      <c r="I565" s="24">
        <v>225</v>
      </c>
    </row>
    <row r="566" spans="2:9" x14ac:dyDescent="0.2">
      <c r="B566">
        <v>451</v>
      </c>
      <c r="I566" s="24">
        <v>225.5</v>
      </c>
    </row>
    <row r="567" spans="2:9" x14ac:dyDescent="0.2">
      <c r="B567">
        <v>452</v>
      </c>
      <c r="I567" s="25">
        <v>226</v>
      </c>
    </row>
    <row r="568" spans="2:9" x14ac:dyDescent="0.2">
      <c r="B568">
        <v>453</v>
      </c>
      <c r="I568" s="24">
        <v>226.5</v>
      </c>
    </row>
    <row r="569" spans="2:9" x14ac:dyDescent="0.2">
      <c r="B569">
        <v>454</v>
      </c>
      <c r="I569" s="24">
        <v>227</v>
      </c>
    </row>
    <row r="570" spans="2:9" x14ac:dyDescent="0.2">
      <c r="B570">
        <v>455</v>
      </c>
      <c r="I570" s="25">
        <v>227.5</v>
      </c>
    </row>
    <row r="571" spans="2:9" x14ac:dyDescent="0.2">
      <c r="B571">
        <v>456</v>
      </c>
      <c r="I571" s="24">
        <v>228</v>
      </c>
    </row>
    <row r="572" spans="2:9" x14ac:dyDescent="0.2">
      <c r="B572">
        <v>457</v>
      </c>
      <c r="I572" s="24">
        <v>228.5</v>
      </c>
    </row>
    <row r="573" spans="2:9" x14ac:dyDescent="0.2">
      <c r="B573">
        <v>458</v>
      </c>
      <c r="I573" s="25">
        <v>229</v>
      </c>
    </row>
    <row r="574" spans="2:9" x14ac:dyDescent="0.2">
      <c r="B574">
        <v>459</v>
      </c>
      <c r="I574" s="24">
        <v>229.5</v>
      </c>
    </row>
    <row r="575" spans="2:9" x14ac:dyDescent="0.2">
      <c r="B575">
        <v>460</v>
      </c>
      <c r="I575" s="24">
        <v>230</v>
      </c>
    </row>
    <row r="576" spans="2:9" x14ac:dyDescent="0.2">
      <c r="B576">
        <v>461</v>
      </c>
      <c r="I576" s="25">
        <v>230.5</v>
      </c>
    </row>
    <row r="577" spans="2:9" x14ac:dyDescent="0.2">
      <c r="B577">
        <v>462</v>
      </c>
      <c r="I577" s="24">
        <v>231</v>
      </c>
    </row>
    <row r="578" spans="2:9" x14ac:dyDescent="0.2">
      <c r="B578">
        <v>463</v>
      </c>
      <c r="I578" s="24">
        <v>231.5</v>
      </c>
    </row>
    <row r="579" spans="2:9" x14ac:dyDescent="0.2">
      <c r="B579">
        <v>464</v>
      </c>
      <c r="I579" s="25">
        <v>232</v>
      </c>
    </row>
    <row r="580" spans="2:9" x14ac:dyDescent="0.2">
      <c r="B580">
        <v>465</v>
      </c>
      <c r="I580" s="24">
        <v>232.5</v>
      </c>
    </row>
    <row r="581" spans="2:9" x14ac:dyDescent="0.2">
      <c r="B581">
        <v>466</v>
      </c>
      <c r="I581" s="24">
        <v>233</v>
      </c>
    </row>
    <row r="582" spans="2:9" x14ac:dyDescent="0.2">
      <c r="B582">
        <v>467</v>
      </c>
      <c r="I582" s="25">
        <v>233.5</v>
      </c>
    </row>
    <row r="583" spans="2:9" x14ac:dyDescent="0.2">
      <c r="B583">
        <v>468</v>
      </c>
      <c r="I583" s="24">
        <v>234</v>
      </c>
    </row>
    <row r="584" spans="2:9" x14ac:dyDescent="0.2">
      <c r="B584">
        <v>469</v>
      </c>
      <c r="I584" s="24">
        <v>234.5</v>
      </c>
    </row>
    <row r="585" spans="2:9" x14ac:dyDescent="0.2">
      <c r="B585">
        <v>470</v>
      </c>
      <c r="I585" s="25">
        <v>235</v>
      </c>
    </row>
    <row r="586" spans="2:9" x14ac:dyDescent="0.2">
      <c r="B586">
        <v>471</v>
      </c>
      <c r="I586" s="24">
        <v>235.5</v>
      </c>
    </row>
    <row r="587" spans="2:9" x14ac:dyDescent="0.2">
      <c r="B587">
        <v>472</v>
      </c>
      <c r="I587" s="24">
        <v>236</v>
      </c>
    </row>
    <row r="588" spans="2:9" x14ac:dyDescent="0.2">
      <c r="B588">
        <v>473</v>
      </c>
      <c r="I588" s="25">
        <v>236.5</v>
      </c>
    </row>
    <row r="589" spans="2:9" x14ac:dyDescent="0.2">
      <c r="B589">
        <v>474</v>
      </c>
      <c r="I589" s="24">
        <v>237</v>
      </c>
    </row>
    <row r="590" spans="2:9" x14ac:dyDescent="0.2">
      <c r="B590">
        <v>475</v>
      </c>
      <c r="I590" s="24">
        <v>237.5</v>
      </c>
    </row>
    <row r="591" spans="2:9" x14ac:dyDescent="0.2">
      <c r="B591">
        <v>476</v>
      </c>
      <c r="I591" s="25">
        <v>238</v>
      </c>
    </row>
    <row r="592" spans="2:9" x14ac:dyDescent="0.2">
      <c r="B592">
        <v>477</v>
      </c>
      <c r="I592" s="24">
        <v>238.5</v>
      </c>
    </row>
    <row r="593" spans="2:9" x14ac:dyDescent="0.2">
      <c r="B593">
        <v>478</v>
      </c>
      <c r="I593" s="24">
        <v>239</v>
      </c>
    </row>
    <row r="594" spans="2:9" x14ac:dyDescent="0.2">
      <c r="B594">
        <v>479</v>
      </c>
      <c r="I594" s="25">
        <v>239.5</v>
      </c>
    </row>
    <row r="595" spans="2:9" x14ac:dyDescent="0.2">
      <c r="B595">
        <v>480</v>
      </c>
      <c r="I595" s="24">
        <v>240</v>
      </c>
    </row>
    <row r="596" spans="2:9" x14ac:dyDescent="0.2">
      <c r="B596">
        <v>481</v>
      </c>
      <c r="I596" s="24">
        <v>240.5</v>
      </c>
    </row>
    <row r="597" spans="2:9" x14ac:dyDescent="0.2">
      <c r="B597">
        <v>482</v>
      </c>
      <c r="I597" s="25">
        <v>241</v>
      </c>
    </row>
    <row r="598" spans="2:9" x14ac:dyDescent="0.2">
      <c r="B598">
        <v>483</v>
      </c>
      <c r="I598" s="24">
        <v>241.5</v>
      </c>
    </row>
    <row r="599" spans="2:9" x14ac:dyDescent="0.2">
      <c r="B599">
        <v>484</v>
      </c>
      <c r="I599" s="24">
        <v>242</v>
      </c>
    </row>
    <row r="600" spans="2:9" x14ac:dyDescent="0.2">
      <c r="B600">
        <v>485</v>
      </c>
      <c r="I600" s="25">
        <v>242.5</v>
      </c>
    </row>
    <row r="601" spans="2:9" x14ac:dyDescent="0.2">
      <c r="B601">
        <v>486</v>
      </c>
      <c r="I601" s="24">
        <v>243</v>
      </c>
    </row>
    <row r="602" spans="2:9" x14ac:dyDescent="0.2">
      <c r="B602">
        <v>487</v>
      </c>
      <c r="I602" s="24">
        <v>243.5</v>
      </c>
    </row>
    <row r="603" spans="2:9" x14ac:dyDescent="0.2">
      <c r="B603">
        <v>488</v>
      </c>
      <c r="I603" s="25">
        <v>244</v>
      </c>
    </row>
    <row r="604" spans="2:9" x14ac:dyDescent="0.2">
      <c r="B604">
        <v>489</v>
      </c>
      <c r="I604" s="24">
        <v>244.5</v>
      </c>
    </row>
    <row r="605" spans="2:9" x14ac:dyDescent="0.2">
      <c r="B605">
        <v>490</v>
      </c>
      <c r="I605" s="24">
        <v>245</v>
      </c>
    </row>
    <row r="606" spans="2:9" x14ac:dyDescent="0.2">
      <c r="B606">
        <v>491</v>
      </c>
      <c r="I606" s="25">
        <v>245.5</v>
      </c>
    </row>
    <row r="607" spans="2:9" x14ac:dyDescent="0.2">
      <c r="B607">
        <v>492</v>
      </c>
      <c r="I607" s="24">
        <v>246</v>
      </c>
    </row>
    <row r="608" spans="2:9" x14ac:dyDescent="0.2">
      <c r="B608">
        <v>493</v>
      </c>
      <c r="I608" s="24">
        <v>246.5</v>
      </c>
    </row>
    <row r="609" spans="2:9" x14ac:dyDescent="0.2">
      <c r="B609">
        <v>494</v>
      </c>
      <c r="I609" s="25">
        <v>247</v>
      </c>
    </row>
    <row r="610" spans="2:9" x14ac:dyDescent="0.2">
      <c r="B610">
        <v>495</v>
      </c>
      <c r="I610" s="24">
        <v>247.5</v>
      </c>
    </row>
    <row r="611" spans="2:9" x14ac:dyDescent="0.2">
      <c r="B611">
        <v>496</v>
      </c>
      <c r="I611" s="24">
        <v>248</v>
      </c>
    </row>
    <row r="612" spans="2:9" x14ac:dyDescent="0.2">
      <c r="B612">
        <v>497</v>
      </c>
      <c r="I612" s="25">
        <v>248.5</v>
      </c>
    </row>
    <row r="613" spans="2:9" x14ac:dyDescent="0.2">
      <c r="B613">
        <v>498</v>
      </c>
      <c r="I613" s="24">
        <v>249</v>
      </c>
    </row>
    <row r="614" spans="2:9" x14ac:dyDescent="0.2">
      <c r="B614">
        <v>499</v>
      </c>
      <c r="I614" s="24">
        <v>249.5</v>
      </c>
    </row>
    <row r="615" spans="2:9" x14ac:dyDescent="0.2">
      <c r="B615">
        <v>500</v>
      </c>
      <c r="I615" s="25">
        <v>250</v>
      </c>
    </row>
    <row r="616" spans="2:9" x14ac:dyDescent="0.2">
      <c r="B616">
        <v>501</v>
      </c>
      <c r="I616" s="24">
        <v>250.5</v>
      </c>
    </row>
    <row r="617" spans="2:9" x14ac:dyDescent="0.2">
      <c r="B617">
        <v>502</v>
      </c>
      <c r="I617" s="24">
        <v>251</v>
      </c>
    </row>
    <row r="618" spans="2:9" x14ac:dyDescent="0.2">
      <c r="B618">
        <v>503</v>
      </c>
      <c r="I618" s="25">
        <v>251.5</v>
      </c>
    </row>
    <row r="619" spans="2:9" x14ac:dyDescent="0.2">
      <c r="B619">
        <v>504</v>
      </c>
      <c r="I619" s="24">
        <v>252</v>
      </c>
    </row>
    <row r="620" spans="2:9" x14ac:dyDescent="0.2">
      <c r="B620">
        <v>505</v>
      </c>
      <c r="I620" s="24">
        <v>252.5</v>
      </c>
    </row>
    <row r="621" spans="2:9" x14ac:dyDescent="0.2">
      <c r="B621">
        <v>506</v>
      </c>
      <c r="I621" s="25">
        <v>253</v>
      </c>
    </row>
    <row r="622" spans="2:9" x14ac:dyDescent="0.2">
      <c r="B622">
        <v>507</v>
      </c>
      <c r="I622" s="24">
        <v>253.5</v>
      </c>
    </row>
    <row r="623" spans="2:9" x14ac:dyDescent="0.2">
      <c r="B623">
        <v>508</v>
      </c>
      <c r="I623" s="24">
        <v>254</v>
      </c>
    </row>
    <row r="624" spans="2:9" x14ac:dyDescent="0.2">
      <c r="B624">
        <v>509</v>
      </c>
      <c r="I624" s="25">
        <v>254.5</v>
      </c>
    </row>
    <row r="625" spans="2:9" x14ac:dyDescent="0.2">
      <c r="B625">
        <v>510</v>
      </c>
      <c r="I625" s="24">
        <v>255</v>
      </c>
    </row>
    <row r="626" spans="2:9" x14ac:dyDescent="0.2">
      <c r="B626">
        <v>511</v>
      </c>
      <c r="I626" s="24">
        <v>255.5</v>
      </c>
    </row>
    <row r="627" spans="2:9" x14ac:dyDescent="0.2">
      <c r="B627">
        <v>512</v>
      </c>
      <c r="I627" s="25">
        <v>256</v>
      </c>
    </row>
    <row r="628" spans="2:9" x14ac:dyDescent="0.2">
      <c r="B628">
        <v>513</v>
      </c>
      <c r="I628" s="24">
        <v>256.5</v>
      </c>
    </row>
    <row r="629" spans="2:9" x14ac:dyDescent="0.2">
      <c r="B629">
        <v>514</v>
      </c>
      <c r="I629" s="24">
        <v>257</v>
      </c>
    </row>
    <row r="630" spans="2:9" x14ac:dyDescent="0.2">
      <c r="B630">
        <v>515</v>
      </c>
      <c r="I630" s="25">
        <v>257.5</v>
      </c>
    </row>
    <row r="631" spans="2:9" x14ac:dyDescent="0.2">
      <c r="B631">
        <v>516</v>
      </c>
      <c r="I631" s="24">
        <v>258</v>
      </c>
    </row>
    <row r="632" spans="2:9" x14ac:dyDescent="0.2">
      <c r="B632">
        <v>517</v>
      </c>
      <c r="I632" s="24">
        <v>258.5</v>
      </c>
    </row>
    <row r="633" spans="2:9" x14ac:dyDescent="0.2">
      <c r="B633">
        <v>518</v>
      </c>
      <c r="I633" s="25">
        <v>259</v>
      </c>
    </row>
    <row r="634" spans="2:9" x14ac:dyDescent="0.2">
      <c r="B634">
        <v>519</v>
      </c>
      <c r="I634" s="24">
        <v>259.5</v>
      </c>
    </row>
    <row r="635" spans="2:9" x14ac:dyDescent="0.2">
      <c r="B635">
        <v>520</v>
      </c>
      <c r="I635" s="24">
        <v>260</v>
      </c>
    </row>
    <row r="636" spans="2:9" x14ac:dyDescent="0.2">
      <c r="B636">
        <v>521</v>
      </c>
      <c r="I636" s="25">
        <v>260.5</v>
      </c>
    </row>
    <row r="637" spans="2:9" x14ac:dyDescent="0.2">
      <c r="B637">
        <v>522</v>
      </c>
      <c r="I637" s="24">
        <v>261</v>
      </c>
    </row>
    <row r="638" spans="2:9" x14ac:dyDescent="0.2">
      <c r="B638">
        <v>523</v>
      </c>
      <c r="I638" s="24">
        <v>261.5</v>
      </c>
    </row>
    <row r="639" spans="2:9" x14ac:dyDescent="0.2">
      <c r="B639">
        <v>524</v>
      </c>
      <c r="I639" s="25">
        <v>262</v>
      </c>
    </row>
    <row r="640" spans="2:9" x14ac:dyDescent="0.2">
      <c r="B640">
        <v>525</v>
      </c>
      <c r="I640" s="24">
        <v>262.5</v>
      </c>
    </row>
    <row r="641" spans="2:9" x14ac:dyDescent="0.2">
      <c r="B641">
        <v>526</v>
      </c>
      <c r="I641" s="24">
        <v>263</v>
      </c>
    </row>
    <row r="642" spans="2:9" x14ac:dyDescent="0.2">
      <c r="B642">
        <v>527</v>
      </c>
      <c r="I642" s="25">
        <v>263.5</v>
      </c>
    </row>
    <row r="643" spans="2:9" x14ac:dyDescent="0.2">
      <c r="B643">
        <v>528</v>
      </c>
      <c r="I643" s="24">
        <v>264</v>
      </c>
    </row>
    <row r="644" spans="2:9" x14ac:dyDescent="0.2">
      <c r="B644">
        <v>529</v>
      </c>
      <c r="I644" s="24">
        <v>264.5</v>
      </c>
    </row>
    <row r="645" spans="2:9" x14ac:dyDescent="0.2">
      <c r="B645">
        <v>530</v>
      </c>
      <c r="I645" s="25">
        <v>265</v>
      </c>
    </row>
    <row r="646" spans="2:9" x14ac:dyDescent="0.2">
      <c r="B646">
        <v>531</v>
      </c>
      <c r="I646" s="24">
        <v>265.5</v>
      </c>
    </row>
    <row r="647" spans="2:9" x14ac:dyDescent="0.2">
      <c r="B647">
        <v>532</v>
      </c>
      <c r="I647" s="24">
        <v>266</v>
      </c>
    </row>
    <row r="648" spans="2:9" x14ac:dyDescent="0.2">
      <c r="B648">
        <v>533</v>
      </c>
      <c r="I648" s="25">
        <v>266.5</v>
      </c>
    </row>
    <row r="649" spans="2:9" x14ac:dyDescent="0.2">
      <c r="B649">
        <v>534</v>
      </c>
      <c r="I649" s="24">
        <v>267</v>
      </c>
    </row>
    <row r="650" spans="2:9" x14ac:dyDescent="0.2">
      <c r="B650">
        <v>535</v>
      </c>
      <c r="I650" s="24">
        <v>267.5</v>
      </c>
    </row>
    <row r="651" spans="2:9" x14ac:dyDescent="0.2">
      <c r="B651">
        <v>536</v>
      </c>
      <c r="I651" s="25">
        <v>268</v>
      </c>
    </row>
    <row r="652" spans="2:9" x14ac:dyDescent="0.2">
      <c r="B652">
        <v>537</v>
      </c>
      <c r="I652" s="24">
        <v>268.5</v>
      </c>
    </row>
    <row r="653" spans="2:9" x14ac:dyDescent="0.2">
      <c r="B653">
        <v>538</v>
      </c>
      <c r="I653" s="24">
        <v>269</v>
      </c>
    </row>
    <row r="654" spans="2:9" x14ac:dyDescent="0.2">
      <c r="B654">
        <v>539</v>
      </c>
      <c r="I654" s="25">
        <v>269.5</v>
      </c>
    </row>
    <row r="655" spans="2:9" x14ac:dyDescent="0.2">
      <c r="B655">
        <v>540</v>
      </c>
      <c r="I655" s="24">
        <v>270</v>
      </c>
    </row>
    <row r="656" spans="2:9" x14ac:dyDescent="0.2">
      <c r="B656">
        <v>541</v>
      </c>
      <c r="I656" s="24">
        <v>270.5</v>
      </c>
    </row>
    <row r="657" spans="2:9" x14ac:dyDescent="0.2">
      <c r="B657">
        <v>542</v>
      </c>
      <c r="I657" s="25">
        <v>271</v>
      </c>
    </row>
    <row r="658" spans="2:9" x14ac:dyDescent="0.2">
      <c r="B658">
        <v>543</v>
      </c>
      <c r="I658" s="24">
        <v>271.5</v>
      </c>
    </row>
    <row r="659" spans="2:9" x14ac:dyDescent="0.2">
      <c r="B659">
        <v>544</v>
      </c>
      <c r="I659" s="24">
        <v>272</v>
      </c>
    </row>
    <row r="660" spans="2:9" x14ac:dyDescent="0.2">
      <c r="B660">
        <v>545</v>
      </c>
      <c r="I660" s="25">
        <v>272.5</v>
      </c>
    </row>
    <row r="661" spans="2:9" x14ac:dyDescent="0.2">
      <c r="B661">
        <v>546</v>
      </c>
      <c r="I661" s="24">
        <v>273</v>
      </c>
    </row>
    <row r="662" spans="2:9" x14ac:dyDescent="0.2">
      <c r="B662">
        <v>547</v>
      </c>
      <c r="I662" s="24">
        <v>273.5</v>
      </c>
    </row>
    <row r="663" spans="2:9" x14ac:dyDescent="0.2">
      <c r="B663">
        <v>548</v>
      </c>
      <c r="I663" s="25">
        <v>274</v>
      </c>
    </row>
    <row r="664" spans="2:9" x14ac:dyDescent="0.2">
      <c r="B664">
        <v>549</v>
      </c>
      <c r="I664" s="24">
        <v>274.5</v>
      </c>
    </row>
    <row r="665" spans="2:9" x14ac:dyDescent="0.2">
      <c r="B665">
        <v>550</v>
      </c>
      <c r="I665" s="24">
        <v>275</v>
      </c>
    </row>
    <row r="666" spans="2:9" x14ac:dyDescent="0.2">
      <c r="B666">
        <v>551</v>
      </c>
      <c r="I666" s="25">
        <v>275.5</v>
      </c>
    </row>
    <row r="667" spans="2:9" x14ac:dyDescent="0.2">
      <c r="B667">
        <v>552</v>
      </c>
      <c r="I667" s="24">
        <v>276</v>
      </c>
    </row>
    <row r="668" spans="2:9" x14ac:dyDescent="0.2">
      <c r="B668">
        <v>553</v>
      </c>
      <c r="I668" s="24">
        <v>276.5</v>
      </c>
    </row>
    <row r="669" spans="2:9" x14ac:dyDescent="0.2">
      <c r="B669">
        <v>554</v>
      </c>
      <c r="I669" s="25">
        <v>277</v>
      </c>
    </row>
    <row r="670" spans="2:9" x14ac:dyDescent="0.2">
      <c r="B670">
        <v>555</v>
      </c>
      <c r="I670" s="24">
        <v>277.5</v>
      </c>
    </row>
    <row r="671" spans="2:9" x14ac:dyDescent="0.2">
      <c r="B671">
        <v>556</v>
      </c>
      <c r="I671" s="24">
        <v>278</v>
      </c>
    </row>
    <row r="672" spans="2:9" x14ac:dyDescent="0.2">
      <c r="B672">
        <v>557</v>
      </c>
      <c r="I672" s="25">
        <v>278.5</v>
      </c>
    </row>
    <row r="673" spans="2:9" x14ac:dyDescent="0.2">
      <c r="B673">
        <v>558</v>
      </c>
      <c r="I673" s="24">
        <v>279</v>
      </c>
    </row>
    <row r="674" spans="2:9" x14ac:dyDescent="0.2">
      <c r="B674">
        <v>559</v>
      </c>
      <c r="I674" s="24">
        <v>279.5</v>
      </c>
    </row>
    <row r="675" spans="2:9" x14ac:dyDescent="0.2">
      <c r="B675">
        <v>560</v>
      </c>
      <c r="I675" s="25">
        <v>280</v>
      </c>
    </row>
    <row r="676" spans="2:9" x14ac:dyDescent="0.2">
      <c r="B676">
        <v>561</v>
      </c>
      <c r="I676" s="24">
        <v>280.5</v>
      </c>
    </row>
    <row r="677" spans="2:9" x14ac:dyDescent="0.2">
      <c r="B677">
        <v>562</v>
      </c>
      <c r="I677" s="24">
        <v>281</v>
      </c>
    </row>
    <row r="678" spans="2:9" x14ac:dyDescent="0.2">
      <c r="B678">
        <v>563</v>
      </c>
      <c r="I678" s="25">
        <v>281.5</v>
      </c>
    </row>
    <row r="679" spans="2:9" x14ac:dyDescent="0.2">
      <c r="B679">
        <v>564</v>
      </c>
      <c r="I679" s="24">
        <v>282</v>
      </c>
    </row>
    <row r="680" spans="2:9" x14ac:dyDescent="0.2">
      <c r="B680">
        <v>565</v>
      </c>
      <c r="I680" s="24">
        <v>282.5</v>
      </c>
    </row>
    <row r="681" spans="2:9" x14ac:dyDescent="0.2">
      <c r="B681">
        <v>566</v>
      </c>
      <c r="I681" s="25">
        <v>283</v>
      </c>
    </row>
    <row r="682" spans="2:9" x14ac:dyDescent="0.2">
      <c r="B682">
        <v>567</v>
      </c>
      <c r="I682" s="24">
        <v>283.5</v>
      </c>
    </row>
    <row r="683" spans="2:9" x14ac:dyDescent="0.2">
      <c r="B683">
        <v>568</v>
      </c>
      <c r="I683" s="24">
        <v>284</v>
      </c>
    </row>
    <row r="684" spans="2:9" x14ac:dyDescent="0.2">
      <c r="B684">
        <v>569</v>
      </c>
      <c r="I684" s="25">
        <v>284.5</v>
      </c>
    </row>
    <row r="685" spans="2:9" x14ac:dyDescent="0.2">
      <c r="B685">
        <v>570</v>
      </c>
      <c r="I685" s="24">
        <v>285</v>
      </c>
    </row>
    <row r="686" spans="2:9" x14ac:dyDescent="0.2">
      <c r="B686">
        <v>571</v>
      </c>
      <c r="I686" s="24">
        <v>285.5</v>
      </c>
    </row>
    <row r="687" spans="2:9" x14ac:dyDescent="0.2">
      <c r="B687">
        <v>572</v>
      </c>
      <c r="I687" s="25">
        <v>286</v>
      </c>
    </row>
    <row r="688" spans="2:9" x14ac:dyDescent="0.2">
      <c r="B688">
        <v>573</v>
      </c>
      <c r="I688" s="24">
        <v>286.5</v>
      </c>
    </row>
    <row r="689" spans="2:9" x14ac:dyDescent="0.2">
      <c r="B689">
        <v>574</v>
      </c>
      <c r="I689" s="24">
        <v>287</v>
      </c>
    </row>
    <row r="690" spans="2:9" x14ac:dyDescent="0.2">
      <c r="B690">
        <v>575</v>
      </c>
      <c r="I690" s="25">
        <v>287.5</v>
      </c>
    </row>
    <row r="691" spans="2:9" x14ac:dyDescent="0.2">
      <c r="B691">
        <v>576</v>
      </c>
      <c r="I691" s="24">
        <v>288</v>
      </c>
    </row>
    <row r="692" spans="2:9" x14ac:dyDescent="0.2">
      <c r="B692">
        <v>577</v>
      </c>
      <c r="I692" s="24">
        <v>288.5</v>
      </c>
    </row>
    <row r="693" spans="2:9" x14ac:dyDescent="0.2">
      <c r="B693">
        <v>578</v>
      </c>
      <c r="I693" s="25">
        <v>289</v>
      </c>
    </row>
    <row r="694" spans="2:9" x14ac:dyDescent="0.2">
      <c r="B694">
        <v>579</v>
      </c>
      <c r="I694" s="24">
        <v>289.5</v>
      </c>
    </row>
    <row r="695" spans="2:9" x14ac:dyDescent="0.2">
      <c r="B695">
        <v>580</v>
      </c>
      <c r="I695" s="24">
        <v>290</v>
      </c>
    </row>
    <row r="696" spans="2:9" x14ac:dyDescent="0.2">
      <c r="B696">
        <v>581</v>
      </c>
      <c r="I696" s="25">
        <v>290.5</v>
      </c>
    </row>
    <row r="697" spans="2:9" x14ac:dyDescent="0.2">
      <c r="B697">
        <v>582</v>
      </c>
      <c r="I697" s="24">
        <v>291</v>
      </c>
    </row>
    <row r="698" spans="2:9" x14ac:dyDescent="0.2">
      <c r="B698">
        <v>583</v>
      </c>
      <c r="I698" s="24">
        <v>291.5</v>
      </c>
    </row>
    <row r="699" spans="2:9" x14ac:dyDescent="0.2">
      <c r="B699">
        <v>584</v>
      </c>
      <c r="I699" s="25">
        <v>292</v>
      </c>
    </row>
    <row r="700" spans="2:9" x14ac:dyDescent="0.2">
      <c r="B700">
        <v>585</v>
      </c>
      <c r="I700" s="24">
        <v>292.5</v>
      </c>
    </row>
    <row r="701" spans="2:9" x14ac:dyDescent="0.2">
      <c r="B701">
        <v>586</v>
      </c>
      <c r="I701" s="24">
        <v>293</v>
      </c>
    </row>
    <row r="702" spans="2:9" x14ac:dyDescent="0.2">
      <c r="B702">
        <v>587</v>
      </c>
      <c r="I702" s="25">
        <v>293.5</v>
      </c>
    </row>
    <row r="703" spans="2:9" x14ac:dyDescent="0.2">
      <c r="B703">
        <v>588</v>
      </c>
      <c r="I703" s="24">
        <v>294</v>
      </c>
    </row>
    <row r="704" spans="2:9" x14ac:dyDescent="0.2">
      <c r="B704">
        <v>589</v>
      </c>
      <c r="I704" s="24">
        <v>294.5</v>
      </c>
    </row>
    <row r="705" spans="2:9" x14ac:dyDescent="0.2">
      <c r="B705">
        <v>590</v>
      </c>
      <c r="I705" s="25">
        <v>295</v>
      </c>
    </row>
    <row r="706" spans="2:9" x14ac:dyDescent="0.2">
      <c r="B706">
        <v>591</v>
      </c>
      <c r="I706" s="24">
        <v>295.5</v>
      </c>
    </row>
    <row r="707" spans="2:9" x14ac:dyDescent="0.2">
      <c r="B707">
        <v>592</v>
      </c>
      <c r="I707" s="24">
        <v>296</v>
      </c>
    </row>
    <row r="708" spans="2:9" x14ac:dyDescent="0.2">
      <c r="B708">
        <v>593</v>
      </c>
      <c r="I708" s="25">
        <v>296.5</v>
      </c>
    </row>
    <row r="709" spans="2:9" x14ac:dyDescent="0.2">
      <c r="B709">
        <v>594</v>
      </c>
      <c r="I709" s="24">
        <v>297</v>
      </c>
    </row>
    <row r="710" spans="2:9" x14ac:dyDescent="0.2">
      <c r="B710">
        <v>595</v>
      </c>
      <c r="I710" s="24">
        <v>297.5</v>
      </c>
    </row>
    <row r="711" spans="2:9" x14ac:dyDescent="0.2">
      <c r="B711">
        <v>596</v>
      </c>
      <c r="I711" s="25">
        <v>298</v>
      </c>
    </row>
    <row r="712" spans="2:9" x14ac:dyDescent="0.2">
      <c r="B712">
        <v>597</v>
      </c>
      <c r="I712" s="24">
        <v>298.5</v>
      </c>
    </row>
    <row r="713" spans="2:9" x14ac:dyDescent="0.2">
      <c r="B713">
        <v>598</v>
      </c>
      <c r="I713" s="24">
        <v>299</v>
      </c>
    </row>
    <row r="714" spans="2:9" x14ac:dyDescent="0.2">
      <c r="B714">
        <v>599</v>
      </c>
      <c r="I714" s="25">
        <v>299.5</v>
      </c>
    </row>
    <row r="715" spans="2:9" x14ac:dyDescent="0.2">
      <c r="B715">
        <v>600</v>
      </c>
      <c r="I715" s="24">
        <v>300</v>
      </c>
    </row>
    <row r="716" spans="2:9" x14ac:dyDescent="0.2">
      <c r="B716">
        <v>601</v>
      </c>
      <c r="I716" s="24">
        <v>300.5</v>
      </c>
    </row>
    <row r="717" spans="2:9" x14ac:dyDescent="0.2">
      <c r="B717">
        <v>602</v>
      </c>
      <c r="I717" s="25">
        <v>301</v>
      </c>
    </row>
    <row r="718" spans="2:9" x14ac:dyDescent="0.2">
      <c r="B718">
        <v>603</v>
      </c>
      <c r="I718" s="24">
        <v>301.5</v>
      </c>
    </row>
    <row r="719" spans="2:9" x14ac:dyDescent="0.2">
      <c r="B719">
        <v>604</v>
      </c>
      <c r="I719" s="24">
        <v>302</v>
      </c>
    </row>
    <row r="720" spans="2:9" x14ac:dyDescent="0.2">
      <c r="B720">
        <v>605</v>
      </c>
      <c r="I720" s="25">
        <v>302.5</v>
      </c>
    </row>
    <row r="721" spans="2:9" x14ac:dyDescent="0.2">
      <c r="B721">
        <v>606</v>
      </c>
      <c r="I721" s="24">
        <v>303</v>
      </c>
    </row>
    <row r="722" spans="2:9" x14ac:dyDescent="0.2">
      <c r="B722">
        <v>607</v>
      </c>
      <c r="I722" s="24">
        <v>303.5</v>
      </c>
    </row>
    <row r="723" spans="2:9" x14ac:dyDescent="0.2">
      <c r="B723">
        <v>608</v>
      </c>
      <c r="I723" s="25">
        <v>304</v>
      </c>
    </row>
    <row r="724" spans="2:9" x14ac:dyDescent="0.2">
      <c r="B724">
        <v>609</v>
      </c>
      <c r="I724" s="24">
        <v>304.5</v>
      </c>
    </row>
    <row r="725" spans="2:9" x14ac:dyDescent="0.2">
      <c r="B725">
        <v>610</v>
      </c>
      <c r="I725" s="24">
        <v>305</v>
      </c>
    </row>
    <row r="726" spans="2:9" x14ac:dyDescent="0.2">
      <c r="B726">
        <v>611</v>
      </c>
      <c r="I726" s="25">
        <v>305.5</v>
      </c>
    </row>
    <row r="727" spans="2:9" x14ac:dyDescent="0.2">
      <c r="B727">
        <v>612</v>
      </c>
      <c r="I727" s="24">
        <v>306</v>
      </c>
    </row>
    <row r="728" spans="2:9" x14ac:dyDescent="0.2">
      <c r="B728">
        <v>613</v>
      </c>
      <c r="I728" s="24">
        <v>306.5</v>
      </c>
    </row>
    <row r="729" spans="2:9" x14ac:dyDescent="0.2">
      <c r="B729">
        <v>614</v>
      </c>
      <c r="I729" s="25">
        <v>307</v>
      </c>
    </row>
    <row r="730" spans="2:9" x14ac:dyDescent="0.2">
      <c r="B730">
        <v>615</v>
      </c>
      <c r="I730" s="24">
        <v>307.5</v>
      </c>
    </row>
    <row r="731" spans="2:9" x14ac:dyDescent="0.2">
      <c r="B731">
        <v>616</v>
      </c>
      <c r="I731" s="24">
        <v>308</v>
      </c>
    </row>
    <row r="732" spans="2:9" x14ac:dyDescent="0.2">
      <c r="B732">
        <v>617</v>
      </c>
      <c r="I732" s="25">
        <v>308.5</v>
      </c>
    </row>
    <row r="733" spans="2:9" x14ac:dyDescent="0.2">
      <c r="B733">
        <v>618</v>
      </c>
      <c r="I733" s="24">
        <v>309</v>
      </c>
    </row>
    <row r="734" spans="2:9" x14ac:dyDescent="0.2">
      <c r="B734">
        <v>619</v>
      </c>
      <c r="I734" s="24">
        <v>309.5</v>
      </c>
    </row>
    <row r="735" spans="2:9" x14ac:dyDescent="0.2">
      <c r="B735">
        <v>620</v>
      </c>
      <c r="I735" s="25">
        <v>310</v>
      </c>
    </row>
    <row r="736" spans="2:9" x14ac:dyDescent="0.2">
      <c r="B736">
        <v>621</v>
      </c>
      <c r="I736" s="24">
        <v>310.5</v>
      </c>
    </row>
    <row r="737" spans="2:9" x14ac:dyDescent="0.2">
      <c r="B737">
        <v>622</v>
      </c>
      <c r="I737" s="24">
        <v>311</v>
      </c>
    </row>
    <row r="738" spans="2:9" x14ac:dyDescent="0.2">
      <c r="B738">
        <v>623</v>
      </c>
      <c r="I738" s="25">
        <v>311.5</v>
      </c>
    </row>
    <row r="739" spans="2:9" x14ac:dyDescent="0.2">
      <c r="B739">
        <v>624</v>
      </c>
      <c r="I739" s="24">
        <v>312</v>
      </c>
    </row>
    <row r="740" spans="2:9" x14ac:dyDescent="0.2">
      <c r="B740">
        <v>625</v>
      </c>
      <c r="I740" s="24">
        <v>312.5</v>
      </c>
    </row>
    <row r="741" spans="2:9" x14ac:dyDescent="0.2">
      <c r="B741">
        <v>626</v>
      </c>
      <c r="I741" s="25">
        <v>313</v>
      </c>
    </row>
    <row r="742" spans="2:9" x14ac:dyDescent="0.2">
      <c r="B742">
        <v>627</v>
      </c>
      <c r="I742" s="24">
        <v>313.5</v>
      </c>
    </row>
    <row r="743" spans="2:9" x14ac:dyDescent="0.2">
      <c r="B743">
        <v>628</v>
      </c>
      <c r="I743" s="24">
        <v>314</v>
      </c>
    </row>
    <row r="744" spans="2:9" x14ac:dyDescent="0.2">
      <c r="B744">
        <v>629</v>
      </c>
      <c r="I744" s="25">
        <v>314.5</v>
      </c>
    </row>
    <row r="745" spans="2:9" x14ac:dyDescent="0.2">
      <c r="B745">
        <v>630</v>
      </c>
      <c r="I745" s="24">
        <v>315</v>
      </c>
    </row>
    <row r="746" spans="2:9" x14ac:dyDescent="0.2">
      <c r="B746">
        <v>631</v>
      </c>
      <c r="I746" s="24">
        <v>315.5</v>
      </c>
    </row>
    <row r="747" spans="2:9" x14ac:dyDescent="0.2">
      <c r="B747">
        <v>632</v>
      </c>
      <c r="I747" s="25">
        <v>316</v>
      </c>
    </row>
    <row r="748" spans="2:9" x14ac:dyDescent="0.2">
      <c r="B748">
        <v>633</v>
      </c>
      <c r="I748" s="24">
        <v>316.5</v>
      </c>
    </row>
    <row r="749" spans="2:9" x14ac:dyDescent="0.2">
      <c r="B749">
        <v>634</v>
      </c>
      <c r="I749" s="24">
        <v>317</v>
      </c>
    </row>
    <row r="750" spans="2:9" x14ac:dyDescent="0.2">
      <c r="B750">
        <v>635</v>
      </c>
      <c r="I750" s="25">
        <v>317.5</v>
      </c>
    </row>
    <row r="751" spans="2:9" x14ac:dyDescent="0.2">
      <c r="B751">
        <v>636</v>
      </c>
      <c r="I751" s="24">
        <v>318</v>
      </c>
    </row>
    <row r="752" spans="2:9" x14ac:dyDescent="0.2">
      <c r="B752">
        <v>637</v>
      </c>
      <c r="I752" s="24">
        <v>318.5</v>
      </c>
    </row>
    <row r="753" spans="2:9" x14ac:dyDescent="0.2">
      <c r="B753">
        <v>638</v>
      </c>
      <c r="I753" s="25">
        <v>319</v>
      </c>
    </row>
    <row r="754" spans="2:9" x14ac:dyDescent="0.2">
      <c r="B754">
        <v>639</v>
      </c>
      <c r="I754" s="24">
        <v>319.5</v>
      </c>
    </row>
    <row r="755" spans="2:9" x14ac:dyDescent="0.2">
      <c r="B755">
        <v>640</v>
      </c>
      <c r="I755" s="24">
        <v>320</v>
      </c>
    </row>
    <row r="756" spans="2:9" x14ac:dyDescent="0.2">
      <c r="B756">
        <v>641</v>
      </c>
      <c r="I756" s="25">
        <v>320.5</v>
      </c>
    </row>
    <row r="757" spans="2:9" x14ac:dyDescent="0.2">
      <c r="B757">
        <v>642</v>
      </c>
      <c r="I757" s="24">
        <v>321</v>
      </c>
    </row>
    <row r="758" spans="2:9" x14ac:dyDescent="0.2">
      <c r="B758">
        <v>643</v>
      </c>
      <c r="I758" s="24">
        <v>321.5</v>
      </c>
    </row>
    <row r="759" spans="2:9" x14ac:dyDescent="0.2">
      <c r="B759">
        <v>644</v>
      </c>
      <c r="I759" s="25">
        <v>322</v>
      </c>
    </row>
    <row r="760" spans="2:9" x14ac:dyDescent="0.2">
      <c r="B760">
        <v>645</v>
      </c>
      <c r="I760" s="24">
        <v>322.5</v>
      </c>
    </row>
    <row r="761" spans="2:9" x14ac:dyDescent="0.2">
      <c r="B761">
        <v>646</v>
      </c>
      <c r="I761" s="24">
        <v>323</v>
      </c>
    </row>
    <row r="762" spans="2:9" x14ac:dyDescent="0.2">
      <c r="B762">
        <v>647</v>
      </c>
      <c r="I762" s="25">
        <v>323.5</v>
      </c>
    </row>
    <row r="763" spans="2:9" x14ac:dyDescent="0.2">
      <c r="B763">
        <v>648</v>
      </c>
      <c r="I763" s="24">
        <v>324</v>
      </c>
    </row>
    <row r="764" spans="2:9" x14ac:dyDescent="0.2">
      <c r="B764">
        <v>649</v>
      </c>
      <c r="I764" s="24">
        <v>324.5</v>
      </c>
    </row>
    <row r="765" spans="2:9" x14ac:dyDescent="0.2">
      <c r="B765">
        <v>650</v>
      </c>
      <c r="I765" s="25">
        <v>325</v>
      </c>
    </row>
    <row r="766" spans="2:9" x14ac:dyDescent="0.2">
      <c r="B766">
        <v>651</v>
      </c>
      <c r="I766" s="24">
        <v>325.5</v>
      </c>
    </row>
    <row r="767" spans="2:9" x14ac:dyDescent="0.2">
      <c r="B767">
        <v>652</v>
      </c>
      <c r="I767" s="24">
        <v>326</v>
      </c>
    </row>
    <row r="768" spans="2:9" x14ac:dyDescent="0.2">
      <c r="B768">
        <v>653</v>
      </c>
      <c r="I768" s="25">
        <v>326.5</v>
      </c>
    </row>
    <row r="769" spans="2:9" x14ac:dyDescent="0.2">
      <c r="B769">
        <v>654</v>
      </c>
      <c r="I769" s="24">
        <v>327</v>
      </c>
    </row>
    <row r="770" spans="2:9" x14ac:dyDescent="0.2">
      <c r="B770">
        <v>655</v>
      </c>
      <c r="I770" s="24">
        <v>327.5</v>
      </c>
    </row>
    <row r="771" spans="2:9" x14ac:dyDescent="0.2">
      <c r="B771">
        <v>656</v>
      </c>
      <c r="I771" s="25">
        <v>328</v>
      </c>
    </row>
    <row r="772" spans="2:9" x14ac:dyDescent="0.2">
      <c r="B772">
        <v>657</v>
      </c>
      <c r="I772" s="24">
        <v>328.5</v>
      </c>
    </row>
    <row r="773" spans="2:9" x14ac:dyDescent="0.2">
      <c r="B773">
        <v>658</v>
      </c>
      <c r="I773" s="24">
        <v>329</v>
      </c>
    </row>
    <row r="774" spans="2:9" x14ac:dyDescent="0.2">
      <c r="B774">
        <v>659</v>
      </c>
      <c r="I774" s="25">
        <v>329.5</v>
      </c>
    </row>
    <row r="775" spans="2:9" x14ac:dyDescent="0.2">
      <c r="B775">
        <v>660</v>
      </c>
      <c r="I775" s="24">
        <v>330</v>
      </c>
    </row>
    <row r="776" spans="2:9" x14ac:dyDescent="0.2">
      <c r="B776">
        <v>661</v>
      </c>
      <c r="I776" s="24">
        <v>330.5</v>
      </c>
    </row>
    <row r="777" spans="2:9" x14ac:dyDescent="0.2">
      <c r="B777">
        <v>662</v>
      </c>
      <c r="I777" s="25">
        <v>331</v>
      </c>
    </row>
    <row r="778" spans="2:9" x14ac:dyDescent="0.2">
      <c r="B778">
        <v>663</v>
      </c>
      <c r="I778" s="24">
        <v>331.5</v>
      </c>
    </row>
    <row r="779" spans="2:9" x14ac:dyDescent="0.2">
      <c r="B779">
        <v>664</v>
      </c>
      <c r="I779" s="24">
        <v>332</v>
      </c>
    </row>
    <row r="780" spans="2:9" x14ac:dyDescent="0.2">
      <c r="B780">
        <v>665</v>
      </c>
      <c r="I780" s="25">
        <v>332.5</v>
      </c>
    </row>
    <row r="781" spans="2:9" x14ac:dyDescent="0.2">
      <c r="B781">
        <v>666</v>
      </c>
      <c r="I781" s="24">
        <v>333</v>
      </c>
    </row>
    <row r="782" spans="2:9" x14ac:dyDescent="0.2">
      <c r="B782">
        <v>667</v>
      </c>
      <c r="I782" s="24">
        <v>333.5</v>
      </c>
    </row>
    <row r="783" spans="2:9" x14ac:dyDescent="0.2">
      <c r="B783">
        <v>668</v>
      </c>
      <c r="I783" s="25">
        <v>334</v>
      </c>
    </row>
    <row r="784" spans="2:9" x14ac:dyDescent="0.2">
      <c r="B784">
        <v>669</v>
      </c>
      <c r="I784" s="24">
        <v>334.5</v>
      </c>
    </row>
    <row r="785" spans="2:9" x14ac:dyDescent="0.2">
      <c r="B785">
        <v>670</v>
      </c>
      <c r="I785" s="24">
        <v>335</v>
      </c>
    </row>
    <row r="786" spans="2:9" x14ac:dyDescent="0.2">
      <c r="B786">
        <v>671</v>
      </c>
      <c r="I786" s="25">
        <v>335.5</v>
      </c>
    </row>
    <row r="787" spans="2:9" x14ac:dyDescent="0.2">
      <c r="B787">
        <v>672</v>
      </c>
      <c r="I787" s="24">
        <v>336</v>
      </c>
    </row>
    <row r="788" spans="2:9" x14ac:dyDescent="0.2">
      <c r="B788">
        <v>673</v>
      </c>
      <c r="I788" s="24">
        <v>336.5</v>
      </c>
    </row>
    <row r="789" spans="2:9" x14ac:dyDescent="0.2">
      <c r="B789">
        <v>674</v>
      </c>
      <c r="I789" s="25">
        <v>337</v>
      </c>
    </row>
    <row r="790" spans="2:9" x14ac:dyDescent="0.2">
      <c r="B790">
        <v>675</v>
      </c>
      <c r="I790" s="24">
        <v>337.5</v>
      </c>
    </row>
    <row r="791" spans="2:9" x14ac:dyDescent="0.2">
      <c r="B791">
        <v>676</v>
      </c>
      <c r="I791" s="24">
        <v>338</v>
      </c>
    </row>
    <row r="792" spans="2:9" x14ac:dyDescent="0.2">
      <c r="B792">
        <v>677</v>
      </c>
      <c r="I792" s="25">
        <v>338.5</v>
      </c>
    </row>
    <row r="793" spans="2:9" x14ac:dyDescent="0.2">
      <c r="B793">
        <v>678</v>
      </c>
      <c r="I793" s="24">
        <v>339</v>
      </c>
    </row>
    <row r="794" spans="2:9" x14ac:dyDescent="0.2">
      <c r="B794">
        <v>679</v>
      </c>
      <c r="I794" s="24">
        <v>339.5</v>
      </c>
    </row>
    <row r="795" spans="2:9" x14ac:dyDescent="0.2">
      <c r="B795">
        <v>680</v>
      </c>
      <c r="I795" s="25">
        <v>340</v>
      </c>
    </row>
    <row r="796" spans="2:9" x14ac:dyDescent="0.2">
      <c r="B796">
        <v>681</v>
      </c>
      <c r="I796" s="24">
        <v>340.5</v>
      </c>
    </row>
    <row r="797" spans="2:9" x14ac:dyDescent="0.2">
      <c r="B797">
        <v>682</v>
      </c>
      <c r="I797" s="24">
        <v>341</v>
      </c>
    </row>
    <row r="798" spans="2:9" x14ac:dyDescent="0.2">
      <c r="B798">
        <v>683</v>
      </c>
      <c r="I798" s="25">
        <v>341.5</v>
      </c>
    </row>
    <row r="799" spans="2:9" x14ac:dyDescent="0.2">
      <c r="B799">
        <v>684</v>
      </c>
      <c r="I799" s="24">
        <v>342</v>
      </c>
    </row>
    <row r="800" spans="2:9" x14ac:dyDescent="0.2">
      <c r="B800">
        <v>685</v>
      </c>
      <c r="I800" s="24">
        <v>342.5</v>
      </c>
    </row>
    <row r="801" spans="2:9" x14ac:dyDescent="0.2">
      <c r="B801">
        <v>686</v>
      </c>
      <c r="I801" s="25">
        <v>343</v>
      </c>
    </row>
    <row r="802" spans="2:9" x14ac:dyDescent="0.2">
      <c r="B802">
        <v>687</v>
      </c>
      <c r="I802" s="24">
        <v>343.5</v>
      </c>
    </row>
    <row r="803" spans="2:9" x14ac:dyDescent="0.2">
      <c r="B803">
        <v>688</v>
      </c>
      <c r="I803" s="24">
        <v>344</v>
      </c>
    </row>
    <row r="804" spans="2:9" x14ac:dyDescent="0.2">
      <c r="B804">
        <v>689</v>
      </c>
      <c r="I804" s="25">
        <v>344.5</v>
      </c>
    </row>
    <row r="805" spans="2:9" x14ac:dyDescent="0.2">
      <c r="B805">
        <v>690</v>
      </c>
      <c r="I805" s="24">
        <v>345</v>
      </c>
    </row>
    <row r="806" spans="2:9" x14ac:dyDescent="0.2">
      <c r="B806">
        <v>691</v>
      </c>
      <c r="I806" s="24">
        <v>345.5</v>
      </c>
    </row>
    <row r="807" spans="2:9" x14ac:dyDescent="0.2">
      <c r="B807">
        <v>692</v>
      </c>
      <c r="I807" s="25">
        <v>346</v>
      </c>
    </row>
    <row r="808" spans="2:9" x14ac:dyDescent="0.2">
      <c r="B808">
        <v>693</v>
      </c>
      <c r="I808" s="24">
        <v>346.5</v>
      </c>
    </row>
    <row r="809" spans="2:9" x14ac:dyDescent="0.2">
      <c r="B809">
        <v>694</v>
      </c>
      <c r="I809" s="24">
        <v>347</v>
      </c>
    </row>
    <row r="810" spans="2:9" x14ac:dyDescent="0.2">
      <c r="B810">
        <v>695</v>
      </c>
      <c r="I810" s="25">
        <v>347.5</v>
      </c>
    </row>
    <row r="811" spans="2:9" x14ac:dyDescent="0.2">
      <c r="B811">
        <v>696</v>
      </c>
      <c r="I811" s="24">
        <v>348</v>
      </c>
    </row>
    <row r="812" spans="2:9" x14ac:dyDescent="0.2">
      <c r="B812">
        <v>697</v>
      </c>
      <c r="I812" s="24">
        <v>348.5</v>
      </c>
    </row>
    <row r="813" spans="2:9" x14ac:dyDescent="0.2">
      <c r="B813">
        <v>698</v>
      </c>
      <c r="I813" s="25">
        <v>349</v>
      </c>
    </row>
    <row r="814" spans="2:9" x14ac:dyDescent="0.2">
      <c r="B814">
        <v>699</v>
      </c>
      <c r="I814" s="24">
        <v>349.5</v>
      </c>
    </row>
    <row r="815" spans="2:9" x14ac:dyDescent="0.2">
      <c r="B815">
        <v>700</v>
      </c>
      <c r="I815" s="24">
        <v>350</v>
      </c>
    </row>
    <row r="816" spans="2:9" x14ac:dyDescent="0.2">
      <c r="B816">
        <v>701</v>
      </c>
      <c r="I816" s="25">
        <v>350.5</v>
      </c>
    </row>
    <row r="817" spans="2:9" x14ac:dyDescent="0.2">
      <c r="B817">
        <v>702</v>
      </c>
      <c r="I817" s="24">
        <v>351</v>
      </c>
    </row>
    <row r="818" spans="2:9" x14ac:dyDescent="0.2">
      <c r="B818">
        <v>703</v>
      </c>
      <c r="I818" s="24">
        <v>351.5</v>
      </c>
    </row>
    <row r="819" spans="2:9" x14ac:dyDescent="0.2">
      <c r="B819">
        <v>704</v>
      </c>
      <c r="I819" s="25">
        <v>352</v>
      </c>
    </row>
    <row r="820" spans="2:9" x14ac:dyDescent="0.2">
      <c r="B820">
        <v>705</v>
      </c>
      <c r="I820" s="24">
        <v>352.5</v>
      </c>
    </row>
    <row r="821" spans="2:9" x14ac:dyDescent="0.2">
      <c r="B821">
        <v>706</v>
      </c>
      <c r="I821" s="24">
        <v>353</v>
      </c>
    </row>
    <row r="822" spans="2:9" x14ac:dyDescent="0.2">
      <c r="B822">
        <v>707</v>
      </c>
      <c r="I822" s="25">
        <v>353.5</v>
      </c>
    </row>
    <row r="823" spans="2:9" x14ac:dyDescent="0.2">
      <c r="B823">
        <v>708</v>
      </c>
      <c r="I823" s="24">
        <v>354</v>
      </c>
    </row>
    <row r="824" spans="2:9" x14ac:dyDescent="0.2">
      <c r="B824">
        <v>709</v>
      </c>
      <c r="I824" s="24">
        <v>354.5</v>
      </c>
    </row>
    <row r="825" spans="2:9" x14ac:dyDescent="0.2">
      <c r="B825">
        <v>710</v>
      </c>
      <c r="I825" s="25">
        <v>355</v>
      </c>
    </row>
    <row r="826" spans="2:9" x14ac:dyDescent="0.2">
      <c r="B826">
        <v>711</v>
      </c>
      <c r="I826" s="24">
        <v>355.5</v>
      </c>
    </row>
    <row r="827" spans="2:9" x14ac:dyDescent="0.2">
      <c r="B827">
        <v>712</v>
      </c>
      <c r="I827" s="24">
        <v>356</v>
      </c>
    </row>
    <row r="828" spans="2:9" x14ac:dyDescent="0.2">
      <c r="B828">
        <v>713</v>
      </c>
      <c r="I828" s="25">
        <v>356.5</v>
      </c>
    </row>
    <row r="829" spans="2:9" x14ac:dyDescent="0.2">
      <c r="B829">
        <v>714</v>
      </c>
      <c r="I829" s="24">
        <v>357</v>
      </c>
    </row>
    <row r="830" spans="2:9" x14ac:dyDescent="0.2">
      <c r="B830">
        <v>715</v>
      </c>
      <c r="I830" s="24">
        <v>357.5</v>
      </c>
    </row>
    <row r="831" spans="2:9" x14ac:dyDescent="0.2">
      <c r="B831">
        <v>716</v>
      </c>
      <c r="I831" s="25">
        <v>358</v>
      </c>
    </row>
    <row r="832" spans="2:9" x14ac:dyDescent="0.2">
      <c r="B832">
        <v>717</v>
      </c>
      <c r="I832" s="24">
        <v>358.5</v>
      </c>
    </row>
    <row r="833" spans="2:9" x14ac:dyDescent="0.2">
      <c r="B833">
        <v>718</v>
      </c>
      <c r="I833" s="24">
        <v>359</v>
      </c>
    </row>
    <row r="834" spans="2:9" x14ac:dyDescent="0.2">
      <c r="B834">
        <v>719</v>
      </c>
      <c r="I834" s="25">
        <v>359.5</v>
      </c>
    </row>
    <row r="835" spans="2:9" x14ac:dyDescent="0.2">
      <c r="B835">
        <v>720</v>
      </c>
      <c r="I835" s="24">
        <v>360</v>
      </c>
    </row>
    <row r="836" spans="2:9" x14ac:dyDescent="0.2">
      <c r="B836">
        <v>721</v>
      </c>
      <c r="I836" s="24">
        <v>360.5</v>
      </c>
    </row>
    <row r="837" spans="2:9" x14ac:dyDescent="0.2">
      <c r="B837">
        <v>722</v>
      </c>
      <c r="I837" s="25">
        <v>361</v>
      </c>
    </row>
    <row r="838" spans="2:9" x14ac:dyDescent="0.2">
      <c r="B838">
        <v>723</v>
      </c>
      <c r="I838" s="24">
        <v>361.5</v>
      </c>
    </row>
    <row r="839" spans="2:9" x14ac:dyDescent="0.2">
      <c r="B839">
        <v>724</v>
      </c>
      <c r="I839" s="24">
        <v>362</v>
      </c>
    </row>
    <row r="840" spans="2:9" x14ac:dyDescent="0.2">
      <c r="B840">
        <v>725</v>
      </c>
      <c r="I840" s="25">
        <v>362.5</v>
      </c>
    </row>
    <row r="841" spans="2:9" x14ac:dyDescent="0.2">
      <c r="B841">
        <v>726</v>
      </c>
      <c r="I841" s="24">
        <v>363</v>
      </c>
    </row>
    <row r="842" spans="2:9" x14ac:dyDescent="0.2">
      <c r="B842">
        <v>727</v>
      </c>
      <c r="I842" s="24">
        <v>363.5</v>
      </c>
    </row>
    <row r="843" spans="2:9" x14ac:dyDescent="0.2">
      <c r="B843">
        <v>728</v>
      </c>
      <c r="I843" s="25">
        <v>364</v>
      </c>
    </row>
    <row r="844" spans="2:9" x14ac:dyDescent="0.2">
      <c r="B844">
        <v>729</v>
      </c>
      <c r="I844" s="24">
        <v>364.5</v>
      </c>
    </row>
    <row r="845" spans="2:9" x14ac:dyDescent="0.2">
      <c r="B845">
        <v>730</v>
      </c>
      <c r="I845" s="24">
        <v>365</v>
      </c>
    </row>
    <row r="846" spans="2:9" x14ac:dyDescent="0.2">
      <c r="B846">
        <v>731</v>
      </c>
      <c r="I846" s="25">
        <v>365.5</v>
      </c>
    </row>
    <row r="847" spans="2:9" x14ac:dyDescent="0.2">
      <c r="B847">
        <v>732</v>
      </c>
      <c r="I847" s="24">
        <v>366</v>
      </c>
    </row>
    <row r="848" spans="2:9" x14ac:dyDescent="0.2">
      <c r="B848">
        <v>733</v>
      </c>
      <c r="I848" s="24">
        <v>366.5</v>
      </c>
    </row>
    <row r="849" spans="2:9" x14ac:dyDescent="0.2">
      <c r="B849">
        <v>734</v>
      </c>
      <c r="I849" s="25">
        <v>367</v>
      </c>
    </row>
    <row r="850" spans="2:9" x14ac:dyDescent="0.2">
      <c r="B850">
        <v>735</v>
      </c>
      <c r="I850" s="24">
        <v>367.5</v>
      </c>
    </row>
    <row r="851" spans="2:9" x14ac:dyDescent="0.2">
      <c r="B851">
        <v>736</v>
      </c>
      <c r="I851" s="24">
        <v>368</v>
      </c>
    </row>
    <row r="852" spans="2:9" x14ac:dyDescent="0.2">
      <c r="B852">
        <v>737</v>
      </c>
      <c r="I852" s="25">
        <v>368.5</v>
      </c>
    </row>
    <row r="853" spans="2:9" x14ac:dyDescent="0.2">
      <c r="B853">
        <v>738</v>
      </c>
      <c r="I853" s="24">
        <v>369</v>
      </c>
    </row>
    <row r="854" spans="2:9" x14ac:dyDescent="0.2">
      <c r="B854">
        <v>739</v>
      </c>
      <c r="I854" s="24">
        <v>369.5</v>
      </c>
    </row>
    <row r="855" spans="2:9" x14ac:dyDescent="0.2">
      <c r="B855">
        <v>740</v>
      </c>
      <c r="I855" s="25">
        <v>370</v>
      </c>
    </row>
    <row r="856" spans="2:9" x14ac:dyDescent="0.2">
      <c r="B856">
        <v>741</v>
      </c>
      <c r="I856" s="24">
        <v>370.5</v>
      </c>
    </row>
    <row r="857" spans="2:9" x14ac:dyDescent="0.2">
      <c r="B857">
        <v>742</v>
      </c>
      <c r="I857" s="24">
        <v>371</v>
      </c>
    </row>
    <row r="858" spans="2:9" x14ac:dyDescent="0.2">
      <c r="B858">
        <v>743</v>
      </c>
      <c r="I858" s="25">
        <v>371.5</v>
      </c>
    </row>
    <row r="859" spans="2:9" x14ac:dyDescent="0.2">
      <c r="B859">
        <v>744</v>
      </c>
      <c r="I859" s="24">
        <v>372</v>
      </c>
    </row>
    <row r="860" spans="2:9" x14ac:dyDescent="0.2">
      <c r="B860">
        <v>745</v>
      </c>
      <c r="I860" s="24">
        <v>372.5</v>
      </c>
    </row>
    <row r="861" spans="2:9" x14ac:dyDescent="0.2">
      <c r="B861">
        <v>746</v>
      </c>
      <c r="I861" s="25">
        <v>373</v>
      </c>
    </row>
    <row r="862" spans="2:9" x14ac:dyDescent="0.2">
      <c r="B862">
        <v>747</v>
      </c>
      <c r="I862" s="24">
        <v>373.5</v>
      </c>
    </row>
    <row r="863" spans="2:9" x14ac:dyDescent="0.2">
      <c r="B863">
        <v>748</v>
      </c>
      <c r="I863" s="24">
        <v>374</v>
      </c>
    </row>
    <row r="864" spans="2:9" x14ac:dyDescent="0.2">
      <c r="B864">
        <v>749</v>
      </c>
      <c r="I864" s="25">
        <v>374.5</v>
      </c>
    </row>
    <row r="865" spans="2:9" x14ac:dyDescent="0.2">
      <c r="B865">
        <v>750</v>
      </c>
      <c r="I865" s="24">
        <v>375</v>
      </c>
    </row>
    <row r="866" spans="2:9" x14ac:dyDescent="0.2">
      <c r="B866">
        <v>751</v>
      </c>
      <c r="I866" s="24">
        <v>375.5</v>
      </c>
    </row>
    <row r="867" spans="2:9" x14ac:dyDescent="0.2">
      <c r="B867">
        <v>752</v>
      </c>
      <c r="I867" s="25">
        <v>376</v>
      </c>
    </row>
    <row r="868" spans="2:9" x14ac:dyDescent="0.2">
      <c r="B868">
        <v>753</v>
      </c>
      <c r="I868" s="24">
        <v>376.5</v>
      </c>
    </row>
    <row r="869" spans="2:9" x14ac:dyDescent="0.2">
      <c r="B869">
        <v>754</v>
      </c>
      <c r="I869" s="24">
        <v>377</v>
      </c>
    </row>
    <row r="870" spans="2:9" x14ac:dyDescent="0.2">
      <c r="B870">
        <v>755</v>
      </c>
      <c r="I870" s="25">
        <v>377.5</v>
      </c>
    </row>
    <row r="871" spans="2:9" x14ac:dyDescent="0.2">
      <c r="B871">
        <v>756</v>
      </c>
      <c r="I871" s="24">
        <v>378</v>
      </c>
    </row>
    <row r="872" spans="2:9" x14ac:dyDescent="0.2">
      <c r="B872">
        <v>757</v>
      </c>
      <c r="I872" s="24">
        <v>378.5</v>
      </c>
    </row>
    <row r="873" spans="2:9" x14ac:dyDescent="0.2">
      <c r="B873">
        <v>758</v>
      </c>
      <c r="I873" s="25">
        <v>379</v>
      </c>
    </row>
    <row r="874" spans="2:9" x14ac:dyDescent="0.2">
      <c r="B874">
        <v>759</v>
      </c>
      <c r="I874" s="24">
        <v>379.5</v>
      </c>
    </row>
    <row r="875" spans="2:9" x14ac:dyDescent="0.2">
      <c r="B875">
        <v>760</v>
      </c>
      <c r="I875" s="24">
        <v>380</v>
      </c>
    </row>
    <row r="876" spans="2:9" x14ac:dyDescent="0.2">
      <c r="B876">
        <v>761</v>
      </c>
      <c r="I876" s="25">
        <v>380.5</v>
      </c>
    </row>
    <row r="877" spans="2:9" x14ac:dyDescent="0.2">
      <c r="B877">
        <v>762</v>
      </c>
      <c r="I877" s="24">
        <v>381</v>
      </c>
    </row>
    <row r="878" spans="2:9" x14ac:dyDescent="0.2">
      <c r="B878">
        <v>763</v>
      </c>
      <c r="I878" s="24">
        <v>381.5</v>
      </c>
    </row>
    <row r="879" spans="2:9" x14ac:dyDescent="0.2">
      <c r="B879">
        <v>764</v>
      </c>
      <c r="I879" s="25">
        <v>382</v>
      </c>
    </row>
    <row r="880" spans="2:9" x14ac:dyDescent="0.2">
      <c r="B880">
        <v>765</v>
      </c>
      <c r="I880" s="24">
        <v>382.5</v>
      </c>
    </row>
    <row r="881" spans="2:9" x14ac:dyDescent="0.2">
      <c r="B881">
        <v>766</v>
      </c>
      <c r="I881" s="24">
        <v>383</v>
      </c>
    </row>
    <row r="882" spans="2:9" x14ac:dyDescent="0.2">
      <c r="B882">
        <v>767</v>
      </c>
      <c r="I882" s="25">
        <v>383.5</v>
      </c>
    </row>
    <row r="883" spans="2:9" x14ac:dyDescent="0.2">
      <c r="B883">
        <v>768</v>
      </c>
      <c r="I883" s="24">
        <v>384</v>
      </c>
    </row>
    <row r="884" spans="2:9" x14ac:dyDescent="0.2">
      <c r="B884">
        <v>769</v>
      </c>
      <c r="I884" s="24">
        <v>384.5</v>
      </c>
    </row>
    <row r="885" spans="2:9" x14ac:dyDescent="0.2">
      <c r="B885">
        <v>770</v>
      </c>
      <c r="I885" s="25">
        <v>385</v>
      </c>
    </row>
    <row r="886" spans="2:9" x14ac:dyDescent="0.2">
      <c r="B886">
        <v>771</v>
      </c>
      <c r="I886" s="24">
        <v>385.5</v>
      </c>
    </row>
    <row r="887" spans="2:9" x14ac:dyDescent="0.2">
      <c r="B887">
        <v>772</v>
      </c>
      <c r="I887" s="24">
        <v>386</v>
      </c>
    </row>
    <row r="888" spans="2:9" x14ac:dyDescent="0.2">
      <c r="B888">
        <v>773</v>
      </c>
      <c r="I888" s="25">
        <v>386.5</v>
      </c>
    </row>
    <row r="889" spans="2:9" x14ac:dyDescent="0.2">
      <c r="B889">
        <v>774</v>
      </c>
      <c r="I889" s="24">
        <v>387</v>
      </c>
    </row>
    <row r="890" spans="2:9" x14ac:dyDescent="0.2">
      <c r="B890">
        <v>775</v>
      </c>
      <c r="I890" s="24">
        <v>387.5</v>
      </c>
    </row>
    <row r="891" spans="2:9" x14ac:dyDescent="0.2">
      <c r="B891">
        <v>776</v>
      </c>
      <c r="I891" s="25">
        <v>388</v>
      </c>
    </row>
    <row r="892" spans="2:9" x14ac:dyDescent="0.2">
      <c r="B892">
        <v>777</v>
      </c>
      <c r="I892" s="24">
        <v>388.5</v>
      </c>
    </row>
    <row r="893" spans="2:9" x14ac:dyDescent="0.2">
      <c r="B893">
        <v>778</v>
      </c>
      <c r="I893" s="24">
        <v>389</v>
      </c>
    </row>
    <row r="894" spans="2:9" x14ac:dyDescent="0.2">
      <c r="B894">
        <v>779</v>
      </c>
      <c r="I894" s="25">
        <v>389.5</v>
      </c>
    </row>
    <row r="895" spans="2:9" x14ac:dyDescent="0.2">
      <c r="B895">
        <v>780</v>
      </c>
      <c r="I895" s="24">
        <v>390</v>
      </c>
    </row>
    <row r="896" spans="2:9" x14ac:dyDescent="0.2">
      <c r="B896">
        <v>781</v>
      </c>
      <c r="I896" s="24">
        <v>390.5</v>
      </c>
    </row>
    <row r="897" spans="2:9" x14ac:dyDescent="0.2">
      <c r="B897">
        <v>782</v>
      </c>
      <c r="I897" s="25">
        <v>391</v>
      </c>
    </row>
    <row r="898" spans="2:9" x14ac:dyDescent="0.2">
      <c r="B898">
        <v>783</v>
      </c>
      <c r="I898" s="24">
        <v>391.5</v>
      </c>
    </row>
    <row r="899" spans="2:9" x14ac:dyDescent="0.2">
      <c r="B899">
        <v>784</v>
      </c>
      <c r="I899" s="24">
        <v>392</v>
      </c>
    </row>
    <row r="900" spans="2:9" x14ac:dyDescent="0.2">
      <c r="B900">
        <v>785</v>
      </c>
      <c r="I900" s="25">
        <v>392.5</v>
      </c>
    </row>
    <row r="901" spans="2:9" x14ac:dyDescent="0.2">
      <c r="B901">
        <v>786</v>
      </c>
      <c r="I901" s="24">
        <v>393</v>
      </c>
    </row>
    <row r="902" spans="2:9" x14ac:dyDescent="0.2">
      <c r="B902">
        <v>787</v>
      </c>
      <c r="I902" s="24">
        <v>393.5</v>
      </c>
    </row>
    <row r="903" spans="2:9" x14ac:dyDescent="0.2">
      <c r="B903">
        <v>788</v>
      </c>
      <c r="I903" s="25">
        <v>394</v>
      </c>
    </row>
    <row r="904" spans="2:9" x14ac:dyDescent="0.2">
      <c r="B904">
        <v>789</v>
      </c>
      <c r="I904" s="24">
        <v>394.5</v>
      </c>
    </row>
    <row r="905" spans="2:9" x14ac:dyDescent="0.2">
      <c r="B905">
        <v>790</v>
      </c>
      <c r="I905" s="24">
        <v>395</v>
      </c>
    </row>
    <row r="906" spans="2:9" x14ac:dyDescent="0.2">
      <c r="B906">
        <v>791</v>
      </c>
      <c r="I906" s="25">
        <v>395.5</v>
      </c>
    </row>
    <row r="907" spans="2:9" x14ac:dyDescent="0.2">
      <c r="B907">
        <v>792</v>
      </c>
      <c r="I907" s="24">
        <v>396</v>
      </c>
    </row>
    <row r="908" spans="2:9" x14ac:dyDescent="0.2">
      <c r="B908">
        <v>793</v>
      </c>
      <c r="I908" s="24">
        <v>396.5</v>
      </c>
    </row>
    <row r="909" spans="2:9" x14ac:dyDescent="0.2">
      <c r="B909">
        <v>794</v>
      </c>
      <c r="I909" s="25">
        <v>397</v>
      </c>
    </row>
    <row r="910" spans="2:9" x14ac:dyDescent="0.2">
      <c r="B910">
        <v>795</v>
      </c>
      <c r="I910" s="24">
        <v>397.5</v>
      </c>
    </row>
    <row r="911" spans="2:9" x14ac:dyDescent="0.2">
      <c r="B911">
        <v>796</v>
      </c>
      <c r="I911" s="24">
        <v>398</v>
      </c>
    </row>
    <row r="912" spans="2:9" x14ac:dyDescent="0.2">
      <c r="B912">
        <v>797</v>
      </c>
      <c r="I912" s="25">
        <v>398.5</v>
      </c>
    </row>
    <row r="913" spans="2:9" x14ac:dyDescent="0.2">
      <c r="B913">
        <v>798</v>
      </c>
      <c r="I913" s="24">
        <v>399</v>
      </c>
    </row>
    <row r="914" spans="2:9" x14ac:dyDescent="0.2">
      <c r="B914">
        <v>799</v>
      </c>
      <c r="I914" s="24">
        <v>399.5</v>
      </c>
    </row>
    <row r="915" spans="2:9" x14ac:dyDescent="0.2">
      <c r="B915">
        <v>800</v>
      </c>
      <c r="I915" s="25">
        <v>400</v>
      </c>
    </row>
    <row r="916" spans="2:9" x14ac:dyDescent="0.2">
      <c r="B916">
        <v>801</v>
      </c>
      <c r="I916" s="24">
        <v>400.5</v>
      </c>
    </row>
    <row r="917" spans="2:9" x14ac:dyDescent="0.2">
      <c r="B917">
        <v>802</v>
      </c>
      <c r="I917" s="24">
        <v>401</v>
      </c>
    </row>
    <row r="918" spans="2:9" x14ac:dyDescent="0.2">
      <c r="B918">
        <v>803</v>
      </c>
      <c r="I918" s="25">
        <v>401.5</v>
      </c>
    </row>
    <row r="919" spans="2:9" x14ac:dyDescent="0.2">
      <c r="B919">
        <v>804</v>
      </c>
      <c r="I919" s="24">
        <v>402</v>
      </c>
    </row>
    <row r="920" spans="2:9" x14ac:dyDescent="0.2">
      <c r="B920">
        <v>805</v>
      </c>
      <c r="I920" s="24">
        <v>402.5</v>
      </c>
    </row>
    <row r="921" spans="2:9" x14ac:dyDescent="0.2">
      <c r="B921">
        <v>806</v>
      </c>
      <c r="I921" s="25">
        <v>403</v>
      </c>
    </row>
    <row r="922" spans="2:9" x14ac:dyDescent="0.2">
      <c r="B922">
        <v>807</v>
      </c>
      <c r="I922" s="24">
        <v>403.5</v>
      </c>
    </row>
    <row r="923" spans="2:9" x14ac:dyDescent="0.2">
      <c r="B923">
        <v>808</v>
      </c>
      <c r="I923" s="24">
        <v>404</v>
      </c>
    </row>
    <row r="924" spans="2:9" x14ac:dyDescent="0.2">
      <c r="B924">
        <v>809</v>
      </c>
      <c r="I924" s="25">
        <v>404.5</v>
      </c>
    </row>
    <row r="925" spans="2:9" x14ac:dyDescent="0.2">
      <c r="B925">
        <v>810</v>
      </c>
      <c r="I925" s="24">
        <v>405</v>
      </c>
    </row>
    <row r="926" spans="2:9" x14ac:dyDescent="0.2">
      <c r="B926">
        <v>811</v>
      </c>
      <c r="I926" s="24">
        <v>405.5</v>
      </c>
    </row>
    <row r="927" spans="2:9" x14ac:dyDescent="0.2">
      <c r="B927">
        <v>812</v>
      </c>
      <c r="I927" s="25">
        <v>406</v>
      </c>
    </row>
    <row r="928" spans="2:9" x14ac:dyDescent="0.2">
      <c r="B928">
        <v>813</v>
      </c>
      <c r="I928" s="24">
        <v>406.5</v>
      </c>
    </row>
    <row r="929" spans="2:9" x14ac:dyDescent="0.2">
      <c r="B929">
        <v>814</v>
      </c>
      <c r="I929" s="24">
        <v>407</v>
      </c>
    </row>
    <row r="930" spans="2:9" x14ac:dyDescent="0.2">
      <c r="B930">
        <v>815</v>
      </c>
      <c r="I930" s="25">
        <v>407.5</v>
      </c>
    </row>
    <row r="931" spans="2:9" x14ac:dyDescent="0.2">
      <c r="B931">
        <v>816</v>
      </c>
      <c r="I931" s="24">
        <v>408</v>
      </c>
    </row>
    <row r="932" spans="2:9" x14ac:dyDescent="0.2">
      <c r="B932">
        <v>817</v>
      </c>
      <c r="I932" s="24">
        <v>408.5</v>
      </c>
    </row>
    <row r="933" spans="2:9" x14ac:dyDescent="0.2">
      <c r="B933">
        <v>818</v>
      </c>
      <c r="I933" s="25">
        <v>409</v>
      </c>
    </row>
    <row r="934" spans="2:9" x14ac:dyDescent="0.2">
      <c r="B934">
        <v>819</v>
      </c>
      <c r="I934" s="24">
        <v>409.5</v>
      </c>
    </row>
    <row r="935" spans="2:9" x14ac:dyDescent="0.2">
      <c r="B935">
        <v>820</v>
      </c>
      <c r="I935" s="24">
        <v>410</v>
      </c>
    </row>
    <row r="936" spans="2:9" x14ac:dyDescent="0.2">
      <c r="B936">
        <v>821</v>
      </c>
      <c r="I936" s="25">
        <v>410.5</v>
      </c>
    </row>
    <row r="937" spans="2:9" x14ac:dyDescent="0.2">
      <c r="B937">
        <v>822</v>
      </c>
      <c r="I937" s="24">
        <v>411</v>
      </c>
    </row>
    <row r="938" spans="2:9" x14ac:dyDescent="0.2">
      <c r="B938">
        <v>823</v>
      </c>
      <c r="I938" s="24">
        <v>411.5</v>
      </c>
    </row>
    <row r="939" spans="2:9" x14ac:dyDescent="0.2">
      <c r="B939">
        <v>824</v>
      </c>
      <c r="I939" s="25">
        <v>412</v>
      </c>
    </row>
    <row r="940" spans="2:9" x14ac:dyDescent="0.2">
      <c r="B940">
        <v>825</v>
      </c>
      <c r="I940" s="24">
        <v>412.5</v>
      </c>
    </row>
    <row r="941" spans="2:9" x14ac:dyDescent="0.2">
      <c r="B941">
        <v>826</v>
      </c>
      <c r="I941" s="24">
        <v>413</v>
      </c>
    </row>
    <row r="942" spans="2:9" x14ac:dyDescent="0.2">
      <c r="B942">
        <v>827</v>
      </c>
      <c r="I942" s="25">
        <v>413.5</v>
      </c>
    </row>
    <row r="943" spans="2:9" x14ac:dyDescent="0.2">
      <c r="B943">
        <v>828</v>
      </c>
      <c r="I943" s="24">
        <v>414</v>
      </c>
    </row>
    <row r="944" spans="2:9" x14ac:dyDescent="0.2">
      <c r="B944">
        <v>829</v>
      </c>
      <c r="I944" s="24">
        <v>414.5</v>
      </c>
    </row>
    <row r="945" spans="2:9" x14ac:dyDescent="0.2">
      <c r="B945">
        <v>830</v>
      </c>
      <c r="I945" s="25">
        <v>415</v>
      </c>
    </row>
    <row r="946" spans="2:9" x14ac:dyDescent="0.2">
      <c r="B946">
        <v>831</v>
      </c>
      <c r="I946" s="24">
        <v>415.5</v>
      </c>
    </row>
    <row r="947" spans="2:9" x14ac:dyDescent="0.2">
      <c r="B947">
        <v>832</v>
      </c>
      <c r="I947" s="24">
        <v>416</v>
      </c>
    </row>
    <row r="948" spans="2:9" x14ac:dyDescent="0.2">
      <c r="B948">
        <v>833</v>
      </c>
      <c r="I948" s="25">
        <v>416.5</v>
      </c>
    </row>
    <row r="949" spans="2:9" x14ac:dyDescent="0.2">
      <c r="B949">
        <v>834</v>
      </c>
      <c r="I949" s="24">
        <v>417</v>
      </c>
    </row>
    <row r="950" spans="2:9" x14ac:dyDescent="0.2">
      <c r="B950">
        <v>835</v>
      </c>
      <c r="I950" s="24">
        <v>417.5</v>
      </c>
    </row>
    <row r="951" spans="2:9" x14ac:dyDescent="0.2">
      <c r="B951">
        <v>836</v>
      </c>
      <c r="I951" s="25">
        <v>418</v>
      </c>
    </row>
    <row r="952" spans="2:9" x14ac:dyDescent="0.2">
      <c r="B952">
        <v>837</v>
      </c>
      <c r="I952" s="24">
        <v>418.5</v>
      </c>
    </row>
    <row r="953" spans="2:9" x14ac:dyDescent="0.2">
      <c r="B953">
        <v>838</v>
      </c>
      <c r="I953" s="24">
        <v>419</v>
      </c>
    </row>
    <row r="954" spans="2:9" x14ac:dyDescent="0.2">
      <c r="B954">
        <v>839</v>
      </c>
      <c r="I954" s="25">
        <v>419.5</v>
      </c>
    </row>
    <row r="955" spans="2:9" x14ac:dyDescent="0.2">
      <c r="B955">
        <v>840</v>
      </c>
      <c r="I955" s="24">
        <v>420</v>
      </c>
    </row>
    <row r="956" spans="2:9" x14ac:dyDescent="0.2">
      <c r="B956">
        <v>841</v>
      </c>
      <c r="I956" s="24">
        <v>420.5</v>
      </c>
    </row>
    <row r="957" spans="2:9" x14ac:dyDescent="0.2">
      <c r="B957">
        <v>842</v>
      </c>
      <c r="I957" s="25">
        <v>421</v>
      </c>
    </row>
    <row r="958" spans="2:9" x14ac:dyDescent="0.2">
      <c r="B958">
        <v>843</v>
      </c>
      <c r="I958" s="24">
        <v>421.5</v>
      </c>
    </row>
    <row r="959" spans="2:9" x14ac:dyDescent="0.2">
      <c r="B959">
        <v>844</v>
      </c>
      <c r="I959" s="24">
        <v>422</v>
      </c>
    </row>
    <row r="960" spans="2:9" x14ac:dyDescent="0.2">
      <c r="B960">
        <v>845</v>
      </c>
      <c r="I960" s="25">
        <v>422.5</v>
      </c>
    </row>
    <row r="961" spans="2:9" x14ac:dyDescent="0.2">
      <c r="B961">
        <v>846</v>
      </c>
      <c r="I961" s="24">
        <v>423</v>
      </c>
    </row>
    <row r="962" spans="2:9" x14ac:dyDescent="0.2">
      <c r="B962">
        <v>847</v>
      </c>
      <c r="I962" s="24">
        <v>423.5</v>
      </c>
    </row>
    <row r="963" spans="2:9" x14ac:dyDescent="0.2">
      <c r="B963">
        <v>848</v>
      </c>
      <c r="I963" s="25">
        <v>424</v>
      </c>
    </row>
    <row r="964" spans="2:9" x14ac:dyDescent="0.2">
      <c r="B964">
        <v>849</v>
      </c>
      <c r="I964" s="24">
        <v>424.5</v>
      </c>
    </row>
    <row r="965" spans="2:9" x14ac:dyDescent="0.2">
      <c r="B965">
        <v>850</v>
      </c>
      <c r="I965" s="24">
        <v>425</v>
      </c>
    </row>
    <row r="966" spans="2:9" x14ac:dyDescent="0.2">
      <c r="B966">
        <v>851</v>
      </c>
      <c r="I966" s="25">
        <v>425.5</v>
      </c>
    </row>
    <row r="967" spans="2:9" x14ac:dyDescent="0.2">
      <c r="B967">
        <v>852</v>
      </c>
      <c r="I967" s="24">
        <v>426</v>
      </c>
    </row>
    <row r="968" spans="2:9" x14ac:dyDescent="0.2">
      <c r="B968">
        <v>853</v>
      </c>
      <c r="I968" s="24">
        <v>426.5</v>
      </c>
    </row>
    <row r="969" spans="2:9" x14ac:dyDescent="0.2">
      <c r="B969">
        <v>854</v>
      </c>
      <c r="I969" s="25">
        <v>427</v>
      </c>
    </row>
    <row r="970" spans="2:9" x14ac:dyDescent="0.2">
      <c r="B970">
        <v>855</v>
      </c>
      <c r="I970" s="24">
        <v>427.5</v>
      </c>
    </row>
    <row r="971" spans="2:9" x14ac:dyDescent="0.2">
      <c r="B971">
        <v>856</v>
      </c>
      <c r="I971" s="24">
        <v>428</v>
      </c>
    </row>
    <row r="972" spans="2:9" x14ac:dyDescent="0.2">
      <c r="B972">
        <v>857</v>
      </c>
      <c r="I972" s="25">
        <v>428.5</v>
      </c>
    </row>
    <row r="973" spans="2:9" x14ac:dyDescent="0.2">
      <c r="B973">
        <v>858</v>
      </c>
      <c r="I973" s="24">
        <v>429</v>
      </c>
    </row>
    <row r="974" spans="2:9" x14ac:dyDescent="0.2">
      <c r="B974">
        <v>859</v>
      </c>
      <c r="I974" s="24">
        <v>429.5</v>
      </c>
    </row>
    <row r="975" spans="2:9" x14ac:dyDescent="0.2">
      <c r="B975">
        <v>860</v>
      </c>
      <c r="I975" s="25">
        <v>430</v>
      </c>
    </row>
    <row r="976" spans="2:9" x14ac:dyDescent="0.2">
      <c r="B976">
        <v>861</v>
      </c>
      <c r="I976" s="24">
        <v>430.5</v>
      </c>
    </row>
    <row r="977" spans="2:9" x14ac:dyDescent="0.2">
      <c r="B977">
        <v>862</v>
      </c>
      <c r="I977" s="24">
        <v>431</v>
      </c>
    </row>
    <row r="978" spans="2:9" x14ac:dyDescent="0.2">
      <c r="B978">
        <v>863</v>
      </c>
      <c r="I978" s="25">
        <v>431.5</v>
      </c>
    </row>
    <row r="979" spans="2:9" x14ac:dyDescent="0.2">
      <c r="B979">
        <v>864</v>
      </c>
      <c r="I979" s="24">
        <v>432</v>
      </c>
    </row>
    <row r="980" spans="2:9" x14ac:dyDescent="0.2">
      <c r="B980">
        <v>865</v>
      </c>
      <c r="I980" s="24">
        <v>432.5</v>
      </c>
    </row>
    <row r="981" spans="2:9" x14ac:dyDescent="0.2">
      <c r="B981">
        <v>866</v>
      </c>
      <c r="I981" s="25">
        <v>433</v>
      </c>
    </row>
    <row r="982" spans="2:9" x14ac:dyDescent="0.2">
      <c r="B982">
        <v>867</v>
      </c>
      <c r="I982" s="24">
        <v>433.5</v>
      </c>
    </row>
    <row r="983" spans="2:9" x14ac:dyDescent="0.2">
      <c r="B983">
        <v>868</v>
      </c>
      <c r="I983" s="24">
        <v>434</v>
      </c>
    </row>
    <row r="984" spans="2:9" x14ac:dyDescent="0.2">
      <c r="B984">
        <v>869</v>
      </c>
      <c r="I984" s="25">
        <v>434.5</v>
      </c>
    </row>
    <row r="985" spans="2:9" x14ac:dyDescent="0.2">
      <c r="B985">
        <v>870</v>
      </c>
      <c r="I985" s="24">
        <v>435</v>
      </c>
    </row>
    <row r="986" spans="2:9" x14ac:dyDescent="0.2">
      <c r="B986">
        <v>871</v>
      </c>
      <c r="I986" s="24">
        <v>435.5</v>
      </c>
    </row>
    <row r="987" spans="2:9" x14ac:dyDescent="0.2">
      <c r="B987">
        <v>872</v>
      </c>
      <c r="I987" s="25">
        <v>436</v>
      </c>
    </row>
    <row r="988" spans="2:9" x14ac:dyDescent="0.2">
      <c r="B988">
        <v>873</v>
      </c>
      <c r="I988" s="24">
        <v>436.5</v>
      </c>
    </row>
    <row r="989" spans="2:9" x14ac:dyDescent="0.2">
      <c r="B989">
        <v>874</v>
      </c>
      <c r="I989" s="24">
        <v>437</v>
      </c>
    </row>
    <row r="990" spans="2:9" x14ac:dyDescent="0.2">
      <c r="B990">
        <v>875</v>
      </c>
      <c r="I990" s="25">
        <v>437.5</v>
      </c>
    </row>
    <row r="991" spans="2:9" x14ac:dyDescent="0.2">
      <c r="B991">
        <v>876</v>
      </c>
      <c r="I991" s="24">
        <v>438</v>
      </c>
    </row>
    <row r="992" spans="2:9" x14ac:dyDescent="0.2">
      <c r="B992">
        <v>877</v>
      </c>
      <c r="I992" s="24">
        <v>438.5</v>
      </c>
    </row>
    <row r="993" spans="2:9" x14ac:dyDescent="0.2">
      <c r="B993">
        <v>878</v>
      </c>
      <c r="I993" s="25">
        <v>439</v>
      </c>
    </row>
    <row r="994" spans="2:9" x14ac:dyDescent="0.2">
      <c r="B994">
        <v>879</v>
      </c>
      <c r="I994" s="24">
        <v>439.5</v>
      </c>
    </row>
    <row r="995" spans="2:9" x14ac:dyDescent="0.2">
      <c r="B995">
        <v>880</v>
      </c>
      <c r="I995" s="24">
        <v>440</v>
      </c>
    </row>
    <row r="996" spans="2:9" x14ac:dyDescent="0.2">
      <c r="B996">
        <v>881</v>
      </c>
      <c r="I996" s="25">
        <v>440.5</v>
      </c>
    </row>
    <row r="997" spans="2:9" x14ac:dyDescent="0.2">
      <c r="B997">
        <v>882</v>
      </c>
      <c r="I997" s="24">
        <v>441</v>
      </c>
    </row>
    <row r="998" spans="2:9" x14ac:dyDescent="0.2">
      <c r="B998">
        <v>883</v>
      </c>
      <c r="I998" s="24">
        <v>441.5</v>
      </c>
    </row>
    <row r="999" spans="2:9" x14ac:dyDescent="0.2">
      <c r="B999">
        <v>884</v>
      </c>
      <c r="I999" s="25">
        <v>442</v>
      </c>
    </row>
    <row r="1000" spans="2:9" x14ac:dyDescent="0.2">
      <c r="B1000">
        <v>885</v>
      </c>
      <c r="I1000" s="24">
        <v>442.5</v>
      </c>
    </row>
    <row r="1001" spans="2:9" x14ac:dyDescent="0.2">
      <c r="B1001">
        <v>886</v>
      </c>
      <c r="I1001" s="24">
        <v>443</v>
      </c>
    </row>
    <row r="1002" spans="2:9" x14ac:dyDescent="0.2">
      <c r="B1002">
        <v>887</v>
      </c>
      <c r="I1002" s="25">
        <v>443.5</v>
      </c>
    </row>
    <row r="1003" spans="2:9" x14ac:dyDescent="0.2">
      <c r="B1003">
        <v>888</v>
      </c>
      <c r="I1003" s="24">
        <v>444</v>
      </c>
    </row>
    <row r="1004" spans="2:9" x14ac:dyDescent="0.2">
      <c r="B1004">
        <v>889</v>
      </c>
      <c r="I1004" s="24">
        <v>444.5</v>
      </c>
    </row>
    <row r="1005" spans="2:9" x14ac:dyDescent="0.2">
      <c r="B1005">
        <v>890</v>
      </c>
      <c r="I1005" s="25">
        <v>445</v>
      </c>
    </row>
    <row r="1006" spans="2:9" x14ac:dyDescent="0.2">
      <c r="B1006">
        <v>891</v>
      </c>
      <c r="I1006" s="24">
        <v>445.5</v>
      </c>
    </row>
    <row r="1007" spans="2:9" x14ac:dyDescent="0.2">
      <c r="B1007">
        <v>892</v>
      </c>
      <c r="I1007" s="24">
        <v>446</v>
      </c>
    </row>
    <row r="1008" spans="2:9" x14ac:dyDescent="0.2">
      <c r="B1008">
        <v>893</v>
      </c>
      <c r="I1008" s="25">
        <v>446.5</v>
      </c>
    </row>
    <row r="1009" spans="2:9" x14ac:dyDescent="0.2">
      <c r="B1009">
        <v>894</v>
      </c>
      <c r="I1009" s="24">
        <v>447</v>
      </c>
    </row>
    <row r="1010" spans="2:9" x14ac:dyDescent="0.2">
      <c r="B1010">
        <v>895</v>
      </c>
      <c r="I1010" s="24">
        <v>447.5</v>
      </c>
    </row>
    <row r="1011" spans="2:9" x14ac:dyDescent="0.2">
      <c r="B1011">
        <v>896</v>
      </c>
      <c r="I1011" s="25">
        <v>448</v>
      </c>
    </row>
    <row r="1012" spans="2:9" x14ac:dyDescent="0.2">
      <c r="B1012">
        <v>897</v>
      </c>
      <c r="I1012" s="24">
        <v>448.5</v>
      </c>
    </row>
    <row r="1013" spans="2:9" x14ac:dyDescent="0.2">
      <c r="B1013">
        <v>898</v>
      </c>
      <c r="I1013" s="24">
        <v>449</v>
      </c>
    </row>
    <row r="1014" spans="2:9" x14ac:dyDescent="0.2">
      <c r="B1014">
        <v>899</v>
      </c>
      <c r="I1014" s="25">
        <v>449.5</v>
      </c>
    </row>
    <row r="1015" spans="2:9" x14ac:dyDescent="0.2">
      <c r="B1015">
        <v>900</v>
      </c>
      <c r="I1015" s="24">
        <v>450</v>
      </c>
    </row>
    <row r="1016" spans="2:9" x14ac:dyDescent="0.2">
      <c r="B1016">
        <v>901</v>
      </c>
      <c r="I1016" s="24">
        <v>450.5</v>
      </c>
    </row>
    <row r="1017" spans="2:9" x14ac:dyDescent="0.2">
      <c r="B1017">
        <v>902</v>
      </c>
      <c r="I1017" s="25">
        <v>451</v>
      </c>
    </row>
    <row r="1018" spans="2:9" x14ac:dyDescent="0.2">
      <c r="B1018">
        <v>903</v>
      </c>
      <c r="I1018" s="24">
        <v>451.5</v>
      </c>
    </row>
    <row r="1019" spans="2:9" x14ac:dyDescent="0.2">
      <c r="B1019">
        <v>904</v>
      </c>
      <c r="I1019" s="24">
        <v>452</v>
      </c>
    </row>
    <row r="1020" spans="2:9" x14ac:dyDescent="0.2">
      <c r="B1020">
        <v>905</v>
      </c>
      <c r="I1020" s="25">
        <v>452.5</v>
      </c>
    </row>
    <row r="1021" spans="2:9" x14ac:dyDescent="0.2">
      <c r="B1021">
        <v>906</v>
      </c>
      <c r="I1021" s="24">
        <v>453</v>
      </c>
    </row>
    <row r="1022" spans="2:9" x14ac:dyDescent="0.2">
      <c r="B1022">
        <v>907</v>
      </c>
      <c r="I1022" s="24">
        <v>453.5</v>
      </c>
    </row>
    <row r="1023" spans="2:9" x14ac:dyDescent="0.2">
      <c r="B1023">
        <v>908</v>
      </c>
      <c r="I1023" s="25">
        <v>454</v>
      </c>
    </row>
    <row r="1024" spans="2:9" x14ac:dyDescent="0.2">
      <c r="B1024">
        <v>909</v>
      </c>
      <c r="I1024" s="24">
        <v>454.5</v>
      </c>
    </row>
    <row r="1025" spans="2:9" x14ac:dyDescent="0.2">
      <c r="B1025">
        <v>910</v>
      </c>
      <c r="I1025" s="24">
        <v>455</v>
      </c>
    </row>
    <row r="1026" spans="2:9" x14ac:dyDescent="0.2">
      <c r="B1026">
        <v>911</v>
      </c>
      <c r="I1026" s="25">
        <v>455.5</v>
      </c>
    </row>
    <row r="1027" spans="2:9" x14ac:dyDescent="0.2">
      <c r="B1027">
        <v>912</v>
      </c>
      <c r="I1027" s="24">
        <v>456</v>
      </c>
    </row>
    <row r="1028" spans="2:9" x14ac:dyDescent="0.2">
      <c r="B1028">
        <v>913</v>
      </c>
      <c r="I1028" s="24">
        <v>456.5</v>
      </c>
    </row>
    <row r="1029" spans="2:9" x14ac:dyDescent="0.2">
      <c r="B1029">
        <v>914</v>
      </c>
      <c r="I1029" s="25">
        <v>457</v>
      </c>
    </row>
    <row r="1030" spans="2:9" x14ac:dyDescent="0.2">
      <c r="B1030">
        <v>915</v>
      </c>
      <c r="I1030" s="24">
        <v>457.5</v>
      </c>
    </row>
    <row r="1031" spans="2:9" x14ac:dyDescent="0.2">
      <c r="B1031">
        <v>916</v>
      </c>
      <c r="I1031" s="24">
        <v>458</v>
      </c>
    </row>
    <row r="1032" spans="2:9" x14ac:dyDescent="0.2">
      <c r="B1032">
        <v>917</v>
      </c>
      <c r="I1032" s="25">
        <v>458.5</v>
      </c>
    </row>
    <row r="1033" spans="2:9" x14ac:dyDescent="0.2">
      <c r="B1033">
        <v>918</v>
      </c>
      <c r="I1033" s="24">
        <v>459</v>
      </c>
    </row>
    <row r="1034" spans="2:9" x14ac:dyDescent="0.2">
      <c r="B1034">
        <v>919</v>
      </c>
      <c r="I1034" s="24">
        <v>459.5</v>
      </c>
    </row>
    <row r="1035" spans="2:9" x14ac:dyDescent="0.2">
      <c r="B1035">
        <v>920</v>
      </c>
      <c r="I1035" s="25">
        <v>460</v>
      </c>
    </row>
    <row r="1036" spans="2:9" x14ac:dyDescent="0.2">
      <c r="B1036">
        <v>921</v>
      </c>
      <c r="I1036" s="24">
        <v>460.5</v>
      </c>
    </row>
    <row r="1037" spans="2:9" x14ac:dyDescent="0.2">
      <c r="B1037">
        <v>922</v>
      </c>
      <c r="I1037" s="24">
        <v>461</v>
      </c>
    </row>
    <row r="1038" spans="2:9" x14ac:dyDescent="0.2">
      <c r="B1038">
        <v>923</v>
      </c>
      <c r="I1038" s="25">
        <v>461.5</v>
      </c>
    </row>
    <row r="1039" spans="2:9" x14ac:dyDescent="0.2">
      <c r="B1039">
        <v>924</v>
      </c>
      <c r="I1039" s="24">
        <v>462</v>
      </c>
    </row>
    <row r="1040" spans="2:9" x14ac:dyDescent="0.2">
      <c r="B1040">
        <v>925</v>
      </c>
      <c r="I1040" s="24">
        <v>462.5</v>
      </c>
    </row>
    <row r="1041" spans="2:9" x14ac:dyDescent="0.2">
      <c r="B1041">
        <v>926</v>
      </c>
      <c r="I1041" s="25">
        <v>463</v>
      </c>
    </row>
    <row r="1042" spans="2:9" x14ac:dyDescent="0.2">
      <c r="B1042">
        <v>927</v>
      </c>
      <c r="I1042" s="24">
        <v>463.5</v>
      </c>
    </row>
    <row r="1043" spans="2:9" x14ac:dyDescent="0.2">
      <c r="B1043">
        <v>928</v>
      </c>
      <c r="I1043" s="24">
        <v>464</v>
      </c>
    </row>
    <row r="1044" spans="2:9" x14ac:dyDescent="0.2">
      <c r="B1044">
        <v>929</v>
      </c>
      <c r="I1044" s="25">
        <v>464.5</v>
      </c>
    </row>
    <row r="1045" spans="2:9" x14ac:dyDescent="0.2">
      <c r="B1045">
        <v>930</v>
      </c>
      <c r="I1045" s="24">
        <v>465</v>
      </c>
    </row>
    <row r="1046" spans="2:9" x14ac:dyDescent="0.2">
      <c r="B1046">
        <v>931</v>
      </c>
      <c r="I1046" s="24">
        <v>465.5</v>
      </c>
    </row>
    <row r="1047" spans="2:9" x14ac:dyDescent="0.2">
      <c r="B1047">
        <v>932</v>
      </c>
      <c r="I1047" s="25">
        <v>466</v>
      </c>
    </row>
    <row r="1048" spans="2:9" x14ac:dyDescent="0.2">
      <c r="B1048">
        <v>933</v>
      </c>
      <c r="I1048" s="24">
        <v>466.5</v>
      </c>
    </row>
    <row r="1049" spans="2:9" x14ac:dyDescent="0.2">
      <c r="B1049">
        <v>934</v>
      </c>
      <c r="I1049" s="24">
        <v>467</v>
      </c>
    </row>
    <row r="1050" spans="2:9" x14ac:dyDescent="0.2">
      <c r="B1050">
        <v>935</v>
      </c>
      <c r="I1050" s="25">
        <v>467.5</v>
      </c>
    </row>
    <row r="1051" spans="2:9" x14ac:dyDescent="0.2">
      <c r="B1051">
        <v>936</v>
      </c>
      <c r="I1051" s="24">
        <v>468</v>
      </c>
    </row>
    <row r="1052" spans="2:9" x14ac:dyDescent="0.2">
      <c r="B1052">
        <v>937</v>
      </c>
      <c r="I1052" s="24">
        <v>468.5</v>
      </c>
    </row>
    <row r="1053" spans="2:9" x14ac:dyDescent="0.2">
      <c r="B1053">
        <v>938</v>
      </c>
      <c r="I1053" s="25">
        <v>469</v>
      </c>
    </row>
    <row r="1054" spans="2:9" x14ac:dyDescent="0.2">
      <c r="B1054">
        <v>939</v>
      </c>
      <c r="I1054" s="24">
        <v>469.5</v>
      </c>
    </row>
    <row r="1055" spans="2:9" x14ac:dyDescent="0.2">
      <c r="B1055">
        <v>940</v>
      </c>
      <c r="I1055" s="24">
        <v>470</v>
      </c>
    </row>
    <row r="1056" spans="2:9" x14ac:dyDescent="0.2">
      <c r="B1056">
        <v>941</v>
      </c>
      <c r="I1056" s="25">
        <v>470.5</v>
      </c>
    </row>
    <row r="1057" spans="2:9" x14ac:dyDescent="0.2">
      <c r="B1057">
        <v>942</v>
      </c>
      <c r="I1057" s="24">
        <v>471</v>
      </c>
    </row>
    <row r="1058" spans="2:9" x14ac:dyDescent="0.2">
      <c r="B1058">
        <v>943</v>
      </c>
      <c r="I1058" s="24">
        <v>471.5</v>
      </c>
    </row>
    <row r="1059" spans="2:9" x14ac:dyDescent="0.2">
      <c r="B1059">
        <v>944</v>
      </c>
      <c r="I1059" s="25">
        <v>472</v>
      </c>
    </row>
    <row r="1060" spans="2:9" x14ac:dyDescent="0.2">
      <c r="B1060">
        <v>945</v>
      </c>
      <c r="I1060" s="24">
        <v>472.5</v>
      </c>
    </row>
    <row r="1061" spans="2:9" x14ac:dyDescent="0.2">
      <c r="B1061">
        <v>946</v>
      </c>
      <c r="I1061" s="24">
        <v>473</v>
      </c>
    </row>
    <row r="1062" spans="2:9" x14ac:dyDescent="0.2">
      <c r="B1062">
        <v>947</v>
      </c>
      <c r="I1062" s="25">
        <v>473.5</v>
      </c>
    </row>
    <row r="1063" spans="2:9" x14ac:dyDescent="0.2">
      <c r="B1063">
        <v>948</v>
      </c>
      <c r="I1063" s="24">
        <v>474</v>
      </c>
    </row>
    <row r="1064" spans="2:9" x14ac:dyDescent="0.2">
      <c r="B1064">
        <v>949</v>
      </c>
      <c r="I1064" s="24">
        <v>474.5</v>
      </c>
    </row>
    <row r="1065" spans="2:9" x14ac:dyDescent="0.2">
      <c r="B1065">
        <v>950</v>
      </c>
      <c r="I1065" s="25">
        <v>475</v>
      </c>
    </row>
    <row r="1066" spans="2:9" x14ac:dyDescent="0.2">
      <c r="B1066">
        <v>951</v>
      </c>
      <c r="I1066" s="24">
        <v>475.5</v>
      </c>
    </row>
    <row r="1067" spans="2:9" x14ac:dyDescent="0.2">
      <c r="B1067">
        <v>952</v>
      </c>
      <c r="I1067" s="24">
        <v>476</v>
      </c>
    </row>
    <row r="1068" spans="2:9" x14ac:dyDescent="0.2">
      <c r="B1068">
        <v>953</v>
      </c>
      <c r="I1068" s="25">
        <v>476.5</v>
      </c>
    </row>
    <row r="1069" spans="2:9" x14ac:dyDescent="0.2">
      <c r="B1069">
        <v>954</v>
      </c>
      <c r="I1069" s="24">
        <v>477</v>
      </c>
    </row>
    <row r="1070" spans="2:9" x14ac:dyDescent="0.2">
      <c r="B1070">
        <v>955</v>
      </c>
      <c r="I1070" s="24">
        <v>477.5</v>
      </c>
    </row>
    <row r="1071" spans="2:9" x14ac:dyDescent="0.2">
      <c r="B1071">
        <v>956</v>
      </c>
      <c r="I1071" s="25">
        <v>478</v>
      </c>
    </row>
    <row r="1072" spans="2:9" x14ac:dyDescent="0.2">
      <c r="B1072">
        <v>957</v>
      </c>
      <c r="I1072" s="24">
        <v>478.5</v>
      </c>
    </row>
    <row r="1073" spans="2:9" x14ac:dyDescent="0.2">
      <c r="B1073">
        <v>958</v>
      </c>
      <c r="I1073" s="24">
        <v>479</v>
      </c>
    </row>
    <row r="1074" spans="2:9" x14ac:dyDescent="0.2">
      <c r="B1074">
        <v>959</v>
      </c>
      <c r="I1074" s="25">
        <v>479.5</v>
      </c>
    </row>
    <row r="1075" spans="2:9" x14ac:dyDescent="0.2">
      <c r="B1075">
        <v>960</v>
      </c>
      <c r="I1075" s="24">
        <v>480</v>
      </c>
    </row>
    <row r="1076" spans="2:9" x14ac:dyDescent="0.2">
      <c r="B1076">
        <v>961</v>
      </c>
      <c r="I1076" s="24">
        <v>480.5</v>
      </c>
    </row>
    <row r="1077" spans="2:9" x14ac:dyDescent="0.2">
      <c r="B1077">
        <v>962</v>
      </c>
      <c r="I1077" s="25">
        <v>481</v>
      </c>
    </row>
    <row r="1078" spans="2:9" x14ac:dyDescent="0.2">
      <c r="B1078">
        <v>963</v>
      </c>
      <c r="I1078" s="24">
        <v>481.5</v>
      </c>
    </row>
    <row r="1079" spans="2:9" x14ac:dyDescent="0.2">
      <c r="B1079">
        <v>964</v>
      </c>
      <c r="I1079" s="24">
        <v>482</v>
      </c>
    </row>
    <row r="1080" spans="2:9" x14ac:dyDescent="0.2">
      <c r="B1080">
        <v>965</v>
      </c>
      <c r="I1080" s="25">
        <v>482.5</v>
      </c>
    </row>
    <row r="1081" spans="2:9" x14ac:dyDescent="0.2">
      <c r="B1081">
        <v>966</v>
      </c>
      <c r="I1081" s="24">
        <v>483</v>
      </c>
    </row>
    <row r="1082" spans="2:9" x14ac:dyDescent="0.2">
      <c r="B1082">
        <v>967</v>
      </c>
      <c r="I1082" s="24">
        <v>483.5</v>
      </c>
    </row>
    <row r="1083" spans="2:9" x14ac:dyDescent="0.2">
      <c r="B1083">
        <v>968</v>
      </c>
      <c r="I1083" s="25">
        <v>484</v>
      </c>
    </row>
    <row r="1084" spans="2:9" x14ac:dyDescent="0.2">
      <c r="B1084">
        <v>969</v>
      </c>
      <c r="I1084" s="24">
        <v>484.5</v>
      </c>
    </row>
    <row r="1085" spans="2:9" x14ac:dyDescent="0.2">
      <c r="B1085">
        <v>970</v>
      </c>
      <c r="I1085" s="24">
        <v>485</v>
      </c>
    </row>
    <row r="1086" spans="2:9" x14ac:dyDescent="0.2">
      <c r="B1086">
        <v>971</v>
      </c>
      <c r="I1086" s="25">
        <v>485.5</v>
      </c>
    </row>
    <row r="1087" spans="2:9" x14ac:dyDescent="0.2">
      <c r="B1087">
        <v>972</v>
      </c>
      <c r="I1087" s="24">
        <v>486</v>
      </c>
    </row>
    <row r="1088" spans="2:9" x14ac:dyDescent="0.2">
      <c r="B1088">
        <v>973</v>
      </c>
      <c r="I1088" s="24">
        <v>486.5</v>
      </c>
    </row>
    <row r="1089" spans="2:9" x14ac:dyDescent="0.2">
      <c r="B1089">
        <v>974</v>
      </c>
      <c r="I1089" s="25">
        <v>487</v>
      </c>
    </row>
    <row r="1090" spans="2:9" x14ac:dyDescent="0.2">
      <c r="B1090">
        <v>975</v>
      </c>
      <c r="I1090" s="24">
        <v>487.5</v>
      </c>
    </row>
    <row r="1091" spans="2:9" x14ac:dyDescent="0.2">
      <c r="B1091">
        <v>976</v>
      </c>
      <c r="I1091" s="24">
        <v>488</v>
      </c>
    </row>
    <row r="1092" spans="2:9" x14ac:dyDescent="0.2">
      <c r="B1092">
        <v>977</v>
      </c>
      <c r="I1092" s="25">
        <v>488.5</v>
      </c>
    </row>
    <row r="1093" spans="2:9" x14ac:dyDescent="0.2">
      <c r="B1093">
        <v>978</v>
      </c>
      <c r="I1093" s="24">
        <v>489</v>
      </c>
    </row>
    <row r="1094" spans="2:9" x14ac:dyDescent="0.2">
      <c r="B1094">
        <v>979</v>
      </c>
      <c r="I1094" s="24">
        <v>489.5</v>
      </c>
    </row>
    <row r="1095" spans="2:9" x14ac:dyDescent="0.2">
      <c r="B1095">
        <v>980</v>
      </c>
      <c r="I1095" s="25">
        <v>490</v>
      </c>
    </row>
    <row r="1096" spans="2:9" x14ac:dyDescent="0.2">
      <c r="B1096">
        <v>981</v>
      </c>
      <c r="I1096" s="24">
        <v>490.5</v>
      </c>
    </row>
    <row r="1097" spans="2:9" x14ac:dyDescent="0.2">
      <c r="B1097">
        <v>982</v>
      </c>
      <c r="I1097" s="24">
        <v>491</v>
      </c>
    </row>
    <row r="1098" spans="2:9" x14ac:dyDescent="0.2">
      <c r="B1098">
        <v>983</v>
      </c>
      <c r="I1098" s="25">
        <v>491.5</v>
      </c>
    </row>
    <row r="1099" spans="2:9" x14ac:dyDescent="0.2">
      <c r="B1099">
        <v>984</v>
      </c>
      <c r="I1099" s="24">
        <v>492</v>
      </c>
    </row>
    <row r="1100" spans="2:9" x14ac:dyDescent="0.2">
      <c r="B1100">
        <v>985</v>
      </c>
      <c r="I1100" s="24">
        <v>492.5</v>
      </c>
    </row>
    <row r="1101" spans="2:9" x14ac:dyDescent="0.2">
      <c r="B1101">
        <v>986</v>
      </c>
      <c r="I1101" s="25">
        <v>493</v>
      </c>
    </row>
    <row r="1102" spans="2:9" x14ac:dyDescent="0.2">
      <c r="B1102">
        <v>987</v>
      </c>
      <c r="I1102" s="24">
        <v>493.5</v>
      </c>
    </row>
    <row r="1103" spans="2:9" x14ac:dyDescent="0.2">
      <c r="B1103">
        <v>988</v>
      </c>
      <c r="I1103" s="24">
        <v>494</v>
      </c>
    </row>
    <row r="1104" spans="2:9" x14ac:dyDescent="0.2">
      <c r="B1104">
        <v>989</v>
      </c>
      <c r="I1104" s="25">
        <v>494.5</v>
      </c>
    </row>
    <row r="1105" spans="2:9" x14ac:dyDescent="0.2">
      <c r="B1105">
        <v>990</v>
      </c>
      <c r="I1105" s="24">
        <v>495</v>
      </c>
    </row>
    <row r="1106" spans="2:9" x14ac:dyDescent="0.2">
      <c r="B1106">
        <v>991</v>
      </c>
      <c r="I1106" s="24">
        <v>495.5</v>
      </c>
    </row>
    <row r="1107" spans="2:9" x14ac:dyDescent="0.2">
      <c r="B1107">
        <v>992</v>
      </c>
      <c r="I1107" s="25">
        <v>496</v>
      </c>
    </row>
    <row r="1108" spans="2:9" x14ac:dyDescent="0.2">
      <c r="B1108">
        <v>993</v>
      </c>
      <c r="I1108" s="24">
        <v>496.5</v>
      </c>
    </row>
    <row r="1109" spans="2:9" x14ac:dyDescent="0.2">
      <c r="B1109">
        <v>994</v>
      </c>
      <c r="I1109" s="24">
        <v>497</v>
      </c>
    </row>
    <row r="1110" spans="2:9" x14ac:dyDescent="0.2">
      <c r="B1110">
        <v>995</v>
      </c>
      <c r="I1110" s="25">
        <v>497.5</v>
      </c>
    </row>
    <row r="1111" spans="2:9" x14ac:dyDescent="0.2">
      <c r="B1111">
        <v>996</v>
      </c>
      <c r="I1111" s="24">
        <v>498</v>
      </c>
    </row>
    <row r="1112" spans="2:9" x14ac:dyDescent="0.2">
      <c r="B1112">
        <v>997</v>
      </c>
      <c r="I1112" s="24">
        <v>498.5</v>
      </c>
    </row>
    <row r="1113" spans="2:9" x14ac:dyDescent="0.2">
      <c r="B1113">
        <v>998</v>
      </c>
      <c r="I1113" s="25">
        <v>499</v>
      </c>
    </row>
    <row r="1114" spans="2:9" x14ac:dyDescent="0.2">
      <c r="B1114">
        <v>999</v>
      </c>
      <c r="I1114" s="24">
        <v>499.5</v>
      </c>
    </row>
    <row r="1115" spans="2:9" x14ac:dyDescent="0.2">
      <c r="B1115">
        <v>1000</v>
      </c>
      <c r="I1115" s="24">
        <v>500</v>
      </c>
    </row>
  </sheetData>
  <mergeCells count="121">
    <mergeCell ref="BU113:BV113"/>
    <mergeCell ref="H86:I86"/>
    <mergeCell ref="H88:I88"/>
    <mergeCell ref="H90:I90"/>
    <mergeCell ref="H92:I92"/>
    <mergeCell ref="H94:I94"/>
    <mergeCell ref="F84:G84"/>
    <mergeCell ref="F86:G86"/>
    <mergeCell ref="F88:G88"/>
    <mergeCell ref="F90:G90"/>
    <mergeCell ref="F92:G92"/>
    <mergeCell ref="F94:G94"/>
    <mergeCell ref="BA113:BG113"/>
    <mergeCell ref="H78:I78"/>
    <mergeCell ref="H80:I80"/>
    <mergeCell ref="F70:G70"/>
    <mergeCell ref="F72:G72"/>
    <mergeCell ref="F74:G74"/>
    <mergeCell ref="F76:G76"/>
    <mergeCell ref="F78:G78"/>
    <mergeCell ref="F80:G80"/>
    <mergeCell ref="H84:I84"/>
    <mergeCell ref="F50:G50"/>
    <mergeCell ref="F52:G52"/>
    <mergeCell ref="H42:I42"/>
    <mergeCell ref="H44:I44"/>
    <mergeCell ref="H46:I46"/>
    <mergeCell ref="H48:I48"/>
    <mergeCell ref="H50:I50"/>
    <mergeCell ref="F66:G66"/>
    <mergeCell ref="H56:I56"/>
    <mergeCell ref="H58:I58"/>
    <mergeCell ref="H60:I60"/>
    <mergeCell ref="H62:I62"/>
    <mergeCell ref="H64:I64"/>
    <mergeCell ref="H66:I66"/>
    <mergeCell ref="H52:I52"/>
    <mergeCell ref="F58:G58"/>
    <mergeCell ref="F60:G60"/>
    <mergeCell ref="F62:G62"/>
    <mergeCell ref="F64:G64"/>
    <mergeCell ref="C86:E86"/>
    <mergeCell ref="C88:E88"/>
    <mergeCell ref="C90:E90"/>
    <mergeCell ref="C92:E92"/>
    <mergeCell ref="C94:E94"/>
    <mergeCell ref="C55:I55"/>
    <mergeCell ref="C69:I69"/>
    <mergeCell ref="C83:I83"/>
    <mergeCell ref="C72:E72"/>
    <mergeCell ref="C74:E74"/>
    <mergeCell ref="C76:E76"/>
    <mergeCell ref="C78:E78"/>
    <mergeCell ref="C80:E80"/>
    <mergeCell ref="C84:E84"/>
    <mergeCell ref="C58:E58"/>
    <mergeCell ref="C60:E60"/>
    <mergeCell ref="C62:E62"/>
    <mergeCell ref="C64:E64"/>
    <mergeCell ref="C66:E66"/>
    <mergeCell ref="C70:E70"/>
    <mergeCell ref="H70:I70"/>
    <mergeCell ref="H72:I72"/>
    <mergeCell ref="H74:I74"/>
    <mergeCell ref="H76:I76"/>
    <mergeCell ref="C50:E50"/>
    <mergeCell ref="C52:E52"/>
    <mergeCell ref="C56:E56"/>
    <mergeCell ref="C30:E30"/>
    <mergeCell ref="C32:E32"/>
    <mergeCell ref="C34:E34"/>
    <mergeCell ref="C36:E36"/>
    <mergeCell ref="C38:E38"/>
    <mergeCell ref="C42:E42"/>
    <mergeCell ref="C44:E44"/>
    <mergeCell ref="C46:E46"/>
    <mergeCell ref="H28:I28"/>
    <mergeCell ref="B18:F18"/>
    <mergeCell ref="G18:H18"/>
    <mergeCell ref="I18:J18"/>
    <mergeCell ref="B20:F20"/>
    <mergeCell ref="G20:H20"/>
    <mergeCell ref="I20:J20"/>
    <mergeCell ref="C48:E48"/>
    <mergeCell ref="F30:G30"/>
    <mergeCell ref="F32:G32"/>
    <mergeCell ref="F34:G34"/>
    <mergeCell ref="F36:G36"/>
    <mergeCell ref="F38:G38"/>
    <mergeCell ref="H30:I30"/>
    <mergeCell ref="H32:I32"/>
    <mergeCell ref="H34:I34"/>
    <mergeCell ref="H36:I36"/>
    <mergeCell ref="H38:I38"/>
    <mergeCell ref="F44:G44"/>
    <mergeCell ref="F46:G46"/>
    <mergeCell ref="F48:G48"/>
    <mergeCell ref="CO113:CP113"/>
    <mergeCell ref="A1:K1"/>
    <mergeCell ref="B3:J3"/>
    <mergeCell ref="B5:F5"/>
    <mergeCell ref="G5:H5"/>
    <mergeCell ref="I5:J5"/>
    <mergeCell ref="B12:J12"/>
    <mergeCell ref="B14:F14"/>
    <mergeCell ref="G14:H14"/>
    <mergeCell ref="I14:J14"/>
    <mergeCell ref="B16:F16"/>
    <mergeCell ref="G16:H16"/>
    <mergeCell ref="I16:J16"/>
    <mergeCell ref="B7:F7"/>
    <mergeCell ref="G7:H7"/>
    <mergeCell ref="I7:J7"/>
    <mergeCell ref="B9:F9"/>
    <mergeCell ref="G9:H9"/>
    <mergeCell ref="I9:J9"/>
    <mergeCell ref="B22:F22"/>
    <mergeCell ref="G22:H22"/>
    <mergeCell ref="I22:J22"/>
    <mergeCell ref="B25:J25"/>
    <mergeCell ref="C28:E28"/>
  </mergeCells>
  <phoneticPr fontId="2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9" ma:contentTypeDescription="Create a new document." ma:contentTypeScope="" ma:versionID="d1f79473edecc313564d00157ef83cce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95875737aea2d002259e66b1f2fdd9de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752A49-50E3-4E52-905B-FB4D85CCBBC8}">
  <ds:schemaRefs>
    <ds:schemaRef ds:uri="http://www.w3.org/XML/1998/namespace"/>
    <ds:schemaRef ds:uri="http://purl.org/dc/terms/"/>
    <ds:schemaRef ds:uri="http://schemas.microsoft.com/office/infopath/2007/PartnerControls"/>
    <ds:schemaRef ds:uri="9de94308-2297-4d04-a77d-26fce9df9395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22375818-dcd7-42e4-9660-6b33e030de66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310163A-4282-47A6-8405-A95C62C68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F07DF4-7D3C-4606-AA0B-73F8971CAB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21</vt:i4>
      </vt:variant>
    </vt:vector>
  </HeadingPairs>
  <TitlesOfParts>
    <vt:vector size="22" baseType="lpstr">
      <vt:lpstr>Feuil1</vt:lpstr>
      <vt:lpstr>cons1</vt:lpstr>
      <vt:lpstr>cons2</vt:lpstr>
      <vt:lpstr>cons3</vt:lpstr>
      <vt:lpstr>cons4</vt:lpstr>
      <vt:lpstr>cons5</vt:lpstr>
      <vt:lpstr>masse1</vt:lpstr>
      <vt:lpstr>masse2</vt:lpstr>
      <vt:lpstr>masse3</vt:lpstr>
      <vt:lpstr>masse4</vt:lpstr>
      <vt:lpstr>masse5</vt:lpstr>
      <vt:lpstr>ratiocons</vt:lpstr>
      <vt:lpstr>rayon1</vt:lpstr>
      <vt:lpstr>rayon2</vt:lpstr>
      <vt:lpstr>rayon3</vt:lpstr>
      <vt:lpstr>rayon4</vt:lpstr>
      <vt:lpstr>rayon5</vt:lpstr>
      <vt:lpstr>volume1</vt:lpstr>
      <vt:lpstr>volume2</vt:lpstr>
      <vt:lpstr>volume3</vt:lpstr>
      <vt:lpstr>volume4</vt:lpstr>
      <vt:lpstr>volume5</vt:lpstr>
    </vt:vector>
  </TitlesOfParts>
  <Manager/>
  <Company>CVM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Errayes Zahra</dc:creator>
  <cp:keywords/>
  <dc:description/>
  <cp:lastModifiedBy>Errayes Zahra</cp:lastModifiedBy>
  <cp:revision/>
  <dcterms:created xsi:type="dcterms:W3CDTF">2022-11-24T13:22:03Z</dcterms:created>
  <dcterms:modified xsi:type="dcterms:W3CDTF">2022-12-20T03:55:52Z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