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\Repositories\Analyse-Feature-Interaction_in_Similar-features\Result\"/>
    </mc:Choice>
  </mc:AlternateContent>
  <xr:revisionPtr revIDLastSave="0" documentId="13_ncr:1_{F111A234-21A6-422A-A2D3-4A31D822A35D}" xr6:coauthVersionLast="38" xr6:coauthVersionMax="38" xr10:uidLastSave="{00000000-0000-0000-0000-000000000000}"/>
  <bookViews>
    <workbookView xWindow="0" yWindow="0" windowWidth="19195" windowHeight="6955" activeTab="1" xr2:uid="{20D8F8D1-24DB-4C11-B9F2-A49A598B2DC3}"/>
  </bookViews>
  <sheets>
    <sheet name="minepump" sheetId="22" r:id="rId1"/>
    <sheet name="MinePump-Sim_Score" sheetId="25" r:id="rId2"/>
    <sheet name="Architecture Similarity" sheetId="24" r:id="rId3"/>
    <sheet name="Elevator-Sim_Score" sheetId="23" r:id="rId4"/>
    <sheet name="Elevator" sheetId="21" r:id="rId5"/>
    <sheet name="email features" sheetId="2" r:id="rId6"/>
    <sheet name="Sim Method" sheetId="1" r:id="rId7"/>
    <sheet name="Sim Variable" sheetId="3" r:id="rId8"/>
    <sheet name="Var-Meth" sheetId="5" r:id="rId9"/>
    <sheet name="similarity score" sheetId="17" r:id="rId10"/>
    <sheet name="Known Interactions" sheetId="4" r:id="rId11"/>
    <sheet name="Sheet1" sheetId="6" r:id="rId12"/>
    <sheet name="Sheet3" sheetId="8" r:id="rId13"/>
    <sheet name="Sheet4" sheetId="9" r:id="rId14"/>
    <sheet name="Sheet5" sheetId="12" r:id="rId15"/>
    <sheet name="Sheet6" sheetId="13" r:id="rId16"/>
    <sheet name="Sheet12" sheetId="19" r:id="rId17"/>
    <sheet name="Sheet8" sheetId="15" r:id="rId18"/>
    <sheet name="Sheet7" sheetId="14" r:id="rId19"/>
    <sheet name="Sheet13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0" l="1"/>
  <c r="G4" i="20"/>
  <c r="H3" i="20"/>
  <c r="G3" i="20"/>
  <c r="H4" i="19"/>
  <c r="G4" i="19"/>
  <c r="H3" i="19"/>
  <c r="G3" i="19"/>
  <c r="H4" i="15"/>
  <c r="G4" i="15"/>
  <c r="H3" i="15"/>
  <c r="G3" i="15"/>
  <c r="F3" i="14"/>
  <c r="G2" i="14"/>
  <c r="G3" i="14"/>
  <c r="F2" i="14"/>
  <c r="H18" i="13"/>
  <c r="H14" i="13"/>
  <c r="H17" i="13"/>
  <c r="H19" i="13" s="1"/>
  <c r="H13" i="13"/>
  <c r="H15" i="13" l="1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G111" i="8"/>
  <c r="G110" i="8"/>
  <c r="G109" i="8"/>
  <c r="G108" i="8"/>
  <c r="G107" i="8"/>
  <c r="G106" i="8"/>
  <c r="G105" i="8"/>
  <c r="G104" i="8"/>
  <c r="G103" i="8"/>
  <c r="G10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Zara</author>
  </authors>
  <commentList>
    <comment ref="G5" authorId="0" shapeId="0" xr:uid="{52226FB2-8F68-4075-A0F2-4792EDA78671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 inside incoming method</t>
        </r>
      </text>
    </comment>
    <comment ref="I5" authorId="0" shapeId="0" xr:uid="{4A177F2A-2806-49D9-9B7F-FCCBC3234A57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 inside outgoing methods</t>
        </r>
      </text>
    </comment>
    <comment ref="O5" authorId="0" shapeId="0" xr:uid="{F6EDF405-DA1C-4F70-A4DD-73F4AB4E9736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sign method</t>
        </r>
      </text>
    </comment>
    <comment ref="Q5" authorId="0" shapeId="0" xr:uid="{22C97942-9021-456B-A437-40CE72244180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variable for verify method of client</t>
        </r>
      </text>
    </comment>
    <comment ref="M7" authorId="0" shapeId="0" xr:uid="{421BFDF7-2361-4B4C-B35E-A258429718F8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client class</t>
        </r>
      </text>
    </comment>
    <comment ref="N11" authorId="0" shapeId="0" xr:uid="{E671BFA8-2DCB-4745-81CE-7EAD2CFDCD46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client class</t>
        </r>
      </text>
    </comment>
  </commentList>
</comments>
</file>

<file path=xl/sharedStrings.xml><?xml version="1.0" encoding="utf-8"?>
<sst xmlns="http://schemas.openxmlformats.org/spreadsheetml/2006/main" count="1406" uniqueCount="312">
  <si>
    <t>addressbook</t>
  </si>
  <si>
    <t>autoresponder</t>
  </si>
  <si>
    <t>base</t>
  </si>
  <si>
    <t>decrypt</t>
  </si>
  <si>
    <t>encrypt</t>
  </si>
  <si>
    <t>forward</t>
  </si>
  <si>
    <t>keys</t>
  </si>
  <si>
    <t>sign</t>
  </si>
  <si>
    <t>verify</t>
  </si>
  <si>
    <t>Base</t>
  </si>
  <si>
    <t>class variables</t>
  </si>
  <si>
    <t>methods</t>
  </si>
  <si>
    <t>pubkey</t>
  </si>
  <si>
    <t>isSignatureVerified</t>
  </si>
  <si>
    <t>Client class</t>
  </si>
  <si>
    <t>Email class</t>
  </si>
  <si>
    <t>incoming</t>
  </si>
  <si>
    <t>printMail</t>
  </si>
  <si>
    <t>setIsSignatureVerified</t>
  </si>
  <si>
    <t>privkey</t>
  </si>
  <si>
    <t>signed</t>
  </si>
  <si>
    <t>signkey</t>
  </si>
  <si>
    <t>outgoing</t>
  </si>
  <si>
    <t>setEmailIsSigned</t>
  </si>
  <si>
    <t>setEmailSignKey</t>
  </si>
  <si>
    <t>isSigned</t>
  </si>
  <si>
    <t>getEmailSignKey</t>
  </si>
  <si>
    <t>ArrayList&lt;keyringEntry&gt;</t>
  </si>
  <si>
    <t>privatekey</t>
  </si>
  <si>
    <t>KeyringEntry class</t>
  </si>
  <si>
    <t>keyowner</t>
  </si>
  <si>
    <t>publickey</t>
  </si>
  <si>
    <t>setPrivateKey</t>
  </si>
  <si>
    <t>getPrivateKey</t>
  </si>
  <si>
    <t>generate keypair</t>
  </si>
  <si>
    <t>addkeyringEntry</t>
  </si>
  <si>
    <t>getkeyringpublicByClient</t>
  </si>
  <si>
    <t>isKeypairValid</t>
  </si>
  <si>
    <t xml:space="preserve">KeyringEntry </t>
  </si>
  <si>
    <t>getkeyOwner</t>
  </si>
  <si>
    <t>getPublicKey</t>
  </si>
  <si>
    <t>forwardReceiver</t>
  </si>
  <si>
    <t>setForwardReceiver</t>
  </si>
  <si>
    <t>getForwardReceiver</t>
  </si>
  <si>
    <t>is Encrypted</t>
  </si>
  <si>
    <t>encryptionkey</t>
  </si>
  <si>
    <t>isReadable</t>
  </si>
  <si>
    <t>isEncrypted</t>
  </si>
  <si>
    <t>setEmailIsEncrypted</t>
  </si>
  <si>
    <t>setEmailEncryptionKey</t>
  </si>
  <si>
    <t>getEmailEncryptionkey</t>
  </si>
  <si>
    <t>autoResponse</t>
  </si>
  <si>
    <t>setAutoResponse</t>
  </si>
  <si>
    <t>isAutoResponse</t>
  </si>
  <si>
    <t>autoRespond</t>
  </si>
  <si>
    <t>ArrayList&lt;AddressBookEntry&gt;</t>
  </si>
  <si>
    <t>AddressBookEntry class</t>
  </si>
  <si>
    <t>alias</t>
  </si>
  <si>
    <t>Receiver</t>
  </si>
  <si>
    <t>getAddressBookReceiverForAlias</t>
  </si>
  <si>
    <t>addAddressbookEntry</t>
  </si>
  <si>
    <t>AddressBookEntry</t>
  </si>
  <si>
    <t>addReceiver</t>
  </si>
  <si>
    <t>getAlias</t>
  </si>
  <si>
    <t>getReceivers</t>
  </si>
  <si>
    <t>id</t>
  </si>
  <si>
    <t>name</t>
  </si>
  <si>
    <t>ClientCounter</t>
  </si>
  <si>
    <t>Clients</t>
  </si>
  <si>
    <t>subject</t>
  </si>
  <si>
    <t>body</t>
  </si>
  <si>
    <t>from</t>
  </si>
  <si>
    <t>to</t>
  </si>
  <si>
    <t>emailCounter</t>
  </si>
  <si>
    <t>deliver</t>
  </si>
  <si>
    <t>mail</t>
  </si>
  <si>
    <t>sendEmail</t>
  </si>
  <si>
    <t>getName</t>
  </si>
  <si>
    <t>createClient</t>
  </si>
  <si>
    <t>getClientById</t>
  </si>
  <si>
    <t>getClientByAddress</t>
  </si>
  <si>
    <t>resetClients</t>
  </si>
  <si>
    <t>toString</t>
  </si>
  <si>
    <t>Email</t>
  </si>
  <si>
    <t>createEmail</t>
  </si>
  <si>
    <t>cloneEmail</t>
  </si>
  <si>
    <t>getEmailFrom</t>
  </si>
  <si>
    <t>getId</t>
  </si>
  <si>
    <t>getEmailSubject</t>
  </si>
  <si>
    <t>getEmailTo</t>
  </si>
  <si>
    <t>setEmailBody</t>
  </si>
  <si>
    <t>setEmailFrom</t>
  </si>
  <si>
    <t>setEmailSubject</t>
  </si>
  <si>
    <t>setEmailto</t>
  </si>
  <si>
    <t>getEmailBody</t>
  </si>
  <si>
    <t xml:space="preserve">Client </t>
  </si>
  <si>
    <t>printmail</t>
  </si>
  <si>
    <t>Jaccard Distance ([0-1] ;1:same 0:totally different)</t>
  </si>
  <si>
    <t>Hamming Distance ([0-1] ;1:same 0:totally different)</t>
  </si>
  <si>
    <t>Sorension Distance ([0-1] ;1:same 0:totally different)</t>
  </si>
  <si>
    <t>Interaction ID</t>
  </si>
  <si>
    <t>Features Involved</t>
  </si>
  <si>
    <t>AddressBook-Encrypt</t>
  </si>
  <si>
    <t>Violation Property</t>
  </si>
  <si>
    <t>Explanation</t>
  </si>
  <si>
    <t>Privacy of Encrypt Message</t>
  </si>
  <si>
    <t>Sign-Verify</t>
  </si>
  <si>
    <t>Sign-Forward</t>
  </si>
  <si>
    <t>Encrypt-Decrypt</t>
  </si>
  <si>
    <t>Encrypt-Verify</t>
  </si>
  <si>
    <t>Encrypt-Autoresponder</t>
  </si>
  <si>
    <t>Encrypt-Forward</t>
  </si>
  <si>
    <t>Decrypt-Autoresponder</t>
  </si>
  <si>
    <t>Autoresponder-Forward</t>
  </si>
  <si>
    <t>Forward-Forward</t>
  </si>
  <si>
    <t>Verify-Forward</t>
  </si>
  <si>
    <t>Decrypt, Forward</t>
  </si>
  <si>
    <t>Addressbook,Encrypt</t>
  </si>
  <si>
    <t>Sign,Verify</t>
  </si>
  <si>
    <t>Sign,Forward</t>
  </si>
  <si>
    <t>Encrypt,Decrypt</t>
  </si>
  <si>
    <t>Encrypt, Verify</t>
  </si>
  <si>
    <t>Encrypt, Autorespond</t>
  </si>
  <si>
    <t>Encrypt,Forward</t>
  </si>
  <si>
    <t>Decrypt, Autorespond</t>
  </si>
  <si>
    <t>Verify, Forward</t>
  </si>
  <si>
    <t>Interaction ID in Hall</t>
  </si>
  <si>
    <t>detected in Apel work</t>
  </si>
  <si>
    <t>undesirable interaction</t>
  </si>
  <si>
    <t>defeats the purpose of the encryption</t>
  </si>
  <si>
    <t>UI</t>
  </si>
  <si>
    <t>Core</t>
  </si>
  <si>
    <t>signature check failed.</t>
  </si>
  <si>
    <t>Oneway to ameliorate this problem is to have SIGNMESSAGE send out notification messages whenever the user’s key changes.</t>
  </si>
  <si>
    <t>This interaction can be fixed by changing FORWARDMESSAGES so that it does not alter the Sender: header of the message.</t>
  </si>
  <si>
    <t>the signature will not verify</t>
  </si>
  <si>
    <t>key changing causes the feature to fail and requires rjh to remember to notify Bob of his new key before it will work again.</t>
  </si>
  <si>
    <t>ability toverify the signature</t>
  </si>
  <si>
    <t>information is leaked</t>
  </si>
  <si>
    <t>DNI</t>
  </si>
  <si>
    <t>defeats the privacygoal ofBob’sENCRYPTMESSAGE</t>
  </si>
  <si>
    <t xml:space="preserve">DNI </t>
  </si>
  <si>
    <t>Category</t>
  </si>
  <si>
    <t>Decrypt-Forward</t>
  </si>
  <si>
    <t xml:space="preserve"> known interaction</t>
  </si>
  <si>
    <t>Addressbook-Encrypt</t>
  </si>
  <si>
    <t>New feature</t>
  </si>
  <si>
    <t>Decrypt</t>
  </si>
  <si>
    <t>Addressbook</t>
  </si>
  <si>
    <t>Addressbook-Decrypt</t>
  </si>
  <si>
    <t>Possible pair</t>
  </si>
  <si>
    <t>Jaccard similarity of pair</t>
  </si>
  <si>
    <t>Hamming similarity of pair</t>
  </si>
  <si>
    <t>Encrypt</t>
  </si>
  <si>
    <t>Autorespond</t>
  </si>
  <si>
    <t>Sign</t>
  </si>
  <si>
    <t>Autorespond-Decrypt</t>
  </si>
  <si>
    <t>Autorespond-Forward</t>
  </si>
  <si>
    <t>Sign-Decrypt</t>
  </si>
  <si>
    <t>Verify-Decrypt</t>
  </si>
  <si>
    <t>Is interaction?</t>
  </si>
  <si>
    <t>Decrypt-Addressbook</t>
  </si>
  <si>
    <t>Forward-Addressbook</t>
  </si>
  <si>
    <t>Verify</t>
  </si>
  <si>
    <t>Forward</t>
  </si>
  <si>
    <t>Decrypt-Encrypt</t>
  </si>
  <si>
    <t>Autorespond-Encrypt</t>
  </si>
  <si>
    <t>Sign-Encrypt</t>
  </si>
  <si>
    <t>Verify-Encrypt</t>
  </si>
  <si>
    <t>Forward-Encrypt</t>
  </si>
  <si>
    <t>Autorespond-Addressbook</t>
  </si>
  <si>
    <t>Sign-Addressbook</t>
  </si>
  <si>
    <t>Verify-Addressbook</t>
  </si>
  <si>
    <t>Forward-Sign</t>
  </si>
  <si>
    <t>Forward-Verify</t>
  </si>
  <si>
    <t>Autorespond-Sign</t>
  </si>
  <si>
    <t>Autorespond-Verify</t>
  </si>
  <si>
    <t>Decrypt-Sign</t>
  </si>
  <si>
    <t>Decrypt-Verify</t>
  </si>
  <si>
    <t>Addressbook-Sign</t>
  </si>
  <si>
    <t>Addressbook-Verify</t>
  </si>
  <si>
    <t>Encrypt-Sign</t>
  </si>
  <si>
    <t>Forward-Decrypt</t>
  </si>
  <si>
    <t>Addressbook-Autorespond</t>
  </si>
  <si>
    <t>Forward-Autorespond</t>
  </si>
  <si>
    <t>Sign-Autorespond</t>
  </si>
  <si>
    <t>Decrypt-Autorespond</t>
  </si>
  <si>
    <t>Verify-Autorespond</t>
  </si>
  <si>
    <t>Addressbook-Forward</t>
  </si>
  <si>
    <t>Encrypt-Autorespond</t>
  </si>
  <si>
    <t xml:space="preserve">Jaccard similarity </t>
  </si>
  <si>
    <t xml:space="preserve">Hamming similarity </t>
  </si>
  <si>
    <t>Possible pairs</t>
  </si>
  <si>
    <t>Possible New features</t>
  </si>
  <si>
    <t>combined measures</t>
  </si>
  <si>
    <t>newfeature +known interaction</t>
  </si>
  <si>
    <t>Interaction</t>
  </si>
  <si>
    <t>ID</t>
  </si>
  <si>
    <t>Jpredict</t>
  </si>
  <si>
    <t>Hpredict</t>
  </si>
  <si>
    <t>Compredict</t>
  </si>
  <si>
    <t>FI</t>
  </si>
  <si>
    <t>Autoresponder, Forward</t>
  </si>
  <si>
    <t>Verify,Forward</t>
  </si>
  <si>
    <t>Autoresponder</t>
  </si>
  <si>
    <t>Addressbook- Forward</t>
  </si>
  <si>
    <t>Autoresponder-Sign</t>
  </si>
  <si>
    <t>Verify-Sign</t>
  </si>
  <si>
    <t>Autoresponder,Forward</t>
  </si>
  <si>
    <t>Addressbook-Autoresponder</t>
  </si>
  <si>
    <t>Verify-Autoresponder</t>
  </si>
  <si>
    <t>Decrypt-Autorespoder</t>
  </si>
  <si>
    <t>Sign-Autoresponder</t>
  </si>
  <si>
    <t>precision = TP / (TP + FP)</t>
  </si>
  <si>
    <t>recall = TP / (TP + FN)</t>
  </si>
  <si>
    <t>P(jaccard)</t>
  </si>
  <si>
    <t>Prediction</t>
  </si>
  <si>
    <t>Reference</t>
  </si>
  <si>
    <t>P(H)</t>
  </si>
  <si>
    <t>R(Jaccard)</t>
  </si>
  <si>
    <t>R(Hamming)</t>
  </si>
  <si>
    <t>F(Jaccard)</t>
  </si>
  <si>
    <t>F(Hamming)</t>
  </si>
  <si>
    <t>Combined</t>
  </si>
  <si>
    <t>C</t>
  </si>
  <si>
    <t>highWaterSensor</t>
  </si>
  <si>
    <t>lowWaterSensor</t>
  </si>
  <si>
    <t>methaneAlarm</t>
  </si>
  <si>
    <t>methaneQuery</t>
  </si>
  <si>
    <t>startCommand</t>
  </si>
  <si>
    <t>stopCommand</t>
  </si>
  <si>
    <t>Variables</t>
  </si>
  <si>
    <t>Methods</t>
  </si>
  <si>
    <t>empty</t>
  </si>
  <si>
    <t>executivefloor</t>
  </si>
  <si>
    <t>overloaded</t>
  </si>
  <si>
    <t>twothirdsfull</t>
  </si>
  <si>
    <t>weight</t>
  </si>
  <si>
    <t>isHighWaterSensorDry</t>
  </si>
  <si>
    <t>processEnvironment</t>
  </si>
  <si>
    <t>isHighWaterLevel</t>
  </si>
  <si>
    <t>isLowWaterSensorDry</t>
  </si>
  <si>
    <t>isLowWaterLevel</t>
  </si>
  <si>
    <t>activatePump</t>
  </si>
  <si>
    <t>startSystem</t>
  </si>
  <si>
    <t>stopSystem</t>
  </si>
  <si>
    <t>pumpRunning</t>
  </si>
  <si>
    <t>systemActive</t>
  </si>
  <si>
    <t>waterLevel</t>
  </si>
  <si>
    <t>methaneLevelCritical</t>
  </si>
  <si>
    <t>timeShift</t>
  </si>
  <si>
    <t>deactivatePump</t>
  </si>
  <si>
    <t>isMethaneAlarm</t>
  </si>
  <si>
    <t>lowerWaterLevel</t>
  </si>
  <si>
    <t>waterRise</t>
  </si>
  <si>
    <t>changeMethaneLevel</t>
  </si>
  <si>
    <t>isMethaneLevelCritical</t>
  </si>
  <si>
    <t>leaveElevator</t>
  </si>
  <si>
    <t>Person</t>
  </si>
  <si>
    <t>isEmpty</t>
  </si>
  <si>
    <t>floorButtons</t>
  </si>
  <si>
    <t>numFloors</t>
  </si>
  <si>
    <t>floors</t>
  </si>
  <si>
    <t>isTopFloor</t>
  </si>
  <si>
    <t>executiveFloor</t>
  </si>
  <si>
    <t>isExecutiveFloor</t>
  </si>
  <si>
    <t>floorID</t>
  </si>
  <si>
    <t>isExecutiveFloorCalling</t>
  </si>
  <si>
    <t>stopRequestedAtCurrentFloor</t>
  </si>
  <si>
    <t>currentFloorID</t>
  </si>
  <si>
    <t>stopRequestedInDirection</t>
  </si>
  <si>
    <t>dir</t>
  </si>
  <si>
    <t>respectFloorCalls</t>
  </si>
  <si>
    <t>respectInLiftCalls</t>
  </si>
  <si>
    <t>verbose</t>
  </si>
  <si>
    <t>blocked</t>
  </si>
  <si>
    <t>areDoorsOpen</t>
  </si>
  <si>
    <t>maximumWeight</t>
  </si>
  <si>
    <t>isBlocked</t>
  </si>
  <si>
    <t>isAnyLiftButtonPressed</t>
  </si>
  <si>
    <t>enterElevator</t>
  </si>
  <si>
    <t>env</t>
  </si>
  <si>
    <t>origin</t>
  </si>
  <si>
    <t>destination</t>
  </si>
  <si>
    <t>destinationReached</t>
  </si>
  <si>
    <t>isDestinationReached</t>
  </si>
  <si>
    <t>pressInLiftFloorButton</t>
  </si>
  <si>
    <t>thisFloorID</t>
  </si>
  <si>
    <t>elevatorCall</t>
  </si>
  <si>
    <t>waiting</t>
  </si>
  <si>
    <t>callElevator</t>
  </si>
  <si>
    <t>reset</t>
  </si>
  <si>
    <t>hasCall</t>
  </si>
  <si>
    <t>processWaitingPersons</t>
  </si>
  <si>
    <t>addWaitingPerson</t>
  </si>
  <si>
    <t>additionalButtons</t>
  </si>
  <si>
    <t>Direction</t>
  </si>
  <si>
    <t>currentHeading</t>
  </si>
  <si>
    <t>persons</t>
  </si>
  <si>
    <t>DoorState</t>
  </si>
  <si>
    <t>doors</t>
  </si>
  <si>
    <t>resetFloorButton</t>
  </si>
  <si>
    <t>continueInDirection</t>
  </si>
  <si>
    <t>anyStopRequested</t>
  </si>
  <si>
    <t>buttonForFloorIsPressed</t>
  </si>
  <si>
    <t>isIdle</t>
  </si>
  <si>
    <t>original</t>
  </si>
  <si>
    <t>Floor</t>
  </si>
  <si>
    <t>Empty</t>
  </si>
  <si>
    <t>methanAlarm</t>
  </si>
  <si>
    <t>methanQuery</t>
  </si>
  <si>
    <t>StopCommand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</si>
</sst>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Aharoni"/>
    </font>
    <font>
      <sz val="11"/>
      <color theme="1"/>
      <name val="Aharoni"/>
    </font>
    <font>
      <sz val="7"/>
      <color rgb="FF303336"/>
      <name val="Inherit"/>
    </font>
    <font>
      <sz val="8"/>
      <color rgb="FF333333"/>
      <name val="Georgia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3" borderId="0" xfId="0" applyNumberFormat="1" applyFill="1"/>
    <xf numFmtId="164" fontId="0" fillId="0" borderId="0" xfId="0" applyNumberFormat="1"/>
    <xf numFmtId="0" fontId="4" fillId="7" borderId="1" xfId="0" applyFont="1" applyFill="1" applyBorder="1"/>
    <xf numFmtId="0" fontId="4" fillId="7" borderId="2" xfId="0" applyFont="1" applyFill="1" applyBorder="1"/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0" fontId="0" fillId="8" borderId="2" xfId="0" applyFill="1" applyBorder="1"/>
    <xf numFmtId="0" fontId="0" fillId="0" borderId="0" xfId="0" applyFill="1"/>
    <xf numFmtId="0" fontId="5" fillId="0" borderId="0" xfId="0" applyFont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0" borderId="0" xfId="0" applyFont="1"/>
    <xf numFmtId="0" fontId="0" fillId="8" borderId="3" xfId="0" applyFill="1" applyBorder="1"/>
    <xf numFmtId="0" fontId="0" fillId="12" borderId="0" xfId="0" applyFill="1"/>
    <xf numFmtId="0" fontId="0" fillId="12" borderId="1" xfId="0" applyFill="1" applyBorder="1"/>
    <xf numFmtId="0" fontId="0" fillId="7" borderId="1" xfId="0" applyFill="1" applyBorder="1"/>
    <xf numFmtId="0" fontId="0" fillId="0" borderId="1" xfId="0" applyBorder="1"/>
    <xf numFmtId="0" fontId="0" fillId="10" borderId="1" xfId="0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13" borderId="1" xfId="0" applyNumberFormat="1" applyFill="1" applyBorder="1"/>
    <xf numFmtId="2" fontId="0" fillId="13" borderId="1" xfId="0" applyNumberFormat="1" applyFill="1" applyBorder="1"/>
    <xf numFmtId="164" fontId="0" fillId="13" borderId="0" xfId="0" applyNumberFormat="1" applyFill="1"/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Pump 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'MinePump-Sim_Score'!$A$3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'MinePump-Sim_Score'!$B$3:$H$3</c:f>
              <c:numCache>
                <c:formatCode>0.000</c:formatCode>
                <c:ptCount val="7"/>
                <c:pt idx="1">
                  <c:v>0.266666666666666</c:v>
                </c:pt>
                <c:pt idx="2">
                  <c:v>0.266666666666666</c:v>
                </c:pt>
                <c:pt idx="3">
                  <c:v>0.30769230769230699</c:v>
                </c:pt>
                <c:pt idx="4">
                  <c:v>0.15384615384615299</c:v>
                </c:pt>
                <c:pt idx="5" formatCode="0.00">
                  <c:v>7.1428571428571397E-2</c:v>
                </c:pt>
                <c:pt idx="6" formatCode="0.00">
                  <c:v>0.214285714285714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8-4912-B6A1-B3C7E3A6D4A7}"/>
            </c:ext>
          </c:extLst>
        </c:ser>
        <c:ser>
          <c:idx val="1"/>
          <c:order val="1"/>
          <c:tx>
            <c:strRef>
              <c:f>'MinePump-Sim_Score'!$A$4</c:f>
              <c:strCache>
                <c:ptCount val="1"/>
                <c:pt idx="0">
                  <c:v>highWaterSensor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'MinePump-Sim_Score'!$B$4:$H$4</c:f>
              <c:numCache>
                <c:formatCode>0.000</c:formatCode>
                <c:ptCount val="7"/>
                <c:pt idx="0">
                  <c:v>0.266666666666666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0.14285714285714199</c:v>
                </c:pt>
                <c:pt idx="5" formatCode="0.00">
                  <c:v>0</c:v>
                </c:pt>
                <c:pt idx="6" formatCode="0.00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8-4912-B6A1-B3C7E3A6D4A7}"/>
            </c:ext>
          </c:extLst>
        </c:ser>
        <c:ser>
          <c:idx val="2"/>
          <c:order val="2"/>
          <c:tx>
            <c:strRef>
              <c:f>'MinePump-Sim_Score'!$A$5</c:f>
              <c:strCache>
                <c:ptCount val="1"/>
                <c:pt idx="0">
                  <c:v>lowWaterSensor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'MinePump-Sim_Score'!$B$5:$H$5</c:f>
              <c:numCache>
                <c:formatCode>0.000</c:formatCode>
                <c:ptCount val="7"/>
                <c:pt idx="0">
                  <c:v>0.266666666666666</c:v>
                </c:pt>
                <c:pt idx="1">
                  <c:v>0.33333333333333298</c:v>
                </c:pt>
                <c:pt idx="3">
                  <c:v>0.42857142857142799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8-4912-B6A1-B3C7E3A6D4A7}"/>
            </c:ext>
          </c:extLst>
        </c:ser>
        <c:ser>
          <c:idx val="3"/>
          <c:order val="3"/>
          <c:tx>
            <c:strRef>
              <c:f>'MinePump-Sim_Score'!$A$6</c:f>
              <c:strCache>
                <c:ptCount val="1"/>
                <c:pt idx="0">
                  <c:v>methanAlarm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'MinePump-Sim_Score'!$B$6:$H$6</c:f>
              <c:numCache>
                <c:formatCode>0.000</c:formatCode>
                <c:ptCount val="7"/>
                <c:pt idx="0">
                  <c:v>0.30769230769230699</c:v>
                </c:pt>
                <c:pt idx="1">
                  <c:v>0.25</c:v>
                </c:pt>
                <c:pt idx="2">
                  <c:v>0.42857142857142799</c:v>
                </c:pt>
                <c:pt idx="4">
                  <c:v>0.2</c:v>
                </c:pt>
                <c:pt idx="5" formatCode="0.00">
                  <c:v>0</c:v>
                </c:pt>
                <c:pt idx="6" formatCode="0.00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8-4912-B6A1-B3C7E3A6D4A7}"/>
            </c:ext>
          </c:extLst>
        </c:ser>
        <c:ser>
          <c:idx val="4"/>
          <c:order val="4"/>
          <c:tx>
            <c:strRef>
              <c:f>'MinePump-Sim_Score'!$A$7</c:f>
              <c:strCache>
                <c:ptCount val="1"/>
                <c:pt idx="0">
                  <c:v>methanQuery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'MinePump-Sim_Score'!$B$7:$H$7</c:f>
              <c:numCache>
                <c:formatCode>0.000</c:formatCode>
                <c:ptCount val="7"/>
                <c:pt idx="0">
                  <c:v>0.15384615384615299</c:v>
                </c:pt>
                <c:pt idx="1">
                  <c:v>0.14285714285714199</c:v>
                </c:pt>
                <c:pt idx="2">
                  <c:v>0</c:v>
                </c:pt>
                <c:pt idx="3">
                  <c:v>0.2</c:v>
                </c:pt>
                <c:pt idx="5" formatCode="0.00">
                  <c:v>0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8-4912-B6A1-B3C7E3A6D4A7}"/>
            </c:ext>
          </c:extLst>
        </c:ser>
        <c:ser>
          <c:idx val="5"/>
          <c:order val="5"/>
          <c:tx>
            <c:strRef>
              <c:f>'MinePump-Sim_Score'!$A$8</c:f>
              <c:strCache>
                <c:ptCount val="1"/>
                <c:pt idx="0">
                  <c:v>startCommand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'MinePump-Sim_Score'!$B$8:$H$8</c:f>
              <c:numCache>
                <c:formatCode>0.00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8-4912-B6A1-B3C7E3A6D4A7}"/>
            </c:ext>
          </c:extLst>
        </c:ser>
        <c:ser>
          <c:idx val="6"/>
          <c:order val="6"/>
          <c:tx>
            <c:strRef>
              <c:f>'MinePump-Sim_Score'!$A$9</c:f>
              <c:strCache>
                <c:ptCount val="1"/>
                <c:pt idx="0">
                  <c:v>StopCommand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'MinePump-Sim_Score'!$B$2:$H$2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'MinePump-Sim_Score'!$B$9:$H$9</c:f>
              <c:numCache>
                <c:formatCode>0.00</c:formatCode>
                <c:ptCount val="7"/>
                <c:pt idx="0">
                  <c:v>0.214285714285714</c:v>
                </c:pt>
                <c:pt idx="1">
                  <c:v>0.11111111111111099</c:v>
                </c:pt>
                <c:pt idx="2">
                  <c:v>0.25</c:v>
                </c:pt>
                <c:pt idx="3">
                  <c:v>0.33333333333333298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8-4912-B6A1-B3C7E3A6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63152"/>
        <c:axId val="506562496"/>
      </c:barChart>
      <c:catAx>
        <c:axId val="5065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2496"/>
        <c:crosses val="autoZero"/>
        <c:auto val="1"/>
        <c:lblAlgn val="ctr"/>
        <c:lblOffset val="100"/>
        <c:noMultiLvlLbl val="0"/>
      </c:catAx>
      <c:valAx>
        <c:axId val="50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Sorension</a:t>
            </a:r>
            <a:r>
              <a:rPr lang="en-US" baseline="0"/>
              <a:t> Similarity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Variable'!$A$30:$B$30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Variable'!$C$30:$J$30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C9C-A600-1A366E147BE5}"/>
            </c:ext>
          </c:extLst>
        </c:ser>
        <c:ser>
          <c:idx val="1"/>
          <c:order val="1"/>
          <c:tx>
            <c:strRef>
              <c:f>'Sim Variable'!$A$31:$B$31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Variable'!$C$31:$J$31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7-4C9C-A600-1A366E147BE5}"/>
            </c:ext>
          </c:extLst>
        </c:ser>
        <c:ser>
          <c:idx val="2"/>
          <c:order val="2"/>
          <c:tx>
            <c:strRef>
              <c:f>'Sim Variable'!$A$32:$B$32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Variable'!$C$32:$J$32</c:f>
              <c:numCache>
                <c:formatCode>0.000</c:formatCode>
                <c:ptCount val="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7-4C9C-A600-1A366E147BE5}"/>
            </c:ext>
          </c:extLst>
        </c:ser>
        <c:ser>
          <c:idx val="3"/>
          <c:order val="3"/>
          <c:tx>
            <c:strRef>
              <c:f>'Sim Variable'!$A$33:$B$33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Variable'!$C$33:$J$33</c:f>
              <c:numCache>
                <c:formatCode>0.000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7-4C9C-A600-1A366E147BE5}"/>
            </c:ext>
          </c:extLst>
        </c:ser>
        <c:ser>
          <c:idx val="4"/>
          <c:order val="4"/>
          <c:tx>
            <c:strRef>
              <c:f>'Sim Variable'!$A$34:$B$34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Variable'!$C$34:$J$34</c:f>
              <c:numCache>
                <c:formatCode>0.000</c:formatCode>
                <c:ptCount val="8"/>
                <c:pt idx="4">
                  <c:v>0</c:v>
                </c:pt>
                <c:pt idx="5">
                  <c:v>0.28571428571428498</c:v>
                </c:pt>
                <c:pt idx="6">
                  <c:v>0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7-4C9C-A600-1A366E147BE5}"/>
            </c:ext>
          </c:extLst>
        </c:ser>
        <c:ser>
          <c:idx val="5"/>
          <c:order val="5"/>
          <c:tx>
            <c:strRef>
              <c:f>'Sim Variable'!$A$35:$B$35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Variable'!$C$35:$J$35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7-4C9C-A600-1A366E147BE5}"/>
            </c:ext>
          </c:extLst>
        </c:ser>
        <c:ser>
          <c:idx val="6"/>
          <c:order val="6"/>
          <c:tx>
            <c:strRef>
              <c:f>'Sim Variable'!$A$36:$B$36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Variable'!$C$36:$J$36</c:f>
              <c:numCache>
                <c:formatCode>0.000</c:formatCode>
                <c:ptCount val="8"/>
                <c:pt idx="6">
                  <c:v>0.28571428571428498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7-4C9C-A600-1A366E147BE5}"/>
            </c:ext>
          </c:extLst>
        </c:ser>
        <c:ser>
          <c:idx val="7"/>
          <c:order val="7"/>
          <c:tx>
            <c:strRef>
              <c:f>'Sim Variable'!$A$37:$B$37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Variable'!$C$37:$J$37</c:f>
              <c:numCache>
                <c:formatCode>0.000</c:formatCode>
                <c:ptCount val="8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7-4C9C-A600-1A366E147BE5}"/>
            </c:ext>
          </c:extLst>
        </c:ser>
        <c:ser>
          <c:idx val="8"/>
          <c:order val="8"/>
          <c:tx>
            <c:strRef>
              <c:f>'Sim Variable'!$A$38:$B$38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Variable'!$C$38:$J$38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84E7-4C9C-A600-1A366E1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877368"/>
        <c:axId val="508880648"/>
      </c:barChart>
      <c:catAx>
        <c:axId val="50887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0648"/>
        <c:crosses val="autoZero"/>
        <c:auto val="1"/>
        <c:lblAlgn val="ctr"/>
        <c:lblOffset val="100"/>
        <c:noMultiLvlLbl val="0"/>
      </c:catAx>
      <c:valAx>
        <c:axId val="50888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layout>
        <c:manualLayout>
          <c:xMode val="edge"/>
          <c:yMode val="edge"/>
          <c:x val="0.392826334208224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4F55-B0E5-DC2C8CDFE77A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9-4F55-B0E5-DC2C8CDFE77A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9-4F55-B0E5-DC2C8CDFE77A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9-4F55-B0E5-DC2C8CDFE77A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9-4F55-B0E5-DC2C8CDFE77A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9-4F55-B0E5-DC2C8CDFE77A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9-4F55-B0E5-DC2C8CDFE77A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9-4F55-B0E5-DC2C8CDF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'Var-Meth'!$A$16:$B$16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'Var-Meth'!$C$16:$J$16</c:f>
              <c:numCache>
                <c:formatCode>0.000</c:formatCode>
                <c:ptCount val="8"/>
                <c:pt idx="0">
                  <c:v>0.455696202531645</c:v>
                </c:pt>
                <c:pt idx="1">
                  <c:v>0.518987341772151</c:v>
                </c:pt>
                <c:pt idx="2">
                  <c:v>0.556962025316455</c:v>
                </c:pt>
                <c:pt idx="3">
                  <c:v>0.531645569620253</c:v>
                </c:pt>
                <c:pt idx="4">
                  <c:v>0.518987341772151</c:v>
                </c:pt>
                <c:pt idx="5">
                  <c:v>0.392405063291139</c:v>
                </c:pt>
                <c:pt idx="6">
                  <c:v>0.481012658227848</c:v>
                </c:pt>
                <c:pt idx="7">
                  <c:v>0.531645569620253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01E-A80E-6C25B088E772}"/>
            </c:ext>
          </c:extLst>
        </c:ser>
        <c:ser>
          <c:idx val="1"/>
          <c:order val="1"/>
          <c:tx>
            <c:strRef>
              <c:f>'Var-Meth'!$A$17:$B$17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'Var-Meth'!$C$17:$J$17</c:f>
              <c:numCache>
                <c:formatCode>0.000</c:formatCode>
                <c:ptCount val="8"/>
                <c:pt idx="1">
                  <c:v>0.810126582278481</c:v>
                </c:pt>
                <c:pt idx="2">
                  <c:v>0.848101265822784</c:v>
                </c:pt>
                <c:pt idx="3">
                  <c:v>0.797468354430379</c:v>
                </c:pt>
                <c:pt idx="4">
                  <c:v>0.810126582278481</c:v>
                </c:pt>
                <c:pt idx="5">
                  <c:v>0.70886075949367</c:v>
                </c:pt>
                <c:pt idx="6">
                  <c:v>0.772151898734177</c:v>
                </c:pt>
                <c:pt idx="7">
                  <c:v>0.797468354430379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F-401E-A80E-6C25B088E772}"/>
            </c:ext>
          </c:extLst>
        </c:ser>
        <c:ser>
          <c:idx val="2"/>
          <c:order val="2"/>
          <c:tx>
            <c:strRef>
              <c:f>'Var-Meth'!$A$18:$B$18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'Var-Meth'!$C$18:$J$18</c:f>
              <c:numCache>
                <c:formatCode>0.000</c:formatCode>
                <c:ptCount val="8"/>
                <c:pt idx="2">
                  <c:v>0.936708860759493</c:v>
                </c:pt>
                <c:pt idx="3">
                  <c:v>0.835443037974683</c:v>
                </c:pt>
                <c:pt idx="4">
                  <c:v>0.898734177215189</c:v>
                </c:pt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F-401E-A80E-6C25B088E772}"/>
            </c:ext>
          </c:extLst>
        </c:ser>
        <c:ser>
          <c:idx val="3"/>
          <c:order val="3"/>
          <c:tx>
            <c:strRef>
              <c:f>'Var-Meth'!$A$19:$B$19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'Var-Meth'!$C$19:$J$19</c:f>
              <c:numCache>
                <c:formatCode>0.000</c:formatCode>
                <c:ptCount val="8"/>
                <c:pt idx="3">
                  <c:v>0.873417721518987</c:v>
                </c:pt>
                <c:pt idx="4">
                  <c:v>0.936708860759493</c:v>
                </c:pt>
                <c:pt idx="5">
                  <c:v>0.835443037974683</c:v>
                </c:pt>
                <c:pt idx="6">
                  <c:v>0.873417721518987</c:v>
                </c:pt>
                <c:pt idx="7">
                  <c:v>0.924050632911392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F-401E-A80E-6C25B088E772}"/>
            </c:ext>
          </c:extLst>
        </c:ser>
        <c:ser>
          <c:idx val="4"/>
          <c:order val="4"/>
          <c:tx>
            <c:strRef>
              <c:f>'Var-Meth'!$A$20:$B$20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'Var-Meth'!$C$20:$J$20</c:f>
              <c:numCache>
                <c:formatCode>0.000</c:formatCode>
                <c:ptCount val="8"/>
                <c:pt idx="4">
                  <c:v>0.835443037974683</c:v>
                </c:pt>
                <c:pt idx="5">
                  <c:v>0.759493670886076</c:v>
                </c:pt>
                <c:pt idx="6">
                  <c:v>0.822784810126582</c:v>
                </c:pt>
                <c:pt idx="7">
                  <c:v>0.873417721518987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F-401E-A80E-6C25B088E772}"/>
            </c:ext>
          </c:extLst>
        </c:ser>
        <c:ser>
          <c:idx val="5"/>
          <c:order val="5"/>
          <c:tx>
            <c:strRef>
              <c:f>'Var-Meth'!$A$21:$B$21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'Var-Meth'!$C$21:$J$21</c:f>
              <c:numCache>
                <c:formatCode>0.000</c:formatCode>
                <c:ptCount val="8"/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F-401E-A80E-6C25B088E772}"/>
            </c:ext>
          </c:extLst>
        </c:ser>
        <c:ser>
          <c:idx val="6"/>
          <c:order val="6"/>
          <c:tx>
            <c:strRef>
              <c:f>'Var-Meth'!$A$22:$B$22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'Var-Meth'!$C$22:$J$22</c:f>
              <c:numCache>
                <c:formatCode>0.000</c:formatCode>
                <c:ptCount val="8"/>
                <c:pt idx="6">
                  <c:v>0.734177215189873</c:v>
                </c:pt>
                <c:pt idx="7">
                  <c:v>0.784810126582278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F-401E-A80E-6C25B088E772}"/>
            </c:ext>
          </c:extLst>
        </c:ser>
        <c:ser>
          <c:idx val="7"/>
          <c:order val="7"/>
          <c:tx>
            <c:strRef>
              <c:f>'Var-Meth'!$A$23:$B$23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'Var-Meth'!$C$23:$J$23</c:f>
              <c:numCache>
                <c:formatCode>0.000</c:formatCode>
                <c:ptCount val="8"/>
                <c:pt idx="7">
                  <c:v>0.822784810126582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F-401E-A80E-6C25B08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65296"/>
        <c:axId val="531863656"/>
      </c:barChart>
      <c:catAx>
        <c:axId val="531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3656"/>
        <c:crosses val="autoZero"/>
        <c:auto val="1"/>
        <c:lblAlgn val="ctr"/>
        <c:lblOffset val="100"/>
        <c:noMultiLvlLbl val="0"/>
      </c:catAx>
      <c:valAx>
        <c:axId val="5318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Jaccard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 score'!$A$3</c:f>
              <c:strCache>
                <c:ptCount val="1"/>
                <c:pt idx="0">
                  <c:v>addressbook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score'!$B$3:$H$3</c:f>
              <c:numCache>
                <c:formatCode>0.000</c:formatCode>
                <c:ptCount val="7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5.2631578947368397E-2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4896-90F9-D26EA1D3EE05}"/>
            </c:ext>
          </c:extLst>
        </c:ser>
        <c:ser>
          <c:idx val="1"/>
          <c:order val="1"/>
          <c:tx>
            <c:strRef>
              <c:f>'similarity score'!$A$4</c:f>
              <c:strCache>
                <c:ptCount val="1"/>
                <c:pt idx="0">
                  <c:v>autoresponder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score'!$B$4:$H$4</c:f>
              <c:numCache>
                <c:formatCode>0.000</c:formatCode>
                <c:ptCount val="7"/>
                <c:pt idx="0">
                  <c:v>0</c:v>
                </c:pt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4896-90F9-D26EA1D3EE05}"/>
            </c:ext>
          </c:extLst>
        </c:ser>
        <c:ser>
          <c:idx val="2"/>
          <c:order val="2"/>
          <c:tx>
            <c:strRef>
              <c:f>'similarity score'!$A$5</c:f>
              <c:strCache>
                <c:ptCount val="1"/>
                <c:pt idx="0">
                  <c:v>decrypt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score'!$B$5:$H$5</c:f>
              <c:numCache>
                <c:formatCode>0.000</c:formatCode>
                <c:ptCount val="7"/>
                <c:pt idx="0">
                  <c:v>0</c:v>
                </c:pt>
                <c:pt idx="1">
                  <c:v>0.16700000000000001</c:v>
                </c:pt>
                <c:pt idx="3">
                  <c:v>0</c:v>
                </c:pt>
                <c:pt idx="4">
                  <c:v>0.16666666666666599</c:v>
                </c:pt>
                <c:pt idx="5">
                  <c:v>9.0909090909090898E-2</c:v>
                </c:pt>
                <c:pt idx="6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6-4896-90F9-D26EA1D3EE05}"/>
            </c:ext>
          </c:extLst>
        </c:ser>
        <c:ser>
          <c:idx val="3"/>
          <c:order val="3"/>
          <c:tx>
            <c:strRef>
              <c:f>'similarity score'!$A$6</c:f>
              <c:strCache>
                <c:ptCount val="1"/>
                <c:pt idx="0">
                  <c:v>encrypt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score'!$B$6:$H$6</c:f>
              <c:numCache>
                <c:formatCode>0.000</c:formatCode>
                <c:ptCount val="7"/>
                <c:pt idx="0">
                  <c:v>5.8999999999999997E-2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6-4896-90F9-D26EA1D3EE05}"/>
            </c:ext>
          </c:extLst>
        </c:ser>
        <c:ser>
          <c:idx val="4"/>
          <c:order val="4"/>
          <c:tx>
            <c:strRef>
              <c:f>'similarity score'!$A$7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score'!$B$7:$H$7</c:f>
              <c:numCache>
                <c:formatCode>0.000</c:formatCode>
                <c:ptCount val="7"/>
                <c:pt idx="0">
                  <c:v>0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6-4896-90F9-D26EA1D3EE05}"/>
            </c:ext>
          </c:extLst>
        </c:ser>
        <c:ser>
          <c:idx val="5"/>
          <c:order val="5"/>
          <c:tx>
            <c:strRef>
              <c:f>'similarity score'!$A$8</c:f>
              <c:strCache>
                <c:ptCount val="1"/>
                <c:pt idx="0">
                  <c:v>sign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score'!$B$8:$H$8</c:f>
              <c:numCache>
                <c:formatCode>0.000</c:formatCode>
                <c:ptCount val="7"/>
                <c:pt idx="0">
                  <c:v>5.2999999999999999E-2</c:v>
                </c:pt>
                <c:pt idx="1">
                  <c:v>0</c:v>
                </c:pt>
                <c:pt idx="2">
                  <c:v>9.0999999999999998E-2</c:v>
                </c:pt>
                <c:pt idx="3">
                  <c:v>0.125</c:v>
                </c:pt>
                <c:pt idx="4">
                  <c:v>0</c:v>
                </c:pt>
                <c:pt idx="6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6-4896-90F9-D26EA1D3EE05}"/>
            </c:ext>
          </c:extLst>
        </c:ser>
        <c:ser>
          <c:idx val="6"/>
          <c:order val="6"/>
          <c:tx>
            <c:strRef>
              <c:f>'similarity score'!$A$9</c:f>
              <c:strCache>
                <c:ptCount val="1"/>
                <c:pt idx="0">
                  <c:v>verify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'similarity score'!$B$1:$H$2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score'!$B$9:$H$9</c:f>
              <c:numCache>
                <c:formatCode>0.000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0.14299999999999999</c:v>
                </c:pt>
                <c:pt idx="3">
                  <c:v>0.16700000000000001</c:v>
                </c:pt>
                <c:pt idx="4">
                  <c:v>0.1</c:v>
                </c:pt>
                <c:pt idx="5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96-4896-90F9-D26EA1D3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50240"/>
        <c:axId val="528449256"/>
      </c:barChart>
      <c:catAx>
        <c:axId val="528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9256"/>
        <c:crosses val="autoZero"/>
        <c:auto val="1"/>
        <c:lblAlgn val="ctr"/>
        <c:lblOffset val="100"/>
        <c:noMultiLvlLbl val="0"/>
      </c:catAx>
      <c:valAx>
        <c:axId val="5284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Hamming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 score'!$A$14</c:f>
              <c:strCache>
                <c:ptCount val="1"/>
                <c:pt idx="0">
                  <c:v>addressbook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score'!$B$14:$H$14</c:f>
              <c:numCache>
                <c:formatCode>0.000</c:formatCode>
                <c:ptCount val="7"/>
                <c:pt idx="1">
                  <c:v>0.810126582278481</c:v>
                </c:pt>
                <c:pt idx="2">
                  <c:v>0.848101265822784</c:v>
                </c:pt>
                <c:pt idx="3">
                  <c:v>0.797468354430379</c:v>
                </c:pt>
                <c:pt idx="4">
                  <c:v>0.810126582278481</c:v>
                </c:pt>
                <c:pt idx="5">
                  <c:v>0.772151898734177</c:v>
                </c:pt>
                <c:pt idx="6">
                  <c:v>0.797468354430379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ACD-9068-271E5DB461AF}"/>
            </c:ext>
          </c:extLst>
        </c:ser>
        <c:ser>
          <c:idx val="1"/>
          <c:order val="1"/>
          <c:tx>
            <c:strRef>
              <c:f>'similarity score'!$A$15</c:f>
              <c:strCache>
                <c:ptCount val="1"/>
                <c:pt idx="0">
                  <c:v>autoresponder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score'!$B$15:$H$15</c:f>
              <c:numCache>
                <c:formatCode>0.000</c:formatCode>
                <c:ptCount val="7"/>
                <c:pt idx="0">
                  <c:v>0.81</c:v>
                </c:pt>
                <c:pt idx="2">
                  <c:v>0.936708860759493</c:v>
                </c:pt>
                <c:pt idx="3">
                  <c:v>0.835443037974683</c:v>
                </c:pt>
                <c:pt idx="4">
                  <c:v>0.898734177215189</c:v>
                </c:pt>
                <c:pt idx="5">
                  <c:v>0.810126582278481</c:v>
                </c:pt>
                <c:pt idx="6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ACD-9068-271E5DB461AF}"/>
            </c:ext>
          </c:extLst>
        </c:ser>
        <c:ser>
          <c:idx val="2"/>
          <c:order val="2"/>
          <c:tx>
            <c:strRef>
              <c:f>'similarity score'!$A$16</c:f>
              <c:strCache>
                <c:ptCount val="1"/>
                <c:pt idx="0">
                  <c:v>decrypt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score'!$B$16:$H$16</c:f>
              <c:numCache>
                <c:formatCode>0.000</c:formatCode>
                <c:ptCount val="7"/>
                <c:pt idx="0">
                  <c:v>0.84799999999999998</c:v>
                </c:pt>
                <c:pt idx="1">
                  <c:v>0.93700000000000006</c:v>
                </c:pt>
                <c:pt idx="3">
                  <c:v>0.873417721518987</c:v>
                </c:pt>
                <c:pt idx="4">
                  <c:v>0.936708860759493</c:v>
                </c:pt>
                <c:pt idx="5">
                  <c:v>0.873417721518987</c:v>
                </c:pt>
                <c:pt idx="6">
                  <c:v>0.924050632911392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3-4ACD-9068-271E5DB461AF}"/>
            </c:ext>
          </c:extLst>
        </c:ser>
        <c:ser>
          <c:idx val="3"/>
          <c:order val="3"/>
          <c:tx>
            <c:strRef>
              <c:f>'similarity score'!$A$17</c:f>
              <c:strCache>
                <c:ptCount val="1"/>
                <c:pt idx="0">
                  <c:v>encrypt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score'!$B$17:$H$17</c:f>
              <c:numCache>
                <c:formatCode>0.000</c:formatCode>
                <c:ptCount val="7"/>
                <c:pt idx="0">
                  <c:v>0.79700000000000004</c:v>
                </c:pt>
                <c:pt idx="1">
                  <c:v>0.83499999999999996</c:v>
                </c:pt>
                <c:pt idx="2">
                  <c:v>0.873</c:v>
                </c:pt>
                <c:pt idx="4">
                  <c:v>0.835443037974683</c:v>
                </c:pt>
                <c:pt idx="5">
                  <c:v>0.822784810126582</c:v>
                </c:pt>
                <c:pt idx="6">
                  <c:v>0.873417721518987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3-4ACD-9068-271E5DB461AF}"/>
            </c:ext>
          </c:extLst>
        </c:ser>
        <c:ser>
          <c:idx val="4"/>
          <c:order val="4"/>
          <c:tx>
            <c:strRef>
              <c:f>'similarity score'!$A$18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score'!$B$18:$H$18</c:f>
              <c:numCache>
                <c:formatCode>0.000</c:formatCode>
                <c:ptCount val="7"/>
                <c:pt idx="0">
                  <c:v>0.81</c:v>
                </c:pt>
                <c:pt idx="1">
                  <c:v>0.89900000000000002</c:v>
                </c:pt>
                <c:pt idx="2">
                  <c:v>0.93700000000000006</c:v>
                </c:pt>
                <c:pt idx="3">
                  <c:v>0.83499999999999996</c:v>
                </c:pt>
                <c:pt idx="5">
                  <c:v>0.810126582278481</c:v>
                </c:pt>
                <c:pt idx="6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43-4ACD-9068-271E5DB461AF}"/>
            </c:ext>
          </c:extLst>
        </c:ser>
        <c:ser>
          <c:idx val="5"/>
          <c:order val="5"/>
          <c:tx>
            <c:strRef>
              <c:f>'similarity score'!$A$19</c:f>
              <c:strCache>
                <c:ptCount val="1"/>
                <c:pt idx="0">
                  <c:v>sign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score'!$B$19:$H$19</c:f>
              <c:numCache>
                <c:formatCode>0.000</c:formatCode>
                <c:ptCount val="7"/>
                <c:pt idx="0">
                  <c:v>0.77200000000000002</c:v>
                </c:pt>
                <c:pt idx="1">
                  <c:v>0.81</c:v>
                </c:pt>
                <c:pt idx="2">
                  <c:v>0.873</c:v>
                </c:pt>
                <c:pt idx="3">
                  <c:v>0.82299999999999995</c:v>
                </c:pt>
                <c:pt idx="4">
                  <c:v>0.81</c:v>
                </c:pt>
                <c:pt idx="6">
                  <c:v>0.822784810126582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43-4ACD-9068-271E5DB461AF}"/>
            </c:ext>
          </c:extLst>
        </c:ser>
        <c:ser>
          <c:idx val="6"/>
          <c:order val="6"/>
          <c:tx>
            <c:strRef>
              <c:f>'similarity score'!$A$20</c:f>
              <c:strCache>
                <c:ptCount val="1"/>
                <c:pt idx="0">
                  <c:v>verify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'similarity score'!$B$12:$H$13</c:f>
              <c:strCache>
                <c:ptCount val="7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sign</c:v>
                </c:pt>
                <c:pt idx="6">
                  <c:v>verify</c:v>
                </c:pt>
              </c:strCache>
            </c:strRef>
          </c:cat>
          <c:val>
            <c:numRef>
              <c:f>'similarity score'!$B$20:$H$20</c:f>
              <c:numCache>
                <c:formatCode>0.000</c:formatCode>
                <c:ptCount val="7"/>
                <c:pt idx="0">
                  <c:v>0.79700000000000004</c:v>
                </c:pt>
                <c:pt idx="1">
                  <c:v>0.88600000000000001</c:v>
                </c:pt>
                <c:pt idx="2">
                  <c:v>0.92400000000000004</c:v>
                </c:pt>
                <c:pt idx="3">
                  <c:v>0.873</c:v>
                </c:pt>
                <c:pt idx="4">
                  <c:v>0.88600000000000001</c:v>
                </c:pt>
                <c:pt idx="5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3-4ACD-9068-271E5DB4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08968"/>
        <c:axId val="596215528"/>
      </c:barChart>
      <c:catAx>
        <c:axId val="5962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5528"/>
        <c:crosses val="autoZero"/>
        <c:auto val="1"/>
        <c:lblAlgn val="ctr"/>
        <c:lblOffset val="100"/>
        <c:noMultiLvlLbl val="0"/>
      </c:catAx>
      <c:valAx>
        <c:axId val="5962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'Var-Meth'!$A$16:$B$16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'Var-Meth'!$C$16:$J$16</c:f>
              <c:numCache>
                <c:formatCode>0.000</c:formatCode>
                <c:ptCount val="8"/>
                <c:pt idx="0">
                  <c:v>0.455696202531645</c:v>
                </c:pt>
                <c:pt idx="1">
                  <c:v>0.518987341772151</c:v>
                </c:pt>
                <c:pt idx="2">
                  <c:v>0.556962025316455</c:v>
                </c:pt>
                <c:pt idx="3">
                  <c:v>0.531645569620253</c:v>
                </c:pt>
                <c:pt idx="4">
                  <c:v>0.518987341772151</c:v>
                </c:pt>
                <c:pt idx="5">
                  <c:v>0.392405063291139</c:v>
                </c:pt>
                <c:pt idx="6">
                  <c:v>0.481012658227848</c:v>
                </c:pt>
                <c:pt idx="7">
                  <c:v>0.531645569620253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5-4197-ABAD-1F3FC5CBB950}"/>
            </c:ext>
          </c:extLst>
        </c:ser>
        <c:ser>
          <c:idx val="1"/>
          <c:order val="1"/>
          <c:tx>
            <c:strRef>
              <c:f>'Var-Meth'!$A$17:$B$17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'Var-Meth'!$C$17:$J$17</c:f>
              <c:numCache>
                <c:formatCode>0.000</c:formatCode>
                <c:ptCount val="8"/>
                <c:pt idx="1">
                  <c:v>0.810126582278481</c:v>
                </c:pt>
                <c:pt idx="2">
                  <c:v>0.848101265822784</c:v>
                </c:pt>
                <c:pt idx="3">
                  <c:v>0.797468354430379</c:v>
                </c:pt>
                <c:pt idx="4">
                  <c:v>0.810126582278481</c:v>
                </c:pt>
                <c:pt idx="5">
                  <c:v>0.70886075949367</c:v>
                </c:pt>
                <c:pt idx="6">
                  <c:v>0.772151898734177</c:v>
                </c:pt>
                <c:pt idx="7">
                  <c:v>0.797468354430379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5-4197-ABAD-1F3FC5CBB950}"/>
            </c:ext>
          </c:extLst>
        </c:ser>
        <c:ser>
          <c:idx val="2"/>
          <c:order val="2"/>
          <c:tx>
            <c:strRef>
              <c:f>'Var-Meth'!$A$18:$B$18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'Var-Meth'!$C$18:$J$18</c:f>
              <c:numCache>
                <c:formatCode>0.000</c:formatCode>
                <c:ptCount val="8"/>
                <c:pt idx="2">
                  <c:v>0.936708860759493</c:v>
                </c:pt>
                <c:pt idx="3">
                  <c:v>0.835443037974683</c:v>
                </c:pt>
                <c:pt idx="4">
                  <c:v>0.898734177215189</c:v>
                </c:pt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5-4197-ABAD-1F3FC5CBB950}"/>
            </c:ext>
          </c:extLst>
        </c:ser>
        <c:ser>
          <c:idx val="3"/>
          <c:order val="3"/>
          <c:tx>
            <c:strRef>
              <c:f>'Var-Meth'!$A$19:$B$19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'Var-Meth'!$C$19:$J$19</c:f>
              <c:numCache>
                <c:formatCode>0.000</c:formatCode>
                <c:ptCount val="8"/>
                <c:pt idx="3">
                  <c:v>0.873417721518987</c:v>
                </c:pt>
                <c:pt idx="4">
                  <c:v>0.936708860759493</c:v>
                </c:pt>
                <c:pt idx="5">
                  <c:v>0.835443037974683</c:v>
                </c:pt>
                <c:pt idx="6">
                  <c:v>0.873417721518987</c:v>
                </c:pt>
                <c:pt idx="7">
                  <c:v>0.924050632911392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5-4197-ABAD-1F3FC5CBB950}"/>
            </c:ext>
          </c:extLst>
        </c:ser>
        <c:ser>
          <c:idx val="4"/>
          <c:order val="4"/>
          <c:tx>
            <c:strRef>
              <c:f>'Var-Meth'!$A$20:$B$20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'Var-Meth'!$C$20:$J$20</c:f>
              <c:numCache>
                <c:formatCode>0.000</c:formatCode>
                <c:ptCount val="8"/>
                <c:pt idx="4">
                  <c:v>0.835443037974683</c:v>
                </c:pt>
                <c:pt idx="5">
                  <c:v>0.759493670886076</c:v>
                </c:pt>
                <c:pt idx="6">
                  <c:v>0.822784810126582</c:v>
                </c:pt>
                <c:pt idx="7">
                  <c:v>0.873417721518987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5-4197-ABAD-1F3FC5CBB950}"/>
            </c:ext>
          </c:extLst>
        </c:ser>
        <c:ser>
          <c:idx val="5"/>
          <c:order val="5"/>
          <c:tx>
            <c:strRef>
              <c:f>'Var-Meth'!$A$21:$B$21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'Var-Meth'!$C$21:$J$21</c:f>
              <c:numCache>
                <c:formatCode>0.000</c:formatCode>
                <c:ptCount val="8"/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5-4197-ABAD-1F3FC5CBB950}"/>
            </c:ext>
          </c:extLst>
        </c:ser>
        <c:ser>
          <c:idx val="6"/>
          <c:order val="6"/>
          <c:tx>
            <c:strRef>
              <c:f>'Var-Meth'!$A$22:$B$22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'Var-Meth'!$C$22:$J$22</c:f>
              <c:numCache>
                <c:formatCode>0.000</c:formatCode>
                <c:ptCount val="8"/>
                <c:pt idx="6">
                  <c:v>0.734177215189873</c:v>
                </c:pt>
                <c:pt idx="7">
                  <c:v>0.784810126582278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05-4197-ABAD-1F3FC5CBB950}"/>
            </c:ext>
          </c:extLst>
        </c:ser>
        <c:ser>
          <c:idx val="7"/>
          <c:order val="7"/>
          <c:tx>
            <c:strRef>
              <c:f>'Var-Meth'!$A$23:$B$23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'Var-Meth'!$C$23:$J$23</c:f>
              <c:numCache>
                <c:formatCode>0.000</c:formatCode>
                <c:ptCount val="8"/>
                <c:pt idx="7">
                  <c:v>0.822784810126582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05-4197-ABAD-1F3FC5CB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5296"/>
        <c:axId val="531863656"/>
      </c:barChart>
      <c:catAx>
        <c:axId val="531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3656"/>
        <c:crosses val="autoZero"/>
        <c:auto val="1"/>
        <c:lblAlgn val="ctr"/>
        <c:lblOffset val="100"/>
        <c:noMultiLvlLbl val="0"/>
      </c:catAx>
      <c:valAx>
        <c:axId val="5318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7-4C9D-B7C9-F5106B75F235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7-4C9D-B7C9-F5106B75F235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7-4C9D-B7C9-F5106B75F235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7-4C9D-B7C9-F5106B75F235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7-4C9D-B7C9-F5106B75F235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97-4C9D-B7C9-F5106B75F235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7-4C9D-B7C9-F5106B75F235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97-4C9D-B7C9-F5106B75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08B-9684-5E6A7D2F692F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08B-9684-5E6A7D2F692F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08B-9684-5E6A7D2F692F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C-408B-9684-5E6A7D2F692F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C-408B-9684-5E6A7D2F692F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C-408B-9684-5E6A7D2F692F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C-408B-9684-5E6A7D2F692F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5C-408B-9684-5E6A7D2F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 Pump 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'MinePump-Sim_Score'!$B$15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'MinePump-Sim_Score'!$B$16:$B$22</c:f>
              <c:numCache>
                <c:formatCode>0.000</c:formatCode>
                <c:ptCount val="7"/>
                <c:pt idx="1">
                  <c:v>0.42105263157894701</c:v>
                </c:pt>
                <c:pt idx="2">
                  <c:v>0.42105263157894701</c:v>
                </c:pt>
                <c:pt idx="3">
                  <c:v>0.52631578947368396</c:v>
                </c:pt>
                <c:pt idx="4">
                  <c:v>0.42105263157894701</c:v>
                </c:pt>
                <c:pt idx="5" formatCode="General">
                  <c:v>0.31578947368421001</c:v>
                </c:pt>
                <c:pt idx="6" formatCode="General">
                  <c:v>0.42105263157894701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2-4081-B41D-385D347B9A08}"/>
            </c:ext>
          </c:extLst>
        </c:ser>
        <c:ser>
          <c:idx val="1"/>
          <c:order val="1"/>
          <c:tx>
            <c:strRef>
              <c:f>'MinePump-Sim_Score'!$C$15</c:f>
              <c:strCache>
                <c:ptCount val="1"/>
                <c:pt idx="0">
                  <c:v>highWaterSensor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'MinePump-Sim_Score'!$C$16:$C$22</c:f>
              <c:numCache>
                <c:formatCode>0.000</c:formatCode>
                <c:ptCount val="7"/>
                <c:pt idx="0">
                  <c:v>0.42105263157894701</c:v>
                </c:pt>
                <c:pt idx="2">
                  <c:v>0.68421052631578905</c:v>
                </c:pt>
                <c:pt idx="3">
                  <c:v>0.68421052631578905</c:v>
                </c:pt>
                <c:pt idx="4">
                  <c:v>0.68421052631578905</c:v>
                </c:pt>
                <c:pt idx="5" formatCode="General">
                  <c:v>0.57894736842105199</c:v>
                </c:pt>
                <c:pt idx="6" formatCode="General">
                  <c:v>0.57894736842105199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2-4081-B41D-385D347B9A08}"/>
            </c:ext>
          </c:extLst>
        </c:ser>
        <c:ser>
          <c:idx val="2"/>
          <c:order val="2"/>
          <c:tx>
            <c:strRef>
              <c:f>'MinePump-Sim_Score'!$D$15</c:f>
              <c:strCache>
                <c:ptCount val="1"/>
                <c:pt idx="0">
                  <c:v>lowWaterSensor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'MinePump-Sim_Score'!$D$16:$D$22</c:f>
              <c:numCache>
                <c:formatCode>0.000</c:formatCode>
                <c:ptCount val="7"/>
                <c:pt idx="0">
                  <c:v>0.42105263157894701</c:v>
                </c:pt>
                <c:pt idx="1">
                  <c:v>0.68421052631578905</c:v>
                </c:pt>
                <c:pt idx="3">
                  <c:v>0.78947368421052599</c:v>
                </c:pt>
                <c:pt idx="4">
                  <c:v>0.57894736842105199</c:v>
                </c:pt>
                <c:pt idx="5" formatCode="General">
                  <c:v>0.57894736842105199</c:v>
                </c:pt>
                <c:pt idx="6" formatCode="General">
                  <c:v>0.68421052631578905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2-4081-B41D-385D347B9A08}"/>
            </c:ext>
          </c:extLst>
        </c:ser>
        <c:ser>
          <c:idx val="3"/>
          <c:order val="3"/>
          <c:tx>
            <c:strRef>
              <c:f>'MinePump-Sim_Score'!$E$15</c:f>
              <c:strCache>
                <c:ptCount val="1"/>
                <c:pt idx="0">
                  <c:v>methanAlarm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'MinePump-Sim_Score'!$E$16:$E$22</c:f>
              <c:numCache>
                <c:formatCode>0.000</c:formatCode>
                <c:ptCount val="7"/>
                <c:pt idx="0">
                  <c:v>0.52631578947368396</c:v>
                </c:pt>
                <c:pt idx="1">
                  <c:v>0.68421052631578905</c:v>
                </c:pt>
                <c:pt idx="2">
                  <c:v>0.78947368421052599</c:v>
                </c:pt>
                <c:pt idx="4">
                  <c:v>0.78947368421052599</c:v>
                </c:pt>
                <c:pt idx="5" formatCode="General">
                  <c:v>0.68421052631578905</c:v>
                </c:pt>
                <c:pt idx="6" formatCode="General">
                  <c:v>0.78947368421052599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2-4081-B41D-385D347B9A08}"/>
            </c:ext>
          </c:extLst>
        </c:ser>
        <c:ser>
          <c:idx val="4"/>
          <c:order val="4"/>
          <c:tx>
            <c:strRef>
              <c:f>'MinePump-Sim_Score'!$F$15</c:f>
              <c:strCache>
                <c:ptCount val="1"/>
                <c:pt idx="0">
                  <c:v>methanQuery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'MinePump-Sim_Score'!$F$16:$F$22</c:f>
              <c:numCache>
                <c:formatCode>0.000</c:formatCode>
                <c:ptCount val="7"/>
                <c:pt idx="0">
                  <c:v>0.42105263157894701</c:v>
                </c:pt>
                <c:pt idx="1">
                  <c:v>0.68421052631578905</c:v>
                </c:pt>
                <c:pt idx="2">
                  <c:v>0.57894736842105199</c:v>
                </c:pt>
                <c:pt idx="3">
                  <c:v>0.78947368421052599</c:v>
                </c:pt>
                <c:pt idx="5" formatCode="General">
                  <c:v>0.78947368421052599</c:v>
                </c:pt>
                <c:pt idx="6" formatCode="General">
                  <c:v>0.68421052631578905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2-4081-B41D-385D347B9A08}"/>
            </c:ext>
          </c:extLst>
        </c:ser>
        <c:ser>
          <c:idx val="5"/>
          <c:order val="5"/>
          <c:tx>
            <c:strRef>
              <c:f>'MinePump-Sim_Score'!$G$15</c:f>
              <c:strCache>
                <c:ptCount val="1"/>
                <c:pt idx="0">
                  <c:v>startCommand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'MinePump-Sim_Score'!$G$16:$G$22</c:f>
              <c:numCache>
                <c:formatCode>General</c:formatCode>
                <c:ptCount val="7"/>
                <c:pt idx="0">
                  <c:v>0.31578947368421001</c:v>
                </c:pt>
                <c:pt idx="1">
                  <c:v>0.57894736842105199</c:v>
                </c:pt>
                <c:pt idx="2">
                  <c:v>0.57894736842105199</c:v>
                </c:pt>
                <c:pt idx="3">
                  <c:v>0.68421052631578905</c:v>
                </c:pt>
                <c:pt idx="4">
                  <c:v>0.78947368421052599</c:v>
                </c:pt>
                <c:pt idx="6">
                  <c:v>0.78947368421052599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2-4081-B41D-385D347B9A08}"/>
            </c:ext>
          </c:extLst>
        </c:ser>
        <c:ser>
          <c:idx val="6"/>
          <c:order val="6"/>
          <c:tx>
            <c:strRef>
              <c:f>'MinePump-Sim_Score'!$H$15</c:f>
              <c:strCache>
                <c:ptCount val="1"/>
                <c:pt idx="0">
                  <c:v>StopCommand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'MinePump-Sim_Score'!$A$16:$A$22</c:f>
              <c:strCache>
                <c:ptCount val="7"/>
                <c:pt idx="0">
                  <c:v>base</c:v>
                </c:pt>
                <c:pt idx="1">
                  <c:v>highWaterSensor</c:v>
                </c:pt>
                <c:pt idx="2">
                  <c:v>lowWaterSensor</c:v>
                </c:pt>
                <c:pt idx="3">
                  <c:v>methanAlarm</c:v>
                </c:pt>
                <c:pt idx="4">
                  <c:v>methanQuery</c:v>
                </c:pt>
                <c:pt idx="5">
                  <c:v>startCommand</c:v>
                </c:pt>
                <c:pt idx="6">
                  <c:v>StopCommand</c:v>
                </c:pt>
              </c:strCache>
            </c:strRef>
          </c:cat>
          <c:val>
            <c:numRef>
              <c:f>'MinePump-Sim_Score'!$H$16:$H$22</c:f>
              <c:numCache>
                <c:formatCode>General</c:formatCode>
                <c:ptCount val="7"/>
                <c:pt idx="0">
                  <c:v>0.42105263157894701</c:v>
                </c:pt>
                <c:pt idx="1">
                  <c:v>0.57894736842105199</c:v>
                </c:pt>
                <c:pt idx="2">
                  <c:v>0.68421052631578905</c:v>
                </c:pt>
                <c:pt idx="3">
                  <c:v>0.78947368421052599</c:v>
                </c:pt>
                <c:pt idx="4">
                  <c:v>0.68421052631578905</c:v>
                </c:pt>
                <c:pt idx="5">
                  <c:v>0.78947368421052599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2-4081-B41D-385D347B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763128"/>
        <c:axId val="579769688"/>
      </c:barChart>
      <c:catAx>
        <c:axId val="57976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69688"/>
        <c:crosses val="autoZero"/>
        <c:auto val="1"/>
        <c:lblAlgn val="ctr"/>
        <c:lblOffset val="100"/>
        <c:noMultiLvlLbl val="0"/>
      </c:catAx>
      <c:valAx>
        <c:axId val="579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'Elevator-Sim_Score'!$A$3</c:f>
              <c:strCache>
                <c:ptCount val="1"/>
                <c:pt idx="0">
                  <c:v>Empty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'Elevator-Sim_Score'!$B$1:$F$2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'Elevator-Sim_Score'!$B$3:$F$3</c:f>
              <c:numCache>
                <c:formatCode>0.000</c:formatCode>
                <c:ptCount val="5"/>
                <c:pt idx="1">
                  <c:v>9.0909090909090898E-2</c:v>
                </c:pt>
                <c:pt idx="2">
                  <c:v>6.25E-2</c:v>
                </c:pt>
                <c:pt idx="3">
                  <c:v>6.25E-2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7-43C8-A25F-66C80674E8AE}"/>
            </c:ext>
          </c:extLst>
        </c:ser>
        <c:ser>
          <c:idx val="1"/>
          <c:order val="1"/>
          <c:tx>
            <c:strRef>
              <c:f>'Elevator-Sim_Score'!$A$4</c:f>
              <c:strCache>
                <c:ptCount val="1"/>
                <c:pt idx="0">
                  <c:v>executivefloor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'Elevator-Sim_Score'!$B$1:$F$2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'Elevator-Sim_Score'!$B$4:$F$4</c:f>
              <c:numCache>
                <c:formatCode>0.000</c:formatCode>
                <c:ptCount val="5"/>
                <c:pt idx="0">
                  <c:v>9.0909090909090898E-2</c:v>
                </c:pt>
                <c:pt idx="2">
                  <c:v>9.5238095238095205E-2</c:v>
                </c:pt>
                <c:pt idx="3">
                  <c:v>0.42105263157894701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7-43C8-A25F-66C80674E8AE}"/>
            </c:ext>
          </c:extLst>
        </c:ser>
        <c:ser>
          <c:idx val="2"/>
          <c:order val="2"/>
          <c:tx>
            <c:strRef>
              <c:f>'Elevator-Sim_Score'!$A$5</c:f>
              <c:strCache>
                <c:ptCount val="1"/>
                <c:pt idx="0">
                  <c:v>overloaded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'Elevator-Sim_Score'!$B$1:$F$2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'Elevator-Sim_Score'!$B$5:$F$5</c:f>
              <c:numCache>
                <c:formatCode>0.000</c:formatCode>
                <c:ptCount val="5"/>
                <c:pt idx="0">
                  <c:v>6.25E-2</c:v>
                </c:pt>
                <c:pt idx="1">
                  <c:v>9.5238095238095205E-2</c:v>
                </c:pt>
                <c:pt idx="3">
                  <c:v>0.25</c:v>
                </c:pt>
                <c:pt idx="4">
                  <c:v>0.27272727272727199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7-43C8-A25F-66C80674E8AE}"/>
            </c:ext>
          </c:extLst>
        </c:ser>
        <c:ser>
          <c:idx val="3"/>
          <c:order val="3"/>
          <c:tx>
            <c:strRef>
              <c:f>'Elevator-Sim_Score'!$A$6</c:f>
              <c:strCache>
                <c:ptCount val="1"/>
                <c:pt idx="0">
                  <c:v>twothirdsfull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'Elevator-Sim_Score'!$B$1:$F$2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'Elevator-Sim_Score'!$B$6:$F$6</c:f>
              <c:numCache>
                <c:formatCode>0.000</c:formatCode>
                <c:ptCount val="5"/>
                <c:pt idx="0">
                  <c:v>6.25E-2</c:v>
                </c:pt>
                <c:pt idx="1">
                  <c:v>0.42105263157894701</c:v>
                </c:pt>
                <c:pt idx="2">
                  <c:v>0.25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7-43C8-A25F-66C80674E8AE}"/>
            </c:ext>
          </c:extLst>
        </c:ser>
        <c:ser>
          <c:idx val="4"/>
          <c:order val="4"/>
          <c:tx>
            <c:strRef>
              <c:f>'Elevator-Sim_Score'!$A$7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'Elevator-Sim_Score'!$B$1:$F$2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'Elevator-Sim_Score'!$B$7:$F$7</c:f>
              <c:numCache>
                <c:formatCode>0.000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0.27272727272727199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7-43C8-A25F-66C80674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896208"/>
        <c:axId val="492895880"/>
      </c:barChart>
      <c:catAx>
        <c:axId val="4928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95880"/>
        <c:crosses val="autoZero"/>
        <c:auto val="1"/>
        <c:lblAlgn val="ctr"/>
        <c:lblOffset val="100"/>
        <c:noMultiLvlLbl val="0"/>
      </c:catAx>
      <c:valAx>
        <c:axId val="4928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'Elevator-Sim_Score'!$A$13</c:f>
              <c:strCache>
                <c:ptCount val="1"/>
                <c:pt idx="0">
                  <c:v>Empty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'Elevator-Sim_Score'!$B$10:$F$12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'Elevator-Sim_Score'!$B$13:$F$13</c:f>
              <c:numCache>
                <c:formatCode>0.000</c:formatCode>
                <c:ptCount val="5"/>
                <c:pt idx="1">
                  <c:v>0.33333333333333298</c:v>
                </c:pt>
                <c:pt idx="2">
                  <c:v>0.5</c:v>
                </c:pt>
                <c:pt idx="3">
                  <c:v>0.43333333333333302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6E0-B211-74271D8D24E4}"/>
            </c:ext>
          </c:extLst>
        </c:ser>
        <c:ser>
          <c:idx val="1"/>
          <c:order val="1"/>
          <c:tx>
            <c:strRef>
              <c:f>'Elevator-Sim_Score'!$A$14</c:f>
              <c:strCache>
                <c:ptCount val="1"/>
                <c:pt idx="0">
                  <c:v>executivefloor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'Elevator-Sim_Score'!$B$10:$F$12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'Elevator-Sim_Score'!$B$14:$F$14</c:f>
              <c:numCache>
                <c:formatCode>0.000</c:formatCode>
                <c:ptCount val="5"/>
                <c:pt idx="0">
                  <c:v>0.33333333333333298</c:v>
                </c:pt>
                <c:pt idx="2">
                  <c:v>0.36666666666666597</c:v>
                </c:pt>
                <c:pt idx="3">
                  <c:v>0.63333333333333297</c:v>
                </c:pt>
                <c:pt idx="4">
                  <c:v>0.36666666666666597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2-46E0-B211-74271D8D24E4}"/>
            </c:ext>
          </c:extLst>
        </c:ser>
        <c:ser>
          <c:idx val="2"/>
          <c:order val="2"/>
          <c:tx>
            <c:strRef>
              <c:f>'Elevator-Sim_Score'!$A$15</c:f>
              <c:strCache>
                <c:ptCount val="1"/>
                <c:pt idx="0">
                  <c:v>overloaded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'Elevator-Sim_Score'!$B$10:$F$12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'Elevator-Sim_Score'!$B$15:$F$15</c:f>
              <c:numCache>
                <c:formatCode>0.000</c:formatCode>
                <c:ptCount val="5"/>
                <c:pt idx="0">
                  <c:v>0.5</c:v>
                </c:pt>
                <c:pt idx="1">
                  <c:v>0.36666666666666597</c:v>
                </c:pt>
                <c:pt idx="3">
                  <c:v>0.6</c:v>
                </c:pt>
                <c:pt idx="4">
                  <c:v>0.73333333333333295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2-46E0-B211-74271D8D24E4}"/>
            </c:ext>
          </c:extLst>
        </c:ser>
        <c:ser>
          <c:idx val="3"/>
          <c:order val="3"/>
          <c:tx>
            <c:strRef>
              <c:f>'Elevator-Sim_Score'!$A$16</c:f>
              <c:strCache>
                <c:ptCount val="1"/>
                <c:pt idx="0">
                  <c:v>twothirdsfull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'Elevator-Sim_Score'!$B$10:$F$12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'Elevator-Sim_Score'!$B$16:$F$16</c:f>
              <c:numCache>
                <c:formatCode>0.000</c:formatCode>
                <c:ptCount val="5"/>
                <c:pt idx="0">
                  <c:v>0.43333333333333302</c:v>
                </c:pt>
                <c:pt idx="1">
                  <c:v>0.63333333333333297</c:v>
                </c:pt>
                <c:pt idx="2">
                  <c:v>0.6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2-46E0-B211-74271D8D24E4}"/>
            </c:ext>
          </c:extLst>
        </c:ser>
        <c:ser>
          <c:idx val="4"/>
          <c:order val="4"/>
          <c:tx>
            <c:strRef>
              <c:f>'Elevator-Sim_Score'!$A$17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'Elevator-Sim_Score'!$B$10:$F$12</c:f>
              <c:strCache>
                <c:ptCount val="5"/>
                <c:pt idx="0">
                  <c:v>empty</c:v>
                </c:pt>
                <c:pt idx="1">
                  <c:v>executivefloor</c:v>
                </c:pt>
                <c:pt idx="2">
                  <c:v>overloaded</c:v>
                </c:pt>
                <c:pt idx="3">
                  <c:v>twothirdsfull</c:v>
                </c:pt>
                <c:pt idx="4">
                  <c:v>weight</c:v>
                </c:pt>
              </c:strCache>
            </c:strRef>
          </c:cat>
          <c:val>
            <c:numRef>
              <c:f>'Elevator-Sim_Score'!$B$17:$F$17</c:f>
              <c:numCache>
                <c:formatCode>0.000</c:formatCode>
                <c:ptCount val="5"/>
                <c:pt idx="0">
                  <c:v>0.7</c:v>
                </c:pt>
                <c:pt idx="1">
                  <c:v>0.36666666666666597</c:v>
                </c:pt>
                <c:pt idx="2">
                  <c:v>0.73333333333333295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2-46E0-B211-74271D8D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136008"/>
        <c:axId val="499134696"/>
      </c:barChart>
      <c:catAx>
        <c:axId val="4991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4696"/>
        <c:crosses val="autoZero"/>
        <c:auto val="1"/>
        <c:lblAlgn val="ctr"/>
        <c:lblOffset val="100"/>
        <c:noMultiLvlLbl val="0"/>
      </c:catAx>
      <c:valAx>
        <c:axId val="4991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Sorension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Method'!$A$30:$B$30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Method'!$C$30:$J$30</c:f>
              <c:numCache>
                <c:formatCode>0.000</c:formatCode>
                <c:ptCount val="8"/>
                <c:pt idx="0">
                  <c:v>6.0606060606060601E-2</c:v>
                </c:pt>
                <c:pt idx="1">
                  <c:v>6.6666666666666596E-2</c:v>
                </c:pt>
                <c:pt idx="2">
                  <c:v>7.4074074074074001E-2</c:v>
                </c:pt>
                <c:pt idx="3">
                  <c:v>0.1875</c:v>
                </c:pt>
                <c:pt idx="4">
                  <c:v>6.6666666666666596E-2</c:v>
                </c:pt>
                <c:pt idx="5">
                  <c:v>0</c:v>
                </c:pt>
                <c:pt idx="6">
                  <c:v>0.12121212121212099</c:v>
                </c:pt>
                <c:pt idx="7">
                  <c:v>0.12903225806451599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F-4DD6-91C7-9BD6C8F183F1}"/>
            </c:ext>
          </c:extLst>
        </c:ser>
        <c:ser>
          <c:idx val="1"/>
          <c:order val="1"/>
          <c:tx>
            <c:strRef>
              <c:f>'Sim Method'!$A$31:$B$31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Method'!$C$31:$J$31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0.15384615384615299</c:v>
                </c:pt>
                <c:pt idx="4">
                  <c:v>0</c:v>
                </c:pt>
                <c:pt idx="5">
                  <c:v>0</c:v>
                </c:pt>
                <c:pt idx="6">
                  <c:v>0.14285714285714199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F-4DD6-91C7-9BD6C8F183F1}"/>
            </c:ext>
          </c:extLst>
        </c:ser>
        <c:ser>
          <c:idx val="2"/>
          <c:order val="2"/>
          <c:tx>
            <c:strRef>
              <c:f>'Sim Method'!$A$32:$B$32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Method'!$C$32:$J$32</c:f>
              <c:numCache>
                <c:formatCode>0.000</c:formatCode>
                <c:ptCount val="8"/>
                <c:pt idx="2">
                  <c:v>0.4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F-4DD6-91C7-9BD6C8F183F1}"/>
            </c:ext>
          </c:extLst>
        </c:ser>
        <c:ser>
          <c:idx val="3"/>
          <c:order val="3"/>
          <c:tx>
            <c:strRef>
              <c:f>'Sim Method'!$A$33:$B$33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Method'!$C$33:$J$33</c:f>
              <c:numCache>
                <c:formatCode>0.000</c:formatCode>
                <c:ptCount val="8"/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F-4DD6-91C7-9BD6C8F183F1}"/>
            </c:ext>
          </c:extLst>
        </c:ser>
        <c:ser>
          <c:idx val="4"/>
          <c:order val="4"/>
          <c:tx>
            <c:strRef>
              <c:f>'Sim Method'!$A$34:$B$34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Method'!$C$34:$J$34</c:f>
              <c:numCache>
                <c:formatCode>0.000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0.30769230769230699</c:v>
                </c:pt>
                <c:pt idx="7">
                  <c:v>0.18181818181818099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F-4DD6-91C7-9BD6C8F183F1}"/>
            </c:ext>
          </c:extLst>
        </c:ser>
        <c:ser>
          <c:idx val="5"/>
          <c:order val="5"/>
          <c:tx>
            <c:strRef>
              <c:f>'Sim Method'!$A$35:$B$35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Method'!$C$35:$J$35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F-4DD6-91C7-9BD6C8F183F1}"/>
            </c:ext>
          </c:extLst>
        </c:ser>
        <c:ser>
          <c:idx val="6"/>
          <c:order val="6"/>
          <c:tx>
            <c:strRef>
              <c:f>'Sim Method'!$A$36:$B$36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Method'!$C$36:$J$36</c:f>
              <c:numCache>
                <c:formatCode>0.000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F-4DD6-91C7-9BD6C8F183F1}"/>
            </c:ext>
          </c:extLst>
        </c:ser>
        <c:ser>
          <c:idx val="7"/>
          <c:order val="7"/>
          <c:tx>
            <c:strRef>
              <c:f>'Sim Method'!$A$37:$B$37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Method'!$C$37:$J$37</c:f>
              <c:numCache>
                <c:formatCode>0.000</c:formatCode>
                <c:ptCount val="8"/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F-4DD6-91C7-9BD6C8F1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7306992"/>
        <c:axId val="417309944"/>
      </c:barChart>
      <c:catAx>
        <c:axId val="4173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9944"/>
        <c:crosses val="autoZero"/>
        <c:auto val="1"/>
        <c:lblAlgn val="ctr"/>
        <c:lblOffset val="100"/>
        <c:noMultiLvlLbl val="0"/>
      </c:catAx>
      <c:valAx>
        <c:axId val="41730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Hamming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Method'!$A$17:$B$17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Method'!$C$17:$J$17</c:f>
              <c:numCache>
                <c:formatCode>0.000</c:formatCode>
                <c:ptCount val="8"/>
                <c:pt idx="0">
                  <c:v>0.46551724137931</c:v>
                </c:pt>
                <c:pt idx="1">
                  <c:v>0.51724137931034397</c:v>
                </c:pt>
                <c:pt idx="2">
                  <c:v>0.568965517241379</c:v>
                </c:pt>
                <c:pt idx="3">
                  <c:v>0.55172413793103403</c:v>
                </c:pt>
                <c:pt idx="4">
                  <c:v>0.51724137931034397</c:v>
                </c:pt>
                <c:pt idx="5">
                  <c:v>0.39655172413793099</c:v>
                </c:pt>
                <c:pt idx="6">
                  <c:v>0.5</c:v>
                </c:pt>
                <c:pt idx="7">
                  <c:v>0.53448275862068895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F-4433-9132-F72AA6E54AEE}"/>
            </c:ext>
          </c:extLst>
        </c:ser>
        <c:ser>
          <c:idx val="1"/>
          <c:order val="1"/>
          <c:tx>
            <c:strRef>
              <c:f>'Sim Method'!$A$18:$B$18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Method'!$C$18:$J$18</c:f>
              <c:numCache>
                <c:formatCode>0.000</c:formatCode>
                <c:ptCount val="8"/>
                <c:pt idx="1">
                  <c:v>0.81034482758620596</c:v>
                </c:pt>
                <c:pt idx="2">
                  <c:v>0.86206896551724099</c:v>
                </c:pt>
                <c:pt idx="3">
                  <c:v>0.81034482758620596</c:v>
                </c:pt>
                <c:pt idx="4">
                  <c:v>0.81034482758620596</c:v>
                </c:pt>
                <c:pt idx="5">
                  <c:v>0.72413793103448199</c:v>
                </c:pt>
                <c:pt idx="6">
                  <c:v>0.79310344827586199</c:v>
                </c:pt>
                <c:pt idx="7">
                  <c:v>0.79310344827586199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F-4433-9132-F72AA6E54AEE}"/>
            </c:ext>
          </c:extLst>
        </c:ser>
        <c:ser>
          <c:idx val="2"/>
          <c:order val="2"/>
          <c:tx>
            <c:strRef>
              <c:f>'Sim Method'!$A$19:$B$19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Method'!$C$19:$J$19</c:f>
              <c:numCache>
                <c:formatCode>0.000</c:formatCode>
                <c:ptCount val="8"/>
                <c:pt idx="2">
                  <c:v>0.94827586206896497</c:v>
                </c:pt>
                <c:pt idx="3">
                  <c:v>0.82758620689655105</c:v>
                </c:pt>
                <c:pt idx="4">
                  <c:v>0.89655172413793105</c:v>
                </c:pt>
                <c:pt idx="5">
                  <c:v>0.77586206896551702</c:v>
                </c:pt>
                <c:pt idx="6">
                  <c:v>0.81034482758620596</c:v>
                </c:pt>
                <c:pt idx="7">
                  <c:v>0.87931034482758597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F-4433-9132-F72AA6E54AEE}"/>
            </c:ext>
          </c:extLst>
        </c:ser>
        <c:ser>
          <c:idx val="3"/>
          <c:order val="3"/>
          <c:tx>
            <c:strRef>
              <c:f>'Sim Method'!$A$20:$B$20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Method'!$C$20:$J$20</c:f>
              <c:numCache>
                <c:formatCode>0.000</c:formatCode>
                <c:ptCount val="8"/>
                <c:pt idx="3">
                  <c:v>0.87931034482758597</c:v>
                </c:pt>
                <c:pt idx="4">
                  <c:v>0.94827586206896497</c:v>
                </c:pt>
                <c:pt idx="5">
                  <c:v>0.82758620689655105</c:v>
                </c:pt>
                <c:pt idx="6">
                  <c:v>0.86206896551724099</c:v>
                </c:pt>
                <c:pt idx="7">
                  <c:v>0.93103448275862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F-4433-9132-F72AA6E54AEE}"/>
            </c:ext>
          </c:extLst>
        </c:ser>
        <c:ser>
          <c:idx val="4"/>
          <c:order val="4"/>
          <c:tx>
            <c:strRef>
              <c:f>'Sim Method'!$A$21:$B$21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Method'!$C$21:$J$21</c:f>
              <c:numCache>
                <c:formatCode>0.000</c:formatCode>
                <c:ptCount val="8"/>
                <c:pt idx="4">
                  <c:v>0.82758620689655105</c:v>
                </c:pt>
                <c:pt idx="5">
                  <c:v>0.74137931034482696</c:v>
                </c:pt>
                <c:pt idx="6">
                  <c:v>0.84482758620689602</c:v>
                </c:pt>
                <c:pt idx="7">
                  <c:v>0.84482758620689602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F-4433-9132-F72AA6E54AEE}"/>
            </c:ext>
          </c:extLst>
        </c:ser>
        <c:ser>
          <c:idx val="5"/>
          <c:order val="5"/>
          <c:tx>
            <c:strRef>
              <c:f>'Sim Method'!$A$22:$B$22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Method'!$C$22:$J$22</c:f>
              <c:numCache>
                <c:formatCode>0.000</c:formatCode>
                <c:ptCount val="8"/>
                <c:pt idx="5">
                  <c:v>0.77586206896551702</c:v>
                </c:pt>
                <c:pt idx="6">
                  <c:v>0.81034482758620596</c:v>
                </c:pt>
                <c:pt idx="7">
                  <c:v>0.87931034482758597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F-4433-9132-F72AA6E54AEE}"/>
            </c:ext>
          </c:extLst>
        </c:ser>
        <c:ser>
          <c:idx val="6"/>
          <c:order val="6"/>
          <c:tx>
            <c:strRef>
              <c:f>'Sim Method'!$A$23:$B$23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Method'!$C$23:$J$23</c:f>
              <c:numCache>
                <c:formatCode>0.000</c:formatCode>
                <c:ptCount val="8"/>
                <c:pt idx="6">
                  <c:v>0.72413793103448199</c:v>
                </c:pt>
                <c:pt idx="7">
                  <c:v>0.75862068965517204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F-4433-9132-F72AA6E54AEE}"/>
            </c:ext>
          </c:extLst>
        </c:ser>
        <c:ser>
          <c:idx val="7"/>
          <c:order val="7"/>
          <c:tx>
            <c:strRef>
              <c:f>'Sim Method'!$A$24:$B$24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Method'!$C$24:$J$24</c:f>
              <c:numCache>
                <c:formatCode>0.000</c:formatCode>
                <c:ptCount val="8"/>
                <c:pt idx="7">
                  <c:v>0.82758620689655105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3F-4433-9132-F72AA6E5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6939728"/>
        <c:axId val="506943336"/>
      </c:barChart>
      <c:catAx>
        <c:axId val="50693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3336"/>
        <c:crosses val="autoZero"/>
        <c:auto val="1"/>
        <c:lblAlgn val="ctr"/>
        <c:lblOffset val="100"/>
        <c:noMultiLvlLbl val="0"/>
      </c:catAx>
      <c:valAx>
        <c:axId val="50694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Method'!$A$4:$B$4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Method'!$C$4:$J$4</c:f>
              <c:numCache>
                <c:formatCode>0.000</c:formatCode>
                <c:ptCount val="8"/>
                <c:pt idx="0">
                  <c:v>3.125E-2</c:v>
                </c:pt>
                <c:pt idx="1">
                  <c:v>3.4482758620689599E-2</c:v>
                </c:pt>
                <c:pt idx="2">
                  <c:v>3.8461538461538401E-2</c:v>
                </c:pt>
                <c:pt idx="3">
                  <c:v>0.10344827586206801</c:v>
                </c:pt>
                <c:pt idx="4">
                  <c:v>3.4482758620689599E-2</c:v>
                </c:pt>
                <c:pt idx="5">
                  <c:v>0</c:v>
                </c:pt>
                <c:pt idx="6">
                  <c:v>6.4516129032257993E-2</c:v>
                </c:pt>
                <c:pt idx="7">
                  <c:v>6.8965517241379296E-2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35F-B761-7C7BD32E7952}"/>
            </c:ext>
          </c:extLst>
        </c:ser>
        <c:ser>
          <c:idx val="1"/>
          <c:order val="1"/>
          <c:tx>
            <c:strRef>
              <c:f>'Sim Method'!$A$5:$B$5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Method'!$C$5:$J$5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8.3333333333333301E-2</c:v>
                </c:pt>
                <c:pt idx="4">
                  <c:v>0</c:v>
                </c:pt>
                <c:pt idx="5">
                  <c:v>0</c:v>
                </c:pt>
                <c:pt idx="6">
                  <c:v>7.69230769230769E-2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7-435F-B761-7C7BD32E7952}"/>
            </c:ext>
          </c:extLst>
        </c:ser>
        <c:ser>
          <c:idx val="2"/>
          <c:order val="2"/>
          <c:tx>
            <c:strRef>
              <c:f>'Sim Method'!$A$6:$B$6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Method'!$C$6:$J$6</c:f>
              <c:numCache>
                <c:formatCode>0.000</c:formatCode>
                <c:ptCount val="8"/>
                <c:pt idx="2">
                  <c:v>0.25</c:v>
                </c:pt>
                <c:pt idx="3">
                  <c:v>0</c:v>
                </c:pt>
                <c:pt idx="4">
                  <c:v>0.14285714285714199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7-435F-B761-7C7BD32E7952}"/>
            </c:ext>
          </c:extLst>
        </c:ser>
        <c:ser>
          <c:idx val="3"/>
          <c:order val="3"/>
          <c:tx>
            <c:strRef>
              <c:f>'Sim Method'!$A$7:$B$7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Method'!$C$7:$J$7</c:f>
              <c:numCache>
                <c:formatCode>0.000</c:formatCode>
                <c:ptCount val="8"/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7-435F-B761-7C7BD32E7952}"/>
            </c:ext>
          </c:extLst>
        </c:ser>
        <c:ser>
          <c:idx val="4"/>
          <c:order val="4"/>
          <c:tx>
            <c:strRef>
              <c:f>'Sim Method'!$A$8:$B$8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Method'!$C$8:$J$8</c:f>
              <c:numCache>
                <c:formatCode>0.000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0.18181818181818099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7-435F-B761-7C7BD32E7952}"/>
            </c:ext>
          </c:extLst>
        </c:ser>
        <c:ser>
          <c:idx val="5"/>
          <c:order val="5"/>
          <c:tx>
            <c:strRef>
              <c:f>'Sim Method'!$A$9:$B$9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Method'!$C$9:$J$9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7-435F-B761-7C7BD32E7952}"/>
            </c:ext>
          </c:extLst>
        </c:ser>
        <c:ser>
          <c:idx val="6"/>
          <c:order val="6"/>
          <c:tx>
            <c:strRef>
              <c:f>'Sim Method'!$A$10:$B$10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Method'!$C$10:$J$10</c:f>
              <c:numCache>
                <c:formatCode>0.000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87-435F-B761-7C7BD32E7952}"/>
            </c:ext>
          </c:extLst>
        </c:ser>
        <c:ser>
          <c:idx val="7"/>
          <c:order val="7"/>
          <c:tx>
            <c:strRef>
              <c:f>'Sim Method'!$A$11:$B$11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Method'!$C$11:$J$11</c:f>
              <c:numCache>
                <c:formatCode>0.000</c:formatCode>
                <c:ptCount val="8"/>
                <c:pt idx="7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87-435F-B761-7C7BD32E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8058920"/>
        <c:axId val="298057280"/>
      </c:barChart>
      <c:catAx>
        <c:axId val="2980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7280"/>
        <c:crosses val="autoZero"/>
        <c:auto val="1"/>
        <c:lblAlgn val="ctr"/>
        <c:lblOffset val="100"/>
        <c:noMultiLvlLbl val="0"/>
      </c:catAx>
      <c:valAx>
        <c:axId val="2980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(0:</a:t>
            </a:r>
            <a:r>
              <a:rPr lang="en-US" baseline="0"/>
              <a:t> totally different, 1: identical)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Variable'!$A$4:$B$4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Variable'!$C$4:$J$4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E-41D8-8B64-773B6B843305}"/>
            </c:ext>
          </c:extLst>
        </c:ser>
        <c:ser>
          <c:idx val="1"/>
          <c:order val="1"/>
          <c:tx>
            <c:strRef>
              <c:f>'Sim Variable'!$A$5:$B$5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Variable'!$C$5:$J$5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E-41D8-8B64-773B6B843305}"/>
            </c:ext>
          </c:extLst>
        </c:ser>
        <c:ser>
          <c:idx val="2"/>
          <c:order val="2"/>
          <c:tx>
            <c:strRef>
              <c:f>'Sim Variable'!$A$6:$B$6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Variable'!$C$6:$J$6</c:f>
              <c:numCache>
                <c:formatCode>0.000</c:formatCode>
                <c:ptCount val="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E-41D8-8B64-773B6B843305}"/>
            </c:ext>
          </c:extLst>
        </c:ser>
        <c:ser>
          <c:idx val="3"/>
          <c:order val="3"/>
          <c:tx>
            <c:strRef>
              <c:f>'Sim Variable'!$A$7:$B$7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Variable'!$C$7:$J$7</c:f>
              <c:numCache>
                <c:formatCode>0.000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0.33333333333333298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E-41D8-8B64-773B6B843305}"/>
            </c:ext>
          </c:extLst>
        </c:ser>
        <c:ser>
          <c:idx val="4"/>
          <c:order val="4"/>
          <c:tx>
            <c:strRef>
              <c:f>'Sim Variable'!$A$8:$B$8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Variable'!$C$8:$J$8</c:f>
              <c:numCache>
                <c:formatCode>0.000</c:formatCode>
                <c:ptCount val="8"/>
                <c:pt idx="4">
                  <c:v>0</c:v>
                </c:pt>
                <c:pt idx="5">
                  <c:v>0.16666666666666599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E-41D8-8B64-773B6B843305}"/>
            </c:ext>
          </c:extLst>
        </c:ser>
        <c:ser>
          <c:idx val="5"/>
          <c:order val="5"/>
          <c:tx>
            <c:strRef>
              <c:f>'Sim Variable'!$A$9:$B$9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Variable'!$C$9:$J$9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E-41D8-8B64-773B6B843305}"/>
            </c:ext>
          </c:extLst>
        </c:ser>
        <c:ser>
          <c:idx val="6"/>
          <c:order val="6"/>
          <c:tx>
            <c:strRef>
              <c:f>'Sim Variable'!$A$10:$B$10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Variable'!$C$10:$J$10</c:f>
              <c:numCache>
                <c:formatCode>0.000</c:formatCode>
                <c:ptCount val="8"/>
                <c:pt idx="6">
                  <c:v>0.16666666666666599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E-41D8-8B64-773B6B843305}"/>
            </c:ext>
          </c:extLst>
        </c:ser>
        <c:ser>
          <c:idx val="7"/>
          <c:order val="7"/>
          <c:tx>
            <c:strRef>
              <c:f>'Sim Variable'!$A$11:$B$11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Variable'!$C$11:$J$11</c:f>
              <c:numCache>
                <c:formatCode>0.000</c:formatCode>
                <c:ptCount val="8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E-41D8-8B64-773B6B843305}"/>
            </c:ext>
          </c:extLst>
        </c:ser>
        <c:ser>
          <c:idx val="8"/>
          <c:order val="8"/>
          <c:tx>
            <c:strRef>
              <c:f>'Sim Variable'!$A$12:$B$12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Variable'!$C$12:$J$12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C8BE-41D8-8B64-773B6B84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618856"/>
        <c:axId val="505615904"/>
      </c:barChart>
      <c:catAx>
        <c:axId val="50561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5904"/>
        <c:crosses val="autoZero"/>
        <c:auto val="1"/>
        <c:lblAlgn val="ctr"/>
        <c:lblOffset val="100"/>
        <c:noMultiLvlLbl val="0"/>
      </c:catAx>
      <c:valAx>
        <c:axId val="5056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Variable'!$A$17:$B$17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Variable'!$C$17:$J$17</c:f>
              <c:numCache>
                <c:formatCode>0.000</c:formatCode>
                <c:ptCount val="8"/>
                <c:pt idx="0">
                  <c:v>0.47826086956521702</c:v>
                </c:pt>
                <c:pt idx="1">
                  <c:v>0.56521739130434701</c:v>
                </c:pt>
                <c:pt idx="2">
                  <c:v>0.56521739130434701</c:v>
                </c:pt>
                <c:pt idx="3">
                  <c:v>0.47826086956521702</c:v>
                </c:pt>
                <c:pt idx="4">
                  <c:v>0.56521739130434701</c:v>
                </c:pt>
                <c:pt idx="5">
                  <c:v>0.434782608695652</c:v>
                </c:pt>
                <c:pt idx="6">
                  <c:v>0.47826086956521702</c:v>
                </c:pt>
                <c:pt idx="7">
                  <c:v>0.52173913043478204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B-4B77-8F36-BC945AD6A3D2}"/>
            </c:ext>
          </c:extLst>
        </c:ser>
        <c:ser>
          <c:idx val="1"/>
          <c:order val="1"/>
          <c:tx>
            <c:strRef>
              <c:f>'Sim Variable'!$A$18:$B$18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Variable'!$C$18:$J$18</c:f>
              <c:numCache>
                <c:formatCode>0.000</c:formatCode>
                <c:ptCount val="8"/>
                <c:pt idx="1">
                  <c:v>0.82608695652173902</c:v>
                </c:pt>
                <c:pt idx="2">
                  <c:v>0.82608695652173902</c:v>
                </c:pt>
                <c:pt idx="3">
                  <c:v>0.73913043478260798</c:v>
                </c:pt>
                <c:pt idx="4">
                  <c:v>0.82608695652173902</c:v>
                </c:pt>
                <c:pt idx="5">
                  <c:v>0.69565217391304301</c:v>
                </c:pt>
                <c:pt idx="6">
                  <c:v>0.73913043478260798</c:v>
                </c:pt>
                <c:pt idx="7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B-4B77-8F36-BC945AD6A3D2}"/>
            </c:ext>
          </c:extLst>
        </c:ser>
        <c:ser>
          <c:idx val="2"/>
          <c:order val="2"/>
          <c:tx>
            <c:strRef>
              <c:f>'Sim Variable'!$A$19:$B$19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Variable'!$C$19:$J$19</c:f>
              <c:numCache>
                <c:formatCode>0.000</c:formatCode>
                <c:ptCount val="8"/>
                <c:pt idx="2">
                  <c:v>0.91304347826086896</c:v>
                </c:pt>
                <c:pt idx="3">
                  <c:v>0.82608695652173902</c:v>
                </c:pt>
                <c:pt idx="4">
                  <c:v>0.91304347826086896</c:v>
                </c:pt>
                <c:pt idx="5">
                  <c:v>0.78260869565217395</c:v>
                </c:pt>
                <c:pt idx="6">
                  <c:v>0.82608695652173902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B-4B77-8F36-BC945AD6A3D2}"/>
            </c:ext>
          </c:extLst>
        </c:ser>
        <c:ser>
          <c:idx val="3"/>
          <c:order val="3"/>
          <c:tx>
            <c:strRef>
              <c:f>'Sim Variable'!$A$20:$B$20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Variable'!$C$20:$J$20</c:f>
              <c:numCache>
                <c:formatCode>0.000</c:formatCode>
                <c:ptCount val="8"/>
                <c:pt idx="3">
                  <c:v>0.82608695652173902</c:v>
                </c:pt>
                <c:pt idx="4">
                  <c:v>0.91304347826086896</c:v>
                </c:pt>
                <c:pt idx="5">
                  <c:v>0.82608695652173902</c:v>
                </c:pt>
                <c:pt idx="6">
                  <c:v>0.91304347826086896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B-4B77-8F36-BC945AD6A3D2}"/>
            </c:ext>
          </c:extLst>
        </c:ser>
        <c:ser>
          <c:idx val="4"/>
          <c:order val="4"/>
          <c:tx>
            <c:strRef>
              <c:f>'Sim Variable'!$A$21:$B$21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Variable'!$C$21:$J$21</c:f>
              <c:numCache>
                <c:formatCode>0.000</c:formatCode>
                <c:ptCount val="8"/>
                <c:pt idx="4">
                  <c:v>0.82608695652173902</c:v>
                </c:pt>
                <c:pt idx="5">
                  <c:v>0.78260869565217395</c:v>
                </c:pt>
                <c:pt idx="6">
                  <c:v>0.73913043478260798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B-4B77-8F36-BC945AD6A3D2}"/>
            </c:ext>
          </c:extLst>
        </c:ser>
        <c:ser>
          <c:idx val="5"/>
          <c:order val="5"/>
          <c:tx>
            <c:strRef>
              <c:f>'Sim Variable'!$A$22:$B$22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Variable'!$C$22:$J$22</c:f>
              <c:numCache>
                <c:formatCode>0.000</c:formatCode>
                <c:ptCount val="8"/>
                <c:pt idx="5">
                  <c:v>0.78260869565217395</c:v>
                </c:pt>
                <c:pt idx="6">
                  <c:v>0.82608695652173902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B-4B77-8F36-BC945AD6A3D2}"/>
            </c:ext>
          </c:extLst>
        </c:ser>
        <c:ser>
          <c:idx val="6"/>
          <c:order val="6"/>
          <c:tx>
            <c:strRef>
              <c:f>'Sim Variable'!$A$23:$B$23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Variable'!$C$23:$J$23</c:f>
              <c:numCache>
                <c:formatCode>0.000</c:formatCode>
                <c:ptCount val="8"/>
                <c:pt idx="6">
                  <c:v>0.78260869565217395</c:v>
                </c:pt>
                <c:pt idx="7">
                  <c:v>0.82608695652173902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B-4B77-8F36-BC945AD6A3D2}"/>
            </c:ext>
          </c:extLst>
        </c:ser>
        <c:ser>
          <c:idx val="7"/>
          <c:order val="7"/>
          <c:tx>
            <c:strRef>
              <c:f>'Sim Variable'!$A$24:$B$24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Variable'!$C$24:$J$24</c:f>
              <c:numCache>
                <c:formatCode>0.000</c:formatCode>
                <c:ptCount val="8"/>
                <c:pt idx="7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2B-4B77-8F36-BC945AD6A3D2}"/>
            </c:ext>
          </c:extLst>
        </c:ser>
        <c:ser>
          <c:idx val="8"/>
          <c:order val="8"/>
          <c:tx>
            <c:strRef>
              <c:f>'Sim Variable'!$A$25:$B$25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Variable'!$C$25:$J$25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2A2B-4B77-8F36-BC945AD6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90968"/>
        <c:axId val="508387688"/>
      </c:barChart>
      <c:catAx>
        <c:axId val="50839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688"/>
        <c:crosses val="autoZero"/>
        <c:auto val="1"/>
        <c:lblAlgn val="ctr"/>
        <c:lblOffset val="100"/>
        <c:noMultiLvlLbl val="0"/>
      </c:catAx>
      <c:valAx>
        <c:axId val="5083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16</xdr:row>
      <xdr:rowOff>82550</xdr:rowOff>
    </xdr:from>
    <xdr:to>
      <xdr:col>3</xdr:col>
      <xdr:colOff>787400</xdr:colOff>
      <xdr:row>19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0DF602-8C3D-43BF-B661-40D901D57EF0}"/>
            </a:ext>
          </a:extLst>
        </xdr:cNvPr>
        <xdr:cNvSpPr txBox="1"/>
      </xdr:nvSpPr>
      <xdr:spPr>
        <a:xfrm>
          <a:off x="254000" y="3028950"/>
          <a:ext cx="4203700" cy="6413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 1: The pump is never on when there is methane.</a:t>
          </a:r>
        </a:p>
        <a:p>
          <a:r>
            <a:rPr lang="en-US" sz="1100"/>
            <a:t>"Spec1", "Pump is running while methane is in the Mine."</a:t>
          </a:r>
        </a:p>
      </xdr:txBody>
    </xdr:sp>
    <xdr:clientData/>
  </xdr:twoCellAnchor>
  <xdr:twoCellAnchor>
    <xdr:from>
      <xdr:col>0</xdr:col>
      <xdr:colOff>260350</xdr:colOff>
      <xdr:row>20</xdr:row>
      <xdr:rowOff>146050</xdr:rowOff>
    </xdr:from>
    <xdr:to>
      <xdr:col>3</xdr:col>
      <xdr:colOff>768350</xdr:colOff>
      <xdr:row>24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58ED75-81ED-4781-999D-27B031E03FB7}"/>
            </a:ext>
          </a:extLst>
        </xdr:cNvPr>
        <xdr:cNvSpPr txBox="1"/>
      </xdr:nvSpPr>
      <xdr:spPr>
        <a:xfrm>
          <a:off x="260350" y="3829050"/>
          <a:ext cx="4178300" cy="711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 2: When the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pump</a:t>
          </a:r>
          <a:r>
            <a:rPr lang="en-US" sz="1100"/>
            <a:t> is running, and there is methane, then it is in switched off at most 1 timesteps.</a:t>
          </a:r>
        </a:p>
        <a:p>
          <a:r>
            <a:rPr lang="en-US" sz="1100"/>
            <a:t>"Spec2", "Pump continued running while methane is in the Mine."</a:t>
          </a:r>
        </a:p>
      </xdr:txBody>
    </xdr:sp>
    <xdr:clientData/>
  </xdr:twoCellAnchor>
  <xdr:twoCellAnchor>
    <xdr:from>
      <xdr:col>0</xdr:col>
      <xdr:colOff>247650</xdr:colOff>
      <xdr:row>25</xdr:row>
      <xdr:rowOff>0</xdr:rowOff>
    </xdr:from>
    <xdr:to>
      <xdr:col>3</xdr:col>
      <xdr:colOff>1187450</xdr:colOff>
      <xdr:row>28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F4316A-5048-41DF-AB37-F3035A879669}"/>
            </a:ext>
          </a:extLst>
        </xdr:cNvPr>
        <xdr:cNvSpPr txBox="1"/>
      </xdr:nvSpPr>
      <xdr:spPr>
        <a:xfrm>
          <a:off x="247650" y="4603750"/>
          <a:ext cx="4610100" cy="723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 3: When the water is high and there is no methane, then the pump is on.</a:t>
          </a:r>
        </a:p>
        <a:p>
          <a:r>
            <a:rPr lang="en-US" sz="1100"/>
            <a:t>"Spec3", "Pump is not running although there is high water and no methane."</a:t>
          </a:r>
        </a:p>
      </xdr:txBody>
    </xdr:sp>
    <xdr:clientData/>
  </xdr:twoCellAnchor>
  <xdr:twoCellAnchor>
    <xdr:from>
      <xdr:col>0</xdr:col>
      <xdr:colOff>254000</xdr:colOff>
      <xdr:row>29</xdr:row>
      <xdr:rowOff>69850</xdr:rowOff>
    </xdr:from>
    <xdr:to>
      <xdr:col>3</xdr:col>
      <xdr:colOff>793750</xdr:colOff>
      <xdr:row>33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7C1123-0633-4BA7-AF3C-9A73E497BD14}"/>
            </a:ext>
          </a:extLst>
        </xdr:cNvPr>
        <xdr:cNvSpPr txBox="1"/>
      </xdr:nvSpPr>
      <xdr:spPr>
        <a:xfrm>
          <a:off x="254000" y="5410200"/>
          <a:ext cx="4210050" cy="6667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 4: the pump is never on when the water level is low</a:t>
          </a:r>
        </a:p>
        <a:p>
          <a:r>
            <a:rPr lang="en-US" sz="1100"/>
            <a:t>"Spec4", "Pump is running although there is low water."</a:t>
          </a:r>
        </a:p>
      </xdr:txBody>
    </xdr:sp>
    <xdr:clientData/>
  </xdr:twoCellAnchor>
  <xdr:twoCellAnchor>
    <xdr:from>
      <xdr:col>0</xdr:col>
      <xdr:colOff>241300</xdr:colOff>
      <xdr:row>34</xdr:row>
      <xdr:rowOff>0</xdr:rowOff>
    </xdr:from>
    <xdr:to>
      <xdr:col>3</xdr:col>
      <xdr:colOff>800100</xdr:colOff>
      <xdr:row>37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E2D4AE-D777-4B19-8004-7D822C1B7C46}"/>
            </a:ext>
          </a:extLst>
        </xdr:cNvPr>
        <xdr:cNvSpPr txBox="1"/>
      </xdr:nvSpPr>
      <xdr:spPr>
        <a:xfrm>
          <a:off x="241300" y="6261100"/>
          <a:ext cx="4229100" cy="723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 5: The Pump is never switched on when the water is below the highWater sensor.</a:t>
          </a:r>
        </a:p>
        <a:p>
          <a:r>
            <a:rPr lang="en-US" sz="1100"/>
            <a:t>"Spec5", "Pump was switched on although the water is not high"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30</xdr:row>
      <xdr:rowOff>88900</xdr:rowOff>
    </xdr:from>
    <xdr:to>
      <xdr:col>16</xdr:col>
      <xdr:colOff>527050</xdr:colOff>
      <xdr:row>45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CB367-7BB7-40C7-8CE3-AD424F1B9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ABF098-5F5C-4FCC-AEFF-28101211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158750</xdr:rowOff>
    </xdr:from>
    <xdr:to>
      <xdr:col>14</xdr:col>
      <xdr:colOff>101600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5C0F6-63E8-4639-BF1E-33E45C5A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131450</xdr:colOff>
      <xdr:row>24</xdr:row>
      <xdr:rowOff>73941</xdr:rowOff>
    </xdr:from>
    <xdr:to>
      <xdr:col>6</xdr:col>
      <xdr:colOff>312194</xdr:colOff>
      <xdr:row>41</xdr:row>
      <xdr:rowOff>98588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DC87B-13F0-453E-A499-4F7ABDA5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47237</xdr:colOff>
      <xdr:row>24</xdr:row>
      <xdr:rowOff>115018</xdr:rowOff>
    </xdr:from>
    <xdr:to>
      <xdr:col>15</xdr:col>
      <xdr:colOff>262899</xdr:colOff>
      <xdr:row>40</xdr:row>
      <xdr:rowOff>36558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DE5D4D-6A81-4D68-B131-4C72D2D2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17252</xdr:colOff>
      <xdr:row>0</xdr:row>
      <xdr:rowOff>60385</xdr:rowOff>
    </xdr:from>
    <xdr:to>
      <xdr:col>4</xdr:col>
      <xdr:colOff>336429</xdr:colOff>
      <xdr:row>4</xdr:row>
      <xdr:rowOff>34505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4200694-CE6A-4AD1-9A60-E71A8BB216C4}"/>
            </a:ext>
          </a:extLst>
        </xdr:cNvPr>
        <xdr:cNvSpPr/>
      </xdr:nvSpPr>
      <xdr:spPr>
        <a:xfrm>
          <a:off x="17252" y="60385"/>
          <a:ext cx="2803585" cy="69873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ELEVATOR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0</xdr:row>
      <xdr:rowOff>130175</xdr:rowOff>
    </xdr:from>
    <xdr:to>
      <xdr:col>15</xdr:col>
      <xdr:colOff>15875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265D-BA8F-430A-95EC-13D1EF33A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15</xdr:row>
      <xdr:rowOff>180975</xdr:rowOff>
    </xdr:from>
    <xdr:to>
      <xdr:col>15</xdr:col>
      <xdr:colOff>9525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F6C05-2B2A-4F7D-8E02-3AAE91023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12</xdr:row>
      <xdr:rowOff>171450</xdr:rowOff>
    </xdr:from>
    <xdr:to>
      <xdr:col>7</xdr:col>
      <xdr:colOff>463550</xdr:colOff>
      <xdr:row>16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C369D9-14D8-4901-BDF2-CA525B458D49}"/>
            </a:ext>
          </a:extLst>
        </xdr:cNvPr>
        <xdr:cNvSpPr txBox="1"/>
      </xdr:nvSpPr>
      <xdr:spPr>
        <a:xfrm>
          <a:off x="4013200" y="2381250"/>
          <a:ext cx="67183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 spec </a:t>
          </a:r>
        </a:p>
        <a:p>
          <a:r>
            <a:rPr lang="en-US" sz="1100"/>
            <a:t>Specification 1:	 Pressing a landing Button guarantees that the lift will arrive at that landing and open the doors.</a:t>
          </a:r>
        </a:p>
        <a:p>
          <a:r>
            <a:rPr lang="en-US" sz="1100"/>
            <a:t>"Spec1","(Spec1) Elevator did not stop at Floor" + i + " as requested (from outside)")</a:t>
          </a:r>
        </a:p>
      </xdr:txBody>
    </xdr:sp>
    <xdr:clientData/>
  </xdr:twoCellAnchor>
  <xdr:twoCellAnchor>
    <xdr:from>
      <xdr:col>3</xdr:col>
      <xdr:colOff>50800</xdr:colOff>
      <xdr:row>18</xdr:row>
      <xdr:rowOff>19050</xdr:rowOff>
    </xdr:from>
    <xdr:to>
      <xdr:col>7</xdr:col>
      <xdr:colOff>698500</xdr:colOff>
      <xdr:row>21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9C13F6-1E35-49FA-8D4A-F1C45FDFE181}"/>
            </a:ext>
          </a:extLst>
        </xdr:cNvPr>
        <xdr:cNvSpPr txBox="1"/>
      </xdr:nvSpPr>
      <xdr:spPr>
        <a:xfrm>
          <a:off x="3994150" y="3333750"/>
          <a:ext cx="697230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 spec </a:t>
          </a:r>
          <a:endParaRPr lang="en-US" sz="1100"/>
        </a:p>
        <a:p>
          <a:r>
            <a:rPr lang="en-US" sz="1100"/>
            <a:t>Specification 2: Pressing a button inside the lift guarantees that the lift will arrive at that landing and open the doors.</a:t>
          </a:r>
        </a:p>
        <a:p>
          <a:r>
            <a:rPr lang="en-US" sz="1100"/>
            <a:t>"Spec2","(Spec2) Elevator did not stop at Floor" + i + " as requested (from inside)")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7</xdr:col>
      <xdr:colOff>698500</xdr:colOff>
      <xdr:row>27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393121-4DEE-4C4D-8275-55A63CF5BB43}"/>
            </a:ext>
          </a:extLst>
        </xdr:cNvPr>
        <xdr:cNvSpPr txBox="1"/>
      </xdr:nvSpPr>
      <xdr:spPr>
        <a:xfrm>
          <a:off x="3943350" y="4419600"/>
          <a:ext cx="7023100" cy="57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 spec </a:t>
          </a:r>
          <a:endParaRPr lang="en-US" sz="1100"/>
        </a:p>
        <a:p>
          <a:r>
            <a:rPr lang="en-US" sz="1100"/>
            <a:t>Specification 3:	 The Lift will not change direction while there are calls in the direction it is traveling.</a:t>
          </a:r>
        </a:p>
        <a:p>
          <a:r>
            <a:rPr lang="en-US" sz="1100"/>
            <a:t>"Spec3","(Spec3) Elevator changed directions even though there were still calls in the old direction."</a:t>
          </a:r>
        </a:p>
      </xdr:txBody>
    </xdr:sp>
    <xdr:clientData/>
  </xdr:twoCellAnchor>
  <xdr:twoCellAnchor>
    <xdr:from>
      <xdr:col>2</xdr:col>
      <xdr:colOff>1778000</xdr:colOff>
      <xdr:row>40</xdr:row>
      <xdr:rowOff>25400</xdr:rowOff>
    </xdr:from>
    <xdr:to>
      <xdr:col>8</xdr:col>
      <xdr:colOff>25400</xdr:colOff>
      <xdr:row>49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D128224-A3AC-4E98-BDC3-C31CC074292E}"/>
            </a:ext>
          </a:extLst>
        </xdr:cNvPr>
        <xdr:cNvSpPr txBox="1"/>
      </xdr:nvSpPr>
      <xdr:spPr>
        <a:xfrm>
          <a:off x="3765550" y="7391400"/>
          <a:ext cx="77216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Specification_Overloaded</a:t>
          </a:r>
        </a:p>
        <a:p>
          <a:r>
            <a:rPr lang="en-US" sz="1100"/>
            <a:t> specification 10	</a:t>
          </a:r>
        </a:p>
        <a:p>
          <a:r>
            <a:rPr lang="en-US" sz="1100"/>
            <a:t>Original: The Doors of the lift cannot be closed when the lift is overloaded.</a:t>
          </a:r>
        </a:p>
        <a:p>
          <a:r>
            <a:rPr lang="en-US" sz="1100"/>
            <a:t>MyVersion: The doors are never closed when the lift is overloaded.</a:t>
          </a:r>
        </a:p>
        <a:p>
          <a:r>
            <a:rPr lang="en-US" sz="1100"/>
            <a:t>"Spec10","(Spec10) Doors are closed even though the Elevator is overloaded ("+e.weight + "&gt;"+Elevator.maximumWeight+")")</a:t>
          </a:r>
        </a:p>
        <a:p>
          <a:endParaRPr lang="en-US" sz="1100"/>
        </a:p>
        <a:p>
          <a:r>
            <a:rPr lang="en-US" sz="1100"/>
            <a:t>specification 11	</a:t>
          </a:r>
        </a:p>
        <a:p>
          <a:r>
            <a:rPr lang="en-US" sz="1100"/>
            <a:t>Elevator must not move while it is overloaded.</a:t>
          </a:r>
        </a:p>
        <a:p>
          <a:r>
            <a:rPr lang="en-US" sz="1100"/>
            <a:t>"Spec11","(Spec11) Elevator moved from " + stayAt + " to "+ e.getCurrentFloorID() +" even though it is overloaded.")</a:t>
          </a:r>
        </a:p>
      </xdr:txBody>
    </xdr:sp>
    <xdr:clientData/>
  </xdr:twoCellAnchor>
  <xdr:twoCellAnchor>
    <xdr:from>
      <xdr:col>2</xdr:col>
      <xdr:colOff>1784350</xdr:colOff>
      <xdr:row>34</xdr:row>
      <xdr:rowOff>38100</xdr:rowOff>
    </xdr:from>
    <xdr:to>
      <xdr:col>7</xdr:col>
      <xdr:colOff>1143000</xdr:colOff>
      <xdr:row>38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700C249-C934-42CE-B886-627E41203DF6}"/>
            </a:ext>
          </a:extLst>
        </xdr:cNvPr>
        <xdr:cNvSpPr txBox="1"/>
      </xdr:nvSpPr>
      <xdr:spPr>
        <a:xfrm>
          <a:off x="3771900" y="6299200"/>
          <a:ext cx="7639050" cy="86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(Empty Spec) </a:t>
          </a:r>
          <a:r>
            <a:rPr lang="en-US" sz="1100"/>
            <a:t>specification 9	 </a:t>
          </a:r>
        </a:p>
        <a:p>
          <a:r>
            <a:rPr lang="en-US" sz="1100"/>
            <a:t>The Lift will honor Requests from within the lift as long as it is not empty.</a:t>
          </a:r>
        </a:p>
        <a:p>
          <a:r>
            <a:rPr lang="en-US" sz="1100"/>
            <a:t>this is actually a copy of Spec2 with added property that the lift is not empty.</a:t>
          </a:r>
        </a:p>
        <a:p>
          <a:r>
            <a:rPr lang="en-US" sz="1100"/>
            <a:t>"Spec9","(Spec9) (not-empty) Elevator did not stop at Floor" + i + " as requested (from inside, not empty)")</a:t>
          </a:r>
        </a:p>
      </xdr:txBody>
    </xdr:sp>
    <xdr:clientData/>
  </xdr:twoCellAnchor>
  <xdr:twoCellAnchor>
    <xdr:from>
      <xdr:col>2</xdr:col>
      <xdr:colOff>1835150</xdr:colOff>
      <xdr:row>29</xdr:row>
      <xdr:rowOff>12700</xdr:rowOff>
    </xdr:from>
    <xdr:to>
      <xdr:col>7</xdr:col>
      <xdr:colOff>1111250</xdr:colOff>
      <xdr:row>33</xdr:row>
      <xdr:rowOff>31750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81E4D5-B81B-4B1A-B851-672E2042526A}"/>
            </a:ext>
          </a:extLst>
        </xdr:cNvPr>
        <xdr:cNvSpPr txBox="1"/>
      </xdr:nvSpPr>
      <xdr:spPr>
        <a:xfrm>
          <a:off x="3822700" y="5353050"/>
          <a:ext cx="755650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(Empty Spec) specification 8	</a:t>
          </a:r>
        </a:p>
        <a:p>
          <a:r>
            <a:rPr lang="en-US" sz="1100"/>
            <a:t>Original: The Lift will not arrive empty at a floor unless the button on that landing was pressed.</a:t>
          </a:r>
        </a:p>
        <a:p>
          <a:r>
            <a:rPr lang="en-US" sz="1100"/>
            <a:t> MyVersion: The Lift will not arrive empty at a floor and open its doors unless the button on that landing was pressed.</a:t>
          </a:r>
        </a:p>
        <a:p>
          <a:r>
            <a:rPr lang="en-US" sz="1100"/>
            <a:t>"Spec8","(Spec8) Empty Lift stopped at Floor " + e.getCurrentFloorID() + " although the FloorButton was not pressed."</a:t>
          </a:r>
        </a:p>
      </xdr:txBody>
    </xdr:sp>
    <xdr:clientData/>
  </xdr:twoCellAnchor>
  <xdr:twoCellAnchor>
    <xdr:from>
      <xdr:col>2</xdr:col>
      <xdr:colOff>1816100</xdr:colOff>
      <xdr:row>57</xdr:row>
      <xdr:rowOff>114300</xdr:rowOff>
    </xdr:from>
    <xdr:to>
      <xdr:col>7</xdr:col>
      <xdr:colOff>755650</xdr:colOff>
      <xdr:row>63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B2B953-1212-44E5-B3A3-0142420D5DBD}"/>
            </a:ext>
          </a:extLst>
        </xdr:cNvPr>
        <xdr:cNvSpPr txBox="1"/>
      </xdr:nvSpPr>
      <xdr:spPr>
        <a:xfrm>
          <a:off x="3803650" y="10610850"/>
          <a:ext cx="721995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Specification_ExecutiveFloor</a:t>
          </a:r>
        </a:p>
        <a:p>
          <a:r>
            <a:rPr lang="en-US" sz="1100"/>
            <a:t> specification 14  </a:t>
          </a:r>
        </a:p>
        <a:p>
          <a:r>
            <a:rPr lang="en-US" sz="1100"/>
            <a:t>Original: The Lift will answer requests from the executive Floor.	</a:t>
          </a:r>
        </a:p>
        <a:p>
          <a:r>
            <a:rPr lang="en-US" sz="1100"/>
            <a:t>My Version: While there is a request from the executive Floor the lift will not open its doors somewhere else.	</a:t>
          </a:r>
        </a:p>
        <a:p>
          <a:r>
            <a:rPr lang="en-US" sz="1100"/>
            <a:t>"Spec14","(Spec14) Opened the Doors at "+ e.getCurrentFloorID() + " although there was a call from the executive Suite.") </a:t>
          </a:r>
        </a:p>
      </xdr:txBody>
    </xdr:sp>
    <xdr:clientData/>
  </xdr:twoCellAnchor>
  <xdr:twoCellAnchor>
    <xdr:from>
      <xdr:col>2</xdr:col>
      <xdr:colOff>1790700</xdr:colOff>
      <xdr:row>51</xdr:row>
      <xdr:rowOff>31750</xdr:rowOff>
    </xdr:from>
    <xdr:to>
      <xdr:col>8</xdr:col>
      <xdr:colOff>546100</xdr:colOff>
      <xdr:row>56</xdr:row>
      <xdr:rowOff>50800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6AE841-2DCF-4404-87D8-457392894F0B}"/>
            </a:ext>
          </a:extLst>
        </xdr:cNvPr>
        <xdr:cNvSpPr txBox="1"/>
      </xdr:nvSpPr>
      <xdr:spPr>
        <a:xfrm>
          <a:off x="3778250" y="9423400"/>
          <a:ext cx="82296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Specification_TwoThirdsFull</a:t>
          </a:r>
        </a:p>
        <a:p>
          <a:r>
            <a:rPr lang="en-US" sz="1100"/>
            <a:t>specification 13	</a:t>
          </a:r>
        </a:p>
        <a:p>
          <a:r>
            <a:rPr lang="en-US" sz="1100"/>
            <a:t>Car calls have precedence when the Lift is two thirds full.</a:t>
          </a:r>
        </a:p>
        <a:p>
          <a:r>
            <a:rPr lang="en-US" sz="1100"/>
            <a:t>"Spec13","(Spec13) Did not give precedence to in-Lift-Button although &gt; 2/3 of maxWeight (going up from " + e.getCurrentFloorID() + ")")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39</xdr:row>
      <xdr:rowOff>3175</xdr:rowOff>
    </xdr:from>
    <xdr:to>
      <xdr:col>8</xdr:col>
      <xdr:colOff>168275</xdr:colOff>
      <xdr:row>53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C12D1-8CE0-46C1-9E91-A1085DFD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384174</xdr:colOff>
      <xdr:row>39</xdr:row>
      <xdr:rowOff>34924</xdr:rowOff>
    </xdr:from>
    <xdr:to>
      <xdr:col>19</xdr:col>
      <xdr:colOff>82549</xdr:colOff>
      <xdr:row>57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6EDB5-7657-4F64-9BAA-9D99AAB3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44450</xdr:colOff>
      <xdr:row>56</xdr:row>
      <xdr:rowOff>12700</xdr:rowOff>
    </xdr:from>
    <xdr:to>
      <xdr:col>10</xdr:col>
      <xdr:colOff>25400</xdr:colOff>
      <xdr:row>70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D74EC-90AD-470B-9693-1543F5060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6</xdr:col>
      <xdr:colOff>184150</xdr:colOff>
      <xdr:row>56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48E60-03A4-481C-85CC-51409F16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42</xdr:row>
      <xdr:rowOff>0</xdr:rowOff>
    </xdr:from>
    <xdr:to>
      <xdr:col>16</xdr:col>
      <xdr:colOff>171450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84A2-4232-4F19-B081-8A593357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184150</xdr:colOff>
      <xdr:row>72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DEA38-B4FD-4E69-A368-F42FCA857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60325</xdr:rowOff>
    </xdr:from>
    <xdr:to>
      <xdr:col>17</xdr:col>
      <xdr:colOff>447675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76C9-C8CE-4B45-81BE-A7179BCA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174625</xdr:colOff>
      <xdr:row>15</xdr:row>
      <xdr:rowOff>73025</xdr:rowOff>
    </xdr:from>
    <xdr:to>
      <xdr:col>17</xdr:col>
      <xdr:colOff>479425</xdr:colOff>
      <xdr:row>30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EF6A1-920F-4A08-9315-2E37DA148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69850</xdr:rowOff>
    </xdr:from>
    <xdr:to>
      <xdr:col>17</xdr:col>
      <xdr:colOff>28575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BBB78-7E26-4A0C-81B9-5507E878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14</xdr:row>
      <xdr:rowOff>117475</xdr:rowOff>
    </xdr:from>
    <xdr:to>
      <xdr:col>17</xdr:col>
      <xdr:colOff>47625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DF56B-EA72-46E5-9C1D-1A7925F99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D9F1-6063-4477-9BF0-22C3D6F61016}">
  <dimension ref="A1:L14"/>
  <sheetViews>
    <sheetView workbookViewId="0">
      <selection sqref="A1:A13"/>
    </sheetView>
  </sheetViews>
  <sheetFormatPr defaultColWidth="8.75" defaultRowHeight="14.3" x14ac:dyDescent="0.25"/>
  <cols>
    <col min="1" max="1" width="19.625" style="22" customWidth="1"/>
    <col min="2" max="2" width="8.75" style="22"/>
    <col min="3" max="3" width="24.125" style="22" customWidth="1"/>
    <col min="4" max="4" width="18.375" style="22" customWidth="1"/>
    <col min="5" max="5" width="16.875" style="22" customWidth="1"/>
    <col min="6" max="6" width="17.875" style="22" customWidth="1"/>
    <col min="7" max="7" width="17.75" style="22" customWidth="1"/>
    <col min="8" max="8" width="17.625" style="22" customWidth="1"/>
    <col min="9" max="9" width="12" style="22" customWidth="1"/>
    <col min="10" max="10" width="21.375" style="22" customWidth="1"/>
    <col min="11" max="11" width="22.375" style="22" customWidth="1"/>
    <col min="12" max="16384" width="8.75" style="22"/>
  </cols>
  <sheetData>
    <row r="1" spans="1:12" x14ac:dyDescent="0.25">
      <c r="A1" s="20" t="s">
        <v>225</v>
      </c>
      <c r="B1" s="21" t="s">
        <v>231</v>
      </c>
      <c r="C1" s="21" t="s">
        <v>248</v>
      </c>
      <c r="D1" s="21" t="s">
        <v>246</v>
      </c>
      <c r="E1" s="21"/>
      <c r="F1" s="21"/>
      <c r="G1" s="21"/>
    </row>
    <row r="2" spans="1:12" x14ac:dyDescent="0.25">
      <c r="B2" s="23" t="s">
        <v>232</v>
      </c>
      <c r="C2" s="23" t="s">
        <v>238</v>
      </c>
      <c r="D2" s="23" t="s">
        <v>239</v>
      </c>
      <c r="E2" s="23" t="s">
        <v>240</v>
      </c>
      <c r="F2" s="23" t="s">
        <v>243</v>
      </c>
    </row>
    <row r="3" spans="1:12" x14ac:dyDescent="0.25">
      <c r="A3" s="20" t="s">
        <v>226</v>
      </c>
      <c r="B3" s="21" t="s">
        <v>231</v>
      </c>
      <c r="C3" s="21" t="s">
        <v>248</v>
      </c>
      <c r="D3" s="21" t="s">
        <v>246</v>
      </c>
      <c r="E3" s="21"/>
      <c r="F3" s="21"/>
      <c r="G3" s="21"/>
    </row>
    <row r="4" spans="1:12" x14ac:dyDescent="0.25">
      <c r="B4" s="23" t="s">
        <v>232</v>
      </c>
      <c r="C4" s="23" t="s">
        <v>241</v>
      </c>
      <c r="D4" s="23" t="s">
        <v>239</v>
      </c>
      <c r="E4" s="23" t="s">
        <v>242</v>
      </c>
      <c r="F4" s="23" t="s">
        <v>251</v>
      </c>
    </row>
    <row r="5" spans="1:12" x14ac:dyDescent="0.25">
      <c r="A5" s="20" t="s">
        <v>227</v>
      </c>
      <c r="B5" s="21" t="s">
        <v>231</v>
      </c>
      <c r="C5" s="21" t="s">
        <v>246</v>
      </c>
      <c r="D5" s="21"/>
      <c r="E5" s="21"/>
      <c r="F5" s="21"/>
      <c r="G5" s="21"/>
    </row>
    <row r="6" spans="1:12" x14ac:dyDescent="0.25">
      <c r="B6" s="23" t="s">
        <v>232</v>
      </c>
      <c r="C6" s="23" t="s">
        <v>239</v>
      </c>
      <c r="D6" s="23" t="s">
        <v>252</v>
      </c>
      <c r="E6" s="23" t="s">
        <v>251</v>
      </c>
      <c r="F6" s="23"/>
    </row>
    <row r="7" spans="1:12" x14ac:dyDescent="0.25">
      <c r="A7" s="20" t="s">
        <v>228</v>
      </c>
      <c r="B7" s="21" t="s">
        <v>231</v>
      </c>
      <c r="C7" s="21"/>
      <c r="D7" s="21"/>
      <c r="E7" s="21"/>
      <c r="F7" s="21"/>
    </row>
    <row r="8" spans="1:12" x14ac:dyDescent="0.25">
      <c r="B8" s="23" t="s">
        <v>232</v>
      </c>
      <c r="C8" s="23" t="s">
        <v>243</v>
      </c>
      <c r="D8" s="23" t="s">
        <v>252</v>
      </c>
      <c r="E8" s="23"/>
      <c r="F8" s="23"/>
    </row>
    <row r="9" spans="1:12" x14ac:dyDescent="0.25">
      <c r="A9" s="20" t="s">
        <v>229</v>
      </c>
      <c r="B9" s="21" t="s">
        <v>231</v>
      </c>
      <c r="C9" s="21" t="s">
        <v>247</v>
      </c>
      <c r="D9" s="21"/>
      <c r="E9" s="21"/>
      <c r="F9" s="21"/>
    </row>
    <row r="10" spans="1:12" x14ac:dyDescent="0.25">
      <c r="B10" s="23" t="s">
        <v>232</v>
      </c>
      <c r="C10" s="23" t="s">
        <v>244</v>
      </c>
      <c r="D10" s="23"/>
      <c r="E10" s="23"/>
      <c r="F10" s="23"/>
    </row>
    <row r="11" spans="1:12" x14ac:dyDescent="0.25">
      <c r="A11" s="20" t="s">
        <v>230</v>
      </c>
      <c r="B11" s="21" t="s">
        <v>231</v>
      </c>
      <c r="C11" s="21" t="s">
        <v>246</v>
      </c>
      <c r="D11" s="21" t="s">
        <v>247</v>
      </c>
      <c r="E11" s="21"/>
      <c r="F11" s="21"/>
    </row>
    <row r="12" spans="1:12" x14ac:dyDescent="0.25">
      <c r="B12" s="23" t="s">
        <v>232</v>
      </c>
      <c r="C12" s="23" t="s">
        <v>245</v>
      </c>
      <c r="D12" s="23" t="s">
        <v>251</v>
      </c>
      <c r="E12" s="23"/>
      <c r="F12" s="23"/>
    </row>
    <row r="13" spans="1:12" x14ac:dyDescent="0.25">
      <c r="A13" s="20" t="s">
        <v>2</v>
      </c>
      <c r="B13" s="21" t="s">
        <v>231</v>
      </c>
      <c r="C13" s="21" t="s">
        <v>246</v>
      </c>
      <c r="D13" s="21" t="s">
        <v>247</v>
      </c>
      <c r="E13" s="21" t="s">
        <v>248</v>
      </c>
      <c r="F13" s="21" t="s">
        <v>249</v>
      </c>
    </row>
    <row r="14" spans="1:12" x14ac:dyDescent="0.25">
      <c r="B14" s="23" t="s">
        <v>232</v>
      </c>
      <c r="C14" s="23" t="s">
        <v>250</v>
      </c>
      <c r="D14" s="23" t="s">
        <v>239</v>
      </c>
      <c r="E14" s="23" t="s">
        <v>243</v>
      </c>
      <c r="F14" s="23" t="s">
        <v>251</v>
      </c>
      <c r="G14" s="23" t="s">
        <v>252</v>
      </c>
      <c r="H14" s="23" t="s">
        <v>253</v>
      </c>
      <c r="I14" s="23" t="s">
        <v>254</v>
      </c>
      <c r="J14" s="23" t="s">
        <v>255</v>
      </c>
      <c r="K14" s="23" t="s">
        <v>256</v>
      </c>
      <c r="L14" s="2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497F-CA91-484C-990C-44986A76F80C}">
  <dimension ref="A1:H33"/>
  <sheetViews>
    <sheetView workbookViewId="0">
      <selection activeCell="H20" sqref="A1:H20"/>
    </sheetView>
  </sheetViews>
  <sheetFormatPr defaultRowHeight="14.3" x14ac:dyDescent="0.25"/>
  <cols>
    <col min="1" max="1" width="13.375" bestFit="1" customWidth="1"/>
    <col min="2" max="2" width="11.625" bestFit="1" customWidth="1"/>
    <col min="3" max="3" width="13.375" bestFit="1" customWidth="1"/>
  </cols>
  <sheetData>
    <row r="1" spans="1:8" x14ac:dyDescent="0.25">
      <c r="A1" s="24" t="s">
        <v>97</v>
      </c>
      <c r="B1" s="25"/>
      <c r="C1" s="25"/>
      <c r="D1" s="25"/>
      <c r="E1" s="25"/>
      <c r="F1" s="25"/>
      <c r="G1" s="25"/>
      <c r="H1" s="25"/>
    </row>
    <row r="2" spans="1:8" x14ac:dyDescent="0.25"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7</v>
      </c>
      <c r="H2" s="6" t="s">
        <v>8</v>
      </c>
    </row>
    <row r="3" spans="1:8" x14ac:dyDescent="0.25">
      <c r="A3" s="2" t="s">
        <v>0</v>
      </c>
      <c r="B3" s="7"/>
      <c r="C3" s="7">
        <v>0</v>
      </c>
      <c r="D3" s="7">
        <v>0</v>
      </c>
      <c r="E3" s="7">
        <v>5.8823529411764698E-2</v>
      </c>
      <c r="F3" s="7">
        <v>0</v>
      </c>
      <c r="G3" s="7">
        <v>5.2631578947368397E-2</v>
      </c>
      <c r="H3" s="7">
        <v>0</v>
      </c>
    </row>
    <row r="4" spans="1:8" x14ac:dyDescent="0.25">
      <c r="A4" s="2" t="s">
        <v>1</v>
      </c>
      <c r="B4" s="7">
        <v>0</v>
      </c>
      <c r="C4" s="7"/>
      <c r="D4" s="7">
        <v>0.16666666666666599</v>
      </c>
      <c r="E4" s="7">
        <v>0</v>
      </c>
      <c r="F4" s="7">
        <v>0.11111111111111099</v>
      </c>
      <c r="G4" s="7">
        <v>0</v>
      </c>
      <c r="H4" s="7">
        <v>0.1</v>
      </c>
    </row>
    <row r="5" spans="1:8" x14ac:dyDescent="0.25">
      <c r="A5" s="2" t="s">
        <v>3</v>
      </c>
      <c r="B5" s="7">
        <v>0</v>
      </c>
      <c r="C5" s="7">
        <v>0.16700000000000001</v>
      </c>
      <c r="D5" s="7"/>
      <c r="E5" s="7">
        <v>0</v>
      </c>
      <c r="F5" s="7">
        <v>0.16666666666666599</v>
      </c>
      <c r="G5" s="7">
        <v>9.0909090909090898E-2</v>
      </c>
      <c r="H5" s="7">
        <v>0.14285714285714199</v>
      </c>
    </row>
    <row r="6" spans="1:8" x14ac:dyDescent="0.25">
      <c r="A6" s="2" t="s">
        <v>4</v>
      </c>
      <c r="B6" s="7">
        <v>5.8999999999999997E-2</v>
      </c>
      <c r="C6" s="7">
        <v>0</v>
      </c>
      <c r="D6" s="7">
        <v>0</v>
      </c>
      <c r="E6" s="7"/>
      <c r="F6" s="7">
        <v>0</v>
      </c>
      <c r="G6" s="7">
        <v>0.125</v>
      </c>
      <c r="H6" s="7">
        <v>0.16666666666666599</v>
      </c>
    </row>
    <row r="7" spans="1:8" x14ac:dyDescent="0.25">
      <c r="A7" s="2" t="s">
        <v>5</v>
      </c>
      <c r="B7" s="7">
        <v>0</v>
      </c>
      <c r="C7" s="7">
        <v>0.111</v>
      </c>
      <c r="D7" s="7">
        <v>0.16700000000000001</v>
      </c>
      <c r="E7" s="7">
        <v>0</v>
      </c>
      <c r="F7" s="7"/>
      <c r="G7" s="7">
        <v>0</v>
      </c>
      <c r="H7" s="7">
        <v>0.1</v>
      </c>
    </row>
    <row r="8" spans="1:8" x14ac:dyDescent="0.25">
      <c r="A8" s="2" t="s">
        <v>7</v>
      </c>
      <c r="B8" s="7">
        <v>5.2999999999999999E-2</v>
      </c>
      <c r="C8" s="7">
        <v>0</v>
      </c>
      <c r="D8" s="7">
        <v>9.0999999999999998E-2</v>
      </c>
      <c r="E8" s="7">
        <v>0.125</v>
      </c>
      <c r="F8" s="7">
        <v>0</v>
      </c>
      <c r="G8" s="7"/>
      <c r="H8" s="7">
        <v>6.6666666666666596E-2</v>
      </c>
    </row>
    <row r="9" spans="1:8" x14ac:dyDescent="0.25">
      <c r="A9" s="2" t="s">
        <v>8</v>
      </c>
      <c r="B9" s="7">
        <v>0</v>
      </c>
      <c r="C9" s="7">
        <v>0.1</v>
      </c>
      <c r="D9" s="7">
        <v>0.14299999999999999</v>
      </c>
      <c r="E9" s="7">
        <v>0.16700000000000001</v>
      </c>
      <c r="F9" s="7">
        <v>0.1</v>
      </c>
      <c r="G9" s="7">
        <v>6.7000000000000004E-2</v>
      </c>
      <c r="H9" s="7"/>
    </row>
    <row r="10" spans="1:8" x14ac:dyDescent="0.25">
      <c r="B10" s="7"/>
      <c r="C10" s="7"/>
      <c r="D10" s="7"/>
      <c r="E10" s="7"/>
      <c r="F10" s="7"/>
      <c r="G10" s="7"/>
      <c r="H10" s="7"/>
    </row>
    <row r="11" spans="1:8" x14ac:dyDescent="0.25">
      <c r="B11" s="7"/>
      <c r="C11" s="7"/>
      <c r="D11" s="7"/>
      <c r="E11" s="7"/>
      <c r="F11" s="7"/>
      <c r="G11" s="7"/>
      <c r="H11" s="7"/>
    </row>
    <row r="12" spans="1:8" x14ac:dyDescent="0.25">
      <c r="A12" s="24" t="s">
        <v>98</v>
      </c>
      <c r="B12" s="25"/>
      <c r="C12" s="25"/>
      <c r="D12" s="25"/>
      <c r="E12" s="25"/>
      <c r="F12" s="25"/>
      <c r="G12" s="25"/>
      <c r="H12" s="25"/>
    </row>
    <row r="13" spans="1:8" x14ac:dyDescent="0.25">
      <c r="B13" s="6" t="s">
        <v>0</v>
      </c>
      <c r="C13" s="6" t="s">
        <v>1</v>
      </c>
      <c r="D13" s="6" t="s">
        <v>3</v>
      </c>
      <c r="E13" s="6" t="s">
        <v>4</v>
      </c>
      <c r="F13" s="6" t="s">
        <v>5</v>
      </c>
      <c r="G13" s="6" t="s">
        <v>7</v>
      </c>
      <c r="H13" s="6" t="s">
        <v>8</v>
      </c>
    </row>
    <row r="14" spans="1:8" x14ac:dyDescent="0.25">
      <c r="A14" s="2" t="s">
        <v>0</v>
      </c>
      <c r="B14" s="7"/>
      <c r="C14" s="7">
        <v>0.810126582278481</v>
      </c>
      <c r="D14" s="7">
        <v>0.848101265822784</v>
      </c>
      <c r="E14" s="7">
        <v>0.797468354430379</v>
      </c>
      <c r="F14" s="7">
        <v>0.810126582278481</v>
      </c>
      <c r="G14" s="7">
        <v>0.772151898734177</v>
      </c>
      <c r="H14" s="7">
        <v>0.797468354430379</v>
      </c>
    </row>
    <row r="15" spans="1:8" x14ac:dyDescent="0.25">
      <c r="A15" s="2" t="s">
        <v>1</v>
      </c>
      <c r="B15" s="7">
        <v>0.81</v>
      </c>
      <c r="C15" s="7"/>
      <c r="D15" s="7">
        <v>0.936708860759493</v>
      </c>
      <c r="E15" s="7">
        <v>0.835443037974683</v>
      </c>
      <c r="F15" s="7">
        <v>0.898734177215189</v>
      </c>
      <c r="G15" s="7">
        <v>0.810126582278481</v>
      </c>
      <c r="H15" s="7">
        <v>0.886075949367088</v>
      </c>
    </row>
    <row r="16" spans="1:8" x14ac:dyDescent="0.25">
      <c r="A16" s="2" t="s">
        <v>3</v>
      </c>
      <c r="B16" s="7">
        <v>0.84799999999999998</v>
      </c>
      <c r="C16" s="7">
        <v>0.93700000000000006</v>
      </c>
      <c r="D16" s="7"/>
      <c r="E16" s="7">
        <v>0.873417721518987</v>
      </c>
      <c r="F16" s="7">
        <v>0.936708860759493</v>
      </c>
      <c r="G16" s="7">
        <v>0.873417721518987</v>
      </c>
      <c r="H16" s="7">
        <v>0.924050632911392</v>
      </c>
    </row>
    <row r="17" spans="1:8" x14ac:dyDescent="0.25">
      <c r="A17" s="2" t="s">
        <v>4</v>
      </c>
      <c r="B17" s="7">
        <v>0.79700000000000004</v>
      </c>
      <c r="C17" s="7">
        <v>0.83499999999999996</v>
      </c>
      <c r="D17" s="7">
        <v>0.873</v>
      </c>
      <c r="E17" s="7"/>
      <c r="F17" s="7">
        <v>0.835443037974683</v>
      </c>
      <c r="G17" s="7">
        <v>0.822784810126582</v>
      </c>
      <c r="H17" s="7">
        <v>0.873417721518987</v>
      </c>
    </row>
    <row r="18" spans="1:8" x14ac:dyDescent="0.25">
      <c r="A18" s="2" t="s">
        <v>5</v>
      </c>
      <c r="B18" s="7">
        <v>0.81</v>
      </c>
      <c r="C18" s="7">
        <v>0.89900000000000002</v>
      </c>
      <c r="D18" s="7">
        <v>0.93700000000000006</v>
      </c>
      <c r="E18" s="7">
        <v>0.83499999999999996</v>
      </c>
      <c r="F18" s="7"/>
      <c r="G18" s="7">
        <v>0.810126582278481</v>
      </c>
      <c r="H18" s="7">
        <v>0.886075949367088</v>
      </c>
    </row>
    <row r="19" spans="1:8" x14ac:dyDescent="0.25">
      <c r="A19" s="2" t="s">
        <v>7</v>
      </c>
      <c r="B19" s="7">
        <v>0.77200000000000002</v>
      </c>
      <c r="C19" s="7">
        <v>0.81</v>
      </c>
      <c r="D19" s="7">
        <v>0.873</v>
      </c>
      <c r="E19" s="7">
        <v>0.82299999999999995</v>
      </c>
      <c r="F19" s="7">
        <v>0.81</v>
      </c>
      <c r="G19" s="7"/>
      <c r="H19" s="7">
        <v>0.822784810126582</v>
      </c>
    </row>
    <row r="20" spans="1:8" x14ac:dyDescent="0.25">
      <c r="A20" s="2" t="s">
        <v>8</v>
      </c>
      <c r="B20" s="7">
        <v>0.79700000000000004</v>
      </c>
      <c r="C20" s="7">
        <v>0.88600000000000001</v>
      </c>
      <c r="D20" s="7">
        <v>0.92400000000000004</v>
      </c>
      <c r="E20" s="7">
        <v>0.873</v>
      </c>
      <c r="F20" s="7">
        <v>0.88600000000000001</v>
      </c>
      <c r="G20" s="7">
        <v>0.82299999999999995</v>
      </c>
      <c r="H20" s="7"/>
    </row>
    <row r="21" spans="1:8" x14ac:dyDescent="0.25">
      <c r="B21" s="7"/>
      <c r="C21" s="7"/>
      <c r="D21" s="7"/>
      <c r="E21" s="7"/>
      <c r="F21" s="7"/>
      <c r="G21" s="7"/>
      <c r="H21" s="7"/>
    </row>
    <row r="22" spans="1:8" x14ac:dyDescent="0.25">
      <c r="B22" s="7"/>
      <c r="C22" s="7"/>
      <c r="D22" s="7"/>
      <c r="E22" s="7"/>
      <c r="F22" s="7"/>
      <c r="G22" s="7"/>
      <c r="H22" s="7"/>
    </row>
    <row r="23" spans="1:8" x14ac:dyDescent="0.25">
      <c r="A23" s="24" t="s">
        <v>99</v>
      </c>
      <c r="B23" s="25"/>
      <c r="C23" s="25"/>
      <c r="D23" s="25"/>
      <c r="E23" s="25"/>
      <c r="F23" s="25"/>
      <c r="G23" s="25"/>
      <c r="H23" s="25"/>
    </row>
    <row r="24" spans="1:8" x14ac:dyDescent="0.25">
      <c r="B24" s="6" t="s">
        <v>0</v>
      </c>
      <c r="C24" s="6" t="s">
        <v>1</v>
      </c>
      <c r="D24" s="6" t="s">
        <v>3</v>
      </c>
      <c r="E24" s="6" t="s">
        <v>4</v>
      </c>
      <c r="F24" s="6" t="s">
        <v>5</v>
      </c>
      <c r="G24" s="6" t="s">
        <v>7</v>
      </c>
      <c r="H24" s="6" t="s">
        <v>8</v>
      </c>
    </row>
    <row r="25" spans="1:8" x14ac:dyDescent="0.25">
      <c r="A25" s="2" t="s">
        <v>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25">
      <c r="A26" s="2" t="s">
        <v>0</v>
      </c>
      <c r="B26" s="7"/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 x14ac:dyDescent="0.25">
      <c r="A27" s="2" t="s">
        <v>1</v>
      </c>
      <c r="B27" s="7"/>
      <c r="C27" s="7"/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 x14ac:dyDescent="0.25">
      <c r="A28" s="2" t="s">
        <v>3</v>
      </c>
      <c r="B28" s="7"/>
      <c r="C28" s="7"/>
      <c r="D28" s="7"/>
      <c r="E28" s="7">
        <v>0</v>
      </c>
      <c r="F28" s="7">
        <v>0</v>
      </c>
      <c r="G28" s="7">
        <v>0.5</v>
      </c>
      <c r="H28" s="7">
        <v>0</v>
      </c>
    </row>
    <row r="29" spans="1:8" x14ac:dyDescent="0.25">
      <c r="A29" s="2" t="s">
        <v>4</v>
      </c>
      <c r="B29" s="7"/>
      <c r="C29" s="7"/>
      <c r="D29" s="7"/>
      <c r="E29" s="7"/>
      <c r="F29" s="7">
        <v>0</v>
      </c>
      <c r="G29" s="7">
        <v>0</v>
      </c>
      <c r="H29" s="7">
        <v>0.4</v>
      </c>
    </row>
    <row r="30" spans="1:8" x14ac:dyDescent="0.25">
      <c r="A30" s="2" t="s">
        <v>5</v>
      </c>
      <c r="B30" s="7"/>
      <c r="C30" s="7"/>
      <c r="D30" s="7"/>
      <c r="E30" s="7"/>
      <c r="F30" s="7"/>
      <c r="G30" s="7">
        <v>0</v>
      </c>
      <c r="H30" s="7">
        <v>0</v>
      </c>
    </row>
    <row r="31" spans="1:8" x14ac:dyDescent="0.25">
      <c r="A31" s="2" t="s">
        <v>6</v>
      </c>
      <c r="B31" s="7"/>
      <c r="C31" s="7"/>
      <c r="D31" s="7"/>
      <c r="E31" s="7"/>
      <c r="F31" s="7"/>
      <c r="G31" s="7">
        <v>0.28571428571428498</v>
      </c>
      <c r="H31" s="7">
        <v>0.33333333333333298</v>
      </c>
    </row>
    <row r="32" spans="1:8" x14ac:dyDescent="0.25">
      <c r="A32" s="2" t="s">
        <v>7</v>
      </c>
      <c r="B32" s="7"/>
      <c r="C32" s="7"/>
      <c r="D32" s="7"/>
      <c r="E32" s="7"/>
      <c r="F32" s="7"/>
      <c r="G32" s="7"/>
      <c r="H32" s="7">
        <v>0</v>
      </c>
    </row>
    <row r="33" spans="1:8" x14ac:dyDescent="0.25">
      <c r="A33" s="2" t="s">
        <v>8</v>
      </c>
      <c r="B33" s="7"/>
      <c r="C33" s="7"/>
      <c r="D33" s="7"/>
      <c r="E33" s="7"/>
      <c r="F33" s="7"/>
      <c r="G33" s="7"/>
      <c r="H33" s="7"/>
    </row>
  </sheetData>
  <mergeCells count="3">
    <mergeCell ref="A1:H1"/>
    <mergeCell ref="A12:H12"/>
    <mergeCell ref="A23:H2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BB9-1481-4AFE-B795-1524BB24650B}">
  <dimension ref="A1:F123"/>
  <sheetViews>
    <sheetView topLeftCell="A23" workbookViewId="0">
      <selection activeCell="B17" sqref="B17:B27"/>
    </sheetView>
  </sheetViews>
  <sheetFormatPr defaultRowHeight="14.3" x14ac:dyDescent="0.25"/>
  <cols>
    <col min="1" max="1" width="23.625" bestFit="1" customWidth="1"/>
    <col min="2" max="2" width="20.625" bestFit="1" customWidth="1"/>
    <col min="3" max="3" width="23.625" bestFit="1" customWidth="1"/>
    <col min="4" max="4" width="20.875" customWidth="1"/>
    <col min="5" max="5" width="23" bestFit="1" customWidth="1"/>
    <col min="6" max="6" width="12.625" bestFit="1" customWidth="1"/>
  </cols>
  <sheetData>
    <row r="1" spans="1:5" x14ac:dyDescent="0.25">
      <c r="A1" s="8" t="s">
        <v>100</v>
      </c>
      <c r="B1" s="8" t="s">
        <v>101</v>
      </c>
      <c r="C1" s="8" t="s">
        <v>103</v>
      </c>
      <c r="D1" s="8" t="s">
        <v>104</v>
      </c>
    </row>
    <row r="2" spans="1:5" x14ac:dyDescent="0.25">
      <c r="A2">
        <v>1</v>
      </c>
      <c r="B2" t="s">
        <v>102</v>
      </c>
      <c r="C2" t="s">
        <v>105</v>
      </c>
    </row>
    <row r="3" spans="1:5" x14ac:dyDescent="0.25">
      <c r="A3">
        <v>2</v>
      </c>
      <c r="B3" t="s">
        <v>106</v>
      </c>
    </row>
    <row r="4" spans="1:5" x14ac:dyDescent="0.25">
      <c r="A4">
        <v>3</v>
      </c>
      <c r="B4" t="s">
        <v>107</v>
      </c>
    </row>
    <row r="5" spans="1:5" x14ac:dyDescent="0.25">
      <c r="A5">
        <v>4</v>
      </c>
      <c r="B5" t="s">
        <v>108</v>
      </c>
    </row>
    <row r="6" spans="1:5" x14ac:dyDescent="0.25">
      <c r="A6">
        <v>5</v>
      </c>
      <c r="B6" t="s">
        <v>109</v>
      </c>
    </row>
    <row r="7" spans="1:5" x14ac:dyDescent="0.25">
      <c r="A7">
        <v>6</v>
      </c>
      <c r="B7" t="s">
        <v>110</v>
      </c>
    </row>
    <row r="8" spans="1:5" x14ac:dyDescent="0.25">
      <c r="A8">
        <v>7</v>
      </c>
      <c r="B8" t="s">
        <v>111</v>
      </c>
    </row>
    <row r="9" spans="1:5" x14ac:dyDescent="0.25">
      <c r="A9">
        <v>8</v>
      </c>
      <c r="B9" t="s">
        <v>112</v>
      </c>
    </row>
    <row r="10" spans="1:5" x14ac:dyDescent="0.25">
      <c r="A10">
        <v>10</v>
      </c>
      <c r="B10" t="s">
        <v>115</v>
      </c>
    </row>
    <row r="11" spans="1:5" x14ac:dyDescent="0.25">
      <c r="A11">
        <v>11</v>
      </c>
      <c r="B11" t="s">
        <v>113</v>
      </c>
    </row>
    <row r="12" spans="1:5" x14ac:dyDescent="0.25">
      <c r="A12">
        <v>12</v>
      </c>
      <c r="B12" t="s">
        <v>114</v>
      </c>
    </row>
    <row r="16" spans="1:5" x14ac:dyDescent="0.25">
      <c r="A16" s="8" t="s">
        <v>126</v>
      </c>
      <c r="B16" s="8" t="s">
        <v>101</v>
      </c>
      <c r="C16" s="8" t="s">
        <v>103</v>
      </c>
      <c r="D16" s="8" t="s">
        <v>104</v>
      </c>
      <c r="E16" s="9" t="s">
        <v>142</v>
      </c>
    </row>
    <row r="17" spans="1:5" x14ac:dyDescent="0.25">
      <c r="A17">
        <v>0</v>
      </c>
      <c r="B17" t="s">
        <v>116</v>
      </c>
      <c r="D17" t="s">
        <v>127</v>
      </c>
    </row>
    <row r="18" spans="1:5" x14ac:dyDescent="0.25">
      <c r="A18">
        <v>1</v>
      </c>
      <c r="B18" t="s">
        <v>117</v>
      </c>
      <c r="C18" t="s">
        <v>129</v>
      </c>
      <c r="D18" t="s">
        <v>128</v>
      </c>
      <c r="E18" t="s">
        <v>130</v>
      </c>
    </row>
    <row r="19" spans="1:5" x14ac:dyDescent="0.25">
      <c r="A19">
        <v>3</v>
      </c>
      <c r="B19" t="s">
        <v>118</v>
      </c>
      <c r="C19" t="s">
        <v>132</v>
      </c>
      <c r="D19" t="s">
        <v>133</v>
      </c>
      <c r="E19" t="s">
        <v>131</v>
      </c>
    </row>
    <row r="20" spans="1:5" x14ac:dyDescent="0.25">
      <c r="A20">
        <v>4</v>
      </c>
      <c r="B20" t="s">
        <v>119</v>
      </c>
      <c r="C20" t="s">
        <v>135</v>
      </c>
      <c r="D20" t="s">
        <v>134</v>
      </c>
      <c r="E20" t="s">
        <v>131</v>
      </c>
    </row>
    <row r="21" spans="1:5" x14ac:dyDescent="0.25">
      <c r="A21">
        <v>6</v>
      </c>
      <c r="B21" t="s">
        <v>120</v>
      </c>
      <c r="D21" t="s">
        <v>136</v>
      </c>
      <c r="E21" t="s">
        <v>131</v>
      </c>
    </row>
    <row r="22" spans="1:5" x14ac:dyDescent="0.25">
      <c r="A22">
        <v>7</v>
      </c>
      <c r="B22" t="s">
        <v>121</v>
      </c>
      <c r="C22" t="s">
        <v>137</v>
      </c>
      <c r="E22" t="s">
        <v>139</v>
      </c>
    </row>
    <row r="23" spans="1:5" x14ac:dyDescent="0.25">
      <c r="A23">
        <v>8</v>
      </c>
      <c r="B23" t="s">
        <v>122</v>
      </c>
      <c r="C23" t="s">
        <v>138</v>
      </c>
      <c r="E23" t="s">
        <v>131</v>
      </c>
    </row>
    <row r="24" spans="1:5" x14ac:dyDescent="0.25">
      <c r="A24">
        <v>9</v>
      </c>
      <c r="B24" t="s">
        <v>123</v>
      </c>
      <c r="C24" t="s">
        <v>140</v>
      </c>
      <c r="E24" t="s">
        <v>131</v>
      </c>
    </row>
    <row r="25" spans="1:5" x14ac:dyDescent="0.25">
      <c r="A25">
        <v>11</v>
      </c>
      <c r="B25" t="s">
        <v>124</v>
      </c>
      <c r="E25" t="s">
        <v>141</v>
      </c>
    </row>
    <row r="26" spans="1:5" x14ac:dyDescent="0.25">
      <c r="A26">
        <v>13</v>
      </c>
      <c r="B26" t="s">
        <v>202</v>
      </c>
    </row>
    <row r="27" spans="1:5" x14ac:dyDescent="0.25">
      <c r="A27">
        <v>27</v>
      </c>
      <c r="B27" t="s">
        <v>125</v>
      </c>
      <c r="E27" t="s">
        <v>131</v>
      </c>
    </row>
    <row r="33" spans="1:6" s="10" customFormat="1" x14ac:dyDescent="0.25">
      <c r="A33" s="10" t="s">
        <v>144</v>
      </c>
      <c r="B33" s="10" t="s">
        <v>146</v>
      </c>
      <c r="C33" s="10" t="s">
        <v>150</v>
      </c>
      <c r="D33" s="10" t="s">
        <v>151</v>
      </c>
      <c r="E33" s="10" t="s">
        <v>152</v>
      </c>
      <c r="F33" s="10" t="s">
        <v>160</v>
      </c>
    </row>
    <row r="34" spans="1:6" x14ac:dyDescent="0.25">
      <c r="A34" t="s">
        <v>116</v>
      </c>
      <c r="B34" t="s">
        <v>153</v>
      </c>
      <c r="C34" s="11" t="s">
        <v>108</v>
      </c>
      <c r="D34">
        <v>0</v>
      </c>
      <c r="E34">
        <v>0.873</v>
      </c>
    </row>
    <row r="35" spans="1:6" x14ac:dyDescent="0.25">
      <c r="B35" t="s">
        <v>153</v>
      </c>
      <c r="C35" s="11" t="s">
        <v>111</v>
      </c>
      <c r="D35">
        <v>0</v>
      </c>
      <c r="E35">
        <v>0.83499999999999996</v>
      </c>
    </row>
    <row r="36" spans="1:6" x14ac:dyDescent="0.25">
      <c r="B36" t="s">
        <v>154</v>
      </c>
      <c r="C36" s="11" t="s">
        <v>156</v>
      </c>
      <c r="D36">
        <v>0.16700000000000001</v>
      </c>
      <c r="E36">
        <v>0.93700000000000006</v>
      </c>
    </row>
    <row r="37" spans="1:6" x14ac:dyDescent="0.25">
      <c r="B37" t="s">
        <v>154</v>
      </c>
      <c r="C37" t="s">
        <v>157</v>
      </c>
      <c r="D37">
        <v>0.111</v>
      </c>
      <c r="E37">
        <v>0.89900000000000002</v>
      </c>
    </row>
    <row r="38" spans="1:6" x14ac:dyDescent="0.25">
      <c r="B38" t="s">
        <v>155</v>
      </c>
      <c r="C38" t="s">
        <v>158</v>
      </c>
      <c r="D38">
        <v>9.0999999999999998E-2</v>
      </c>
      <c r="E38">
        <v>0.873</v>
      </c>
    </row>
    <row r="39" spans="1:6" x14ac:dyDescent="0.25">
      <c r="B39" t="s">
        <v>155</v>
      </c>
      <c r="C39" t="s">
        <v>107</v>
      </c>
      <c r="D39">
        <v>0</v>
      </c>
      <c r="E39">
        <v>0.81</v>
      </c>
    </row>
    <row r="40" spans="1:6" x14ac:dyDescent="0.25">
      <c r="B40" t="s">
        <v>8</v>
      </c>
      <c r="C40" s="11" t="s">
        <v>115</v>
      </c>
      <c r="D40">
        <v>0.1</v>
      </c>
      <c r="E40">
        <v>0.88600000000000001</v>
      </c>
    </row>
    <row r="41" spans="1:6" x14ac:dyDescent="0.25">
      <c r="B41" t="s">
        <v>8</v>
      </c>
      <c r="C41" t="s">
        <v>159</v>
      </c>
      <c r="D41">
        <v>0.14299999999999999</v>
      </c>
      <c r="E41">
        <v>0.92400000000000004</v>
      </c>
    </row>
    <row r="42" spans="1:6" x14ac:dyDescent="0.25">
      <c r="B42" t="s">
        <v>148</v>
      </c>
      <c r="C42" t="s">
        <v>161</v>
      </c>
      <c r="D42">
        <v>0</v>
      </c>
      <c r="E42">
        <v>0.84799999999999998</v>
      </c>
    </row>
    <row r="43" spans="1:6" x14ac:dyDescent="0.25">
      <c r="B43" t="s">
        <v>148</v>
      </c>
      <c r="C43" t="s">
        <v>162</v>
      </c>
      <c r="D43">
        <v>0</v>
      </c>
      <c r="E43">
        <v>0.81</v>
      </c>
    </row>
    <row r="44" spans="1:6" x14ac:dyDescent="0.25">
      <c r="A44" t="s">
        <v>117</v>
      </c>
      <c r="B44" t="s">
        <v>147</v>
      </c>
      <c r="C44" t="s">
        <v>161</v>
      </c>
      <c r="D44">
        <v>0</v>
      </c>
      <c r="E44">
        <v>0.84799999999999998</v>
      </c>
    </row>
    <row r="45" spans="1:6" x14ac:dyDescent="0.25">
      <c r="B45" t="s">
        <v>147</v>
      </c>
      <c r="C45" s="11" t="s">
        <v>165</v>
      </c>
      <c r="D45">
        <v>0</v>
      </c>
      <c r="E45">
        <v>0.873</v>
      </c>
    </row>
    <row r="46" spans="1:6" x14ac:dyDescent="0.25">
      <c r="B46" t="s">
        <v>154</v>
      </c>
      <c r="C46" s="11" t="s">
        <v>166</v>
      </c>
      <c r="D46">
        <v>0</v>
      </c>
      <c r="E46">
        <v>0.83499999999999996</v>
      </c>
    </row>
    <row r="47" spans="1:6" x14ac:dyDescent="0.25">
      <c r="B47" t="s">
        <v>154</v>
      </c>
      <c r="C47" t="s">
        <v>170</v>
      </c>
      <c r="D47">
        <v>0</v>
      </c>
      <c r="E47">
        <v>0.81</v>
      </c>
    </row>
    <row r="48" spans="1:6" x14ac:dyDescent="0.25">
      <c r="B48" t="s">
        <v>155</v>
      </c>
      <c r="C48" t="s">
        <v>171</v>
      </c>
      <c r="D48">
        <v>5.2999999999999999E-2</v>
      </c>
      <c r="E48">
        <v>0.77200000000000002</v>
      </c>
    </row>
    <row r="49" spans="1:5" x14ac:dyDescent="0.25">
      <c r="B49" t="s">
        <v>155</v>
      </c>
      <c r="C49" t="s">
        <v>167</v>
      </c>
      <c r="D49">
        <v>0.125</v>
      </c>
      <c r="E49">
        <v>0.82299999999999995</v>
      </c>
    </row>
    <row r="50" spans="1:5" x14ac:dyDescent="0.25">
      <c r="B50" t="s">
        <v>163</v>
      </c>
      <c r="C50" t="s">
        <v>172</v>
      </c>
      <c r="D50">
        <v>0</v>
      </c>
      <c r="E50">
        <v>0.79700000000000004</v>
      </c>
    </row>
    <row r="51" spans="1:5" x14ac:dyDescent="0.25">
      <c r="B51" t="s">
        <v>163</v>
      </c>
      <c r="C51" s="11" t="s">
        <v>168</v>
      </c>
      <c r="D51">
        <v>0.16700000000000001</v>
      </c>
      <c r="E51">
        <v>0.873</v>
      </c>
    </row>
    <row r="52" spans="1:5" x14ac:dyDescent="0.25">
      <c r="B52" t="s">
        <v>164</v>
      </c>
      <c r="C52" t="s">
        <v>162</v>
      </c>
      <c r="D52">
        <v>0</v>
      </c>
      <c r="E52">
        <v>0.81</v>
      </c>
    </row>
    <row r="53" spans="1:5" x14ac:dyDescent="0.25">
      <c r="B53" t="s">
        <v>164</v>
      </c>
      <c r="C53" s="11" t="s">
        <v>169</v>
      </c>
      <c r="D53">
        <v>0</v>
      </c>
      <c r="E53">
        <v>0.83499999999999996</v>
      </c>
    </row>
    <row r="54" spans="1:5" x14ac:dyDescent="0.25">
      <c r="A54" t="s">
        <v>118</v>
      </c>
      <c r="B54" t="s">
        <v>164</v>
      </c>
      <c r="C54" t="s">
        <v>173</v>
      </c>
      <c r="D54">
        <v>0</v>
      </c>
      <c r="E54">
        <v>0.81</v>
      </c>
    </row>
    <row r="55" spans="1:5" x14ac:dyDescent="0.25">
      <c r="B55" t="s">
        <v>164</v>
      </c>
      <c r="C55" s="11" t="s">
        <v>174</v>
      </c>
      <c r="D55">
        <v>0.1</v>
      </c>
      <c r="E55">
        <v>0.88600000000000001</v>
      </c>
    </row>
    <row r="56" spans="1:5" x14ac:dyDescent="0.25">
      <c r="B56" t="s">
        <v>154</v>
      </c>
      <c r="C56" t="s">
        <v>175</v>
      </c>
      <c r="D56">
        <v>0</v>
      </c>
      <c r="E56">
        <v>0.81</v>
      </c>
    </row>
    <row r="57" spans="1:5" x14ac:dyDescent="0.25">
      <c r="B57" t="s">
        <v>154</v>
      </c>
      <c r="C57" t="s">
        <v>176</v>
      </c>
      <c r="D57">
        <v>0.1</v>
      </c>
      <c r="E57">
        <v>0.88600000000000001</v>
      </c>
    </row>
    <row r="58" spans="1:5" x14ac:dyDescent="0.25">
      <c r="B58" t="s">
        <v>147</v>
      </c>
      <c r="C58" t="s">
        <v>177</v>
      </c>
      <c r="D58">
        <v>9.0999999999999998E-2</v>
      </c>
      <c r="E58">
        <v>0.873</v>
      </c>
    </row>
    <row r="59" spans="1:5" x14ac:dyDescent="0.25">
      <c r="B59" t="s">
        <v>147</v>
      </c>
      <c r="C59" t="s">
        <v>178</v>
      </c>
      <c r="D59">
        <v>0.14299999999999999</v>
      </c>
      <c r="E59">
        <v>0.92400000000000004</v>
      </c>
    </row>
    <row r="60" spans="1:5" x14ac:dyDescent="0.25">
      <c r="B60" t="s">
        <v>148</v>
      </c>
      <c r="C60" t="s">
        <v>179</v>
      </c>
      <c r="D60">
        <v>5.2999999999999999E-2</v>
      </c>
      <c r="E60">
        <v>0.77200000000000002</v>
      </c>
    </row>
    <row r="61" spans="1:5" x14ac:dyDescent="0.25">
      <c r="B61" t="s">
        <v>148</v>
      </c>
      <c r="C61" t="s">
        <v>180</v>
      </c>
      <c r="D61">
        <v>0</v>
      </c>
      <c r="E61">
        <v>0.79700000000000004</v>
      </c>
    </row>
    <row r="62" spans="1:5" x14ac:dyDescent="0.25">
      <c r="B62" t="s">
        <v>153</v>
      </c>
      <c r="C62" t="s">
        <v>181</v>
      </c>
      <c r="D62">
        <v>0.125</v>
      </c>
      <c r="E62">
        <v>0.82299999999999995</v>
      </c>
    </row>
    <row r="63" spans="1:5" x14ac:dyDescent="0.25">
      <c r="B63" t="s">
        <v>153</v>
      </c>
      <c r="C63" s="11" t="s">
        <v>109</v>
      </c>
      <c r="D63">
        <v>0.16700000000000001</v>
      </c>
      <c r="E63">
        <v>0.873</v>
      </c>
    </row>
    <row r="64" spans="1:5" x14ac:dyDescent="0.25">
      <c r="A64" t="s">
        <v>120</v>
      </c>
      <c r="B64" t="s">
        <v>148</v>
      </c>
      <c r="C64" s="11" t="s">
        <v>145</v>
      </c>
      <c r="D64">
        <v>5.8999999999999997E-2</v>
      </c>
      <c r="E64">
        <v>0.79700000000000004</v>
      </c>
    </row>
    <row r="65" spans="1:5" x14ac:dyDescent="0.25">
      <c r="B65" t="s">
        <v>148</v>
      </c>
      <c r="C65" t="s">
        <v>149</v>
      </c>
      <c r="D65">
        <v>0</v>
      </c>
      <c r="E65">
        <v>0.84799999999999998</v>
      </c>
    </row>
    <row r="66" spans="1:5" x14ac:dyDescent="0.25">
      <c r="B66" t="s">
        <v>154</v>
      </c>
      <c r="C66" s="11" t="s">
        <v>166</v>
      </c>
      <c r="D66">
        <v>0</v>
      </c>
      <c r="E66">
        <v>0.83499999999999996</v>
      </c>
    </row>
    <row r="67" spans="1:5" x14ac:dyDescent="0.25">
      <c r="B67" t="s">
        <v>154</v>
      </c>
      <c r="C67" t="s">
        <v>156</v>
      </c>
      <c r="D67">
        <v>0.16700000000000001</v>
      </c>
      <c r="E67">
        <v>0.93700000000000006</v>
      </c>
    </row>
    <row r="68" spans="1:5" x14ac:dyDescent="0.25">
      <c r="B68" t="s">
        <v>164</v>
      </c>
      <c r="C68" s="11" t="s">
        <v>169</v>
      </c>
      <c r="D68">
        <v>0</v>
      </c>
      <c r="E68">
        <v>0.83499999999999996</v>
      </c>
    </row>
    <row r="69" spans="1:5" x14ac:dyDescent="0.25">
      <c r="B69" t="s">
        <v>164</v>
      </c>
      <c r="C69" s="11" t="s">
        <v>182</v>
      </c>
      <c r="D69">
        <v>0.16700000000000001</v>
      </c>
      <c r="E69">
        <v>0.93700000000000006</v>
      </c>
    </row>
    <row r="70" spans="1:5" x14ac:dyDescent="0.25">
      <c r="B70" t="s">
        <v>155</v>
      </c>
      <c r="C70" t="s">
        <v>167</v>
      </c>
      <c r="D70">
        <v>0.125</v>
      </c>
      <c r="E70">
        <v>0.82299999999999995</v>
      </c>
    </row>
    <row r="71" spans="1:5" x14ac:dyDescent="0.25">
      <c r="B71" t="s">
        <v>155</v>
      </c>
      <c r="C71" t="s">
        <v>158</v>
      </c>
      <c r="D71">
        <v>9.0999999999999998E-2</v>
      </c>
      <c r="E71">
        <v>0.873</v>
      </c>
    </row>
    <row r="72" spans="1:5" x14ac:dyDescent="0.25">
      <c r="B72" t="s">
        <v>163</v>
      </c>
      <c r="C72" s="11" t="s">
        <v>168</v>
      </c>
      <c r="D72">
        <v>0.16700000000000001</v>
      </c>
      <c r="E72">
        <v>0.873</v>
      </c>
    </row>
    <row r="73" spans="1:5" x14ac:dyDescent="0.25">
      <c r="B73" t="s">
        <v>163</v>
      </c>
      <c r="C73" t="s">
        <v>159</v>
      </c>
      <c r="D73">
        <v>0.14299999999999999</v>
      </c>
      <c r="E73">
        <v>0.92400000000000004</v>
      </c>
    </row>
    <row r="74" spans="1:5" x14ac:dyDescent="0.25">
      <c r="A74" t="s">
        <v>121</v>
      </c>
      <c r="B74" t="s">
        <v>148</v>
      </c>
      <c r="C74" s="11" t="s">
        <v>145</v>
      </c>
      <c r="D74">
        <v>5.8999999999999997E-2</v>
      </c>
      <c r="E74">
        <v>0.79700000000000004</v>
      </c>
    </row>
    <row r="75" spans="1:5" x14ac:dyDescent="0.25">
      <c r="B75" t="s">
        <v>148</v>
      </c>
      <c r="C75" t="s">
        <v>180</v>
      </c>
      <c r="D75">
        <v>0</v>
      </c>
      <c r="E75">
        <v>0.79700000000000004</v>
      </c>
    </row>
    <row r="76" spans="1:5" x14ac:dyDescent="0.25">
      <c r="B76" t="s">
        <v>154</v>
      </c>
      <c r="C76" s="11" t="s">
        <v>166</v>
      </c>
      <c r="D76">
        <v>0</v>
      </c>
      <c r="E76">
        <v>0.83499999999999996</v>
      </c>
    </row>
    <row r="77" spans="1:5" x14ac:dyDescent="0.25">
      <c r="B77" t="s">
        <v>154</v>
      </c>
      <c r="C77" t="s">
        <v>176</v>
      </c>
      <c r="D77">
        <v>0.1</v>
      </c>
      <c r="E77">
        <v>0.88600000000000001</v>
      </c>
    </row>
    <row r="78" spans="1:5" x14ac:dyDescent="0.25">
      <c r="B78" t="s">
        <v>164</v>
      </c>
      <c r="C78" s="11" t="s">
        <v>169</v>
      </c>
      <c r="D78">
        <v>0</v>
      </c>
      <c r="E78">
        <v>0.83499999999999996</v>
      </c>
    </row>
    <row r="79" spans="1:5" x14ac:dyDescent="0.25">
      <c r="B79" t="s">
        <v>164</v>
      </c>
      <c r="C79" s="11" t="s">
        <v>174</v>
      </c>
      <c r="D79">
        <v>0.1</v>
      </c>
      <c r="E79">
        <v>0.88600000000000001</v>
      </c>
    </row>
    <row r="80" spans="1:5" x14ac:dyDescent="0.25">
      <c r="B80" t="s">
        <v>155</v>
      </c>
      <c r="C80" t="s">
        <v>167</v>
      </c>
      <c r="D80">
        <v>0.125</v>
      </c>
      <c r="E80">
        <v>0.82299999999999995</v>
      </c>
    </row>
    <row r="81" spans="1:5" x14ac:dyDescent="0.25">
      <c r="B81" t="s">
        <v>155</v>
      </c>
      <c r="C81" s="11" t="s">
        <v>106</v>
      </c>
      <c r="D81">
        <v>6.7000000000000004E-2</v>
      </c>
      <c r="E81">
        <v>0.82299999999999995</v>
      </c>
    </row>
    <row r="82" spans="1:5" x14ac:dyDescent="0.25">
      <c r="B82" t="s">
        <v>147</v>
      </c>
      <c r="C82" s="11" t="s">
        <v>165</v>
      </c>
      <c r="D82">
        <v>0</v>
      </c>
      <c r="E82">
        <v>0.873</v>
      </c>
    </row>
    <row r="83" spans="1:5" x14ac:dyDescent="0.25">
      <c r="B83" t="s">
        <v>147</v>
      </c>
      <c r="C83" t="s">
        <v>178</v>
      </c>
      <c r="D83">
        <v>0.14299999999999999</v>
      </c>
      <c r="E83">
        <v>0.92400000000000004</v>
      </c>
    </row>
    <row r="84" spans="1:5" x14ac:dyDescent="0.25">
      <c r="A84" t="s">
        <v>122</v>
      </c>
      <c r="B84" t="s">
        <v>148</v>
      </c>
      <c r="C84" s="11" t="s">
        <v>145</v>
      </c>
      <c r="D84">
        <v>5.8999999999999997E-2</v>
      </c>
      <c r="E84">
        <v>0.79700000000000004</v>
      </c>
    </row>
    <row r="85" spans="1:5" x14ac:dyDescent="0.25">
      <c r="B85" t="s">
        <v>148</v>
      </c>
      <c r="C85" t="s">
        <v>183</v>
      </c>
      <c r="D85">
        <v>0</v>
      </c>
      <c r="E85">
        <v>0.81</v>
      </c>
    </row>
    <row r="86" spans="1:5" x14ac:dyDescent="0.25">
      <c r="B86" t="s">
        <v>164</v>
      </c>
      <c r="C86" s="11" t="s">
        <v>169</v>
      </c>
      <c r="D86">
        <v>0</v>
      </c>
      <c r="E86">
        <v>0.83499999999999996</v>
      </c>
    </row>
    <row r="87" spans="1:5" x14ac:dyDescent="0.25">
      <c r="B87" t="s">
        <v>164</v>
      </c>
      <c r="C87" t="s">
        <v>184</v>
      </c>
      <c r="D87">
        <v>0.111</v>
      </c>
      <c r="E87">
        <v>0.89900000000000002</v>
      </c>
    </row>
    <row r="88" spans="1:5" x14ac:dyDescent="0.25">
      <c r="B88" t="s">
        <v>155</v>
      </c>
      <c r="C88" t="s">
        <v>167</v>
      </c>
      <c r="D88">
        <v>0.125</v>
      </c>
      <c r="E88">
        <v>0.82299999999999995</v>
      </c>
    </row>
    <row r="89" spans="1:5" x14ac:dyDescent="0.25">
      <c r="B89" t="s">
        <v>155</v>
      </c>
      <c r="C89" t="s">
        <v>185</v>
      </c>
      <c r="D89">
        <v>0</v>
      </c>
      <c r="E89">
        <v>0.81</v>
      </c>
    </row>
    <row r="90" spans="1:5" x14ac:dyDescent="0.25">
      <c r="B90" t="s">
        <v>147</v>
      </c>
      <c r="C90" s="11" t="s">
        <v>165</v>
      </c>
      <c r="D90">
        <v>0</v>
      </c>
      <c r="E90">
        <v>0.873</v>
      </c>
    </row>
    <row r="91" spans="1:5" x14ac:dyDescent="0.25">
      <c r="B91" t="s">
        <v>147</v>
      </c>
      <c r="C91" s="11" t="s">
        <v>186</v>
      </c>
      <c r="D91">
        <v>0.16700000000000001</v>
      </c>
      <c r="E91">
        <v>0.93700000000000006</v>
      </c>
    </row>
    <row r="92" spans="1:5" x14ac:dyDescent="0.25">
      <c r="B92" t="s">
        <v>163</v>
      </c>
      <c r="C92" s="11" t="s">
        <v>168</v>
      </c>
      <c r="D92">
        <v>0.16700000000000001</v>
      </c>
      <c r="E92">
        <v>0.873</v>
      </c>
    </row>
    <row r="93" spans="1:5" x14ac:dyDescent="0.25">
      <c r="B93" t="s">
        <v>163</v>
      </c>
      <c r="C93" t="s">
        <v>187</v>
      </c>
      <c r="D93">
        <v>0.1</v>
      </c>
      <c r="E93">
        <v>0.88600000000000001</v>
      </c>
    </row>
    <row r="94" spans="1:5" x14ac:dyDescent="0.25">
      <c r="A94" t="s">
        <v>123</v>
      </c>
      <c r="B94" t="s">
        <v>155</v>
      </c>
      <c r="C94" t="s">
        <v>167</v>
      </c>
      <c r="D94">
        <v>0.125</v>
      </c>
      <c r="E94">
        <v>0.82299999999999995</v>
      </c>
    </row>
    <row r="95" spans="1:5" x14ac:dyDescent="0.25">
      <c r="B95" t="s">
        <v>155</v>
      </c>
      <c r="C95" t="s">
        <v>107</v>
      </c>
      <c r="D95">
        <v>0</v>
      </c>
      <c r="E95">
        <v>0.81</v>
      </c>
    </row>
    <row r="96" spans="1:5" x14ac:dyDescent="0.25">
      <c r="B96" t="s">
        <v>147</v>
      </c>
      <c r="C96" s="11" t="s">
        <v>165</v>
      </c>
      <c r="D96">
        <v>0</v>
      </c>
      <c r="E96">
        <v>0.873</v>
      </c>
    </row>
    <row r="97" spans="1:5" x14ac:dyDescent="0.25">
      <c r="B97" t="s">
        <v>147</v>
      </c>
      <c r="C97" s="11" t="s">
        <v>143</v>
      </c>
      <c r="D97">
        <v>0.16700000000000001</v>
      </c>
      <c r="E97">
        <v>0.93700000000000006</v>
      </c>
    </row>
    <row r="98" spans="1:5" x14ac:dyDescent="0.25">
      <c r="B98" t="s">
        <v>163</v>
      </c>
      <c r="C98" s="11" t="s">
        <v>168</v>
      </c>
      <c r="D98">
        <v>0.16700000000000001</v>
      </c>
      <c r="E98">
        <v>0.873</v>
      </c>
    </row>
    <row r="99" spans="1:5" x14ac:dyDescent="0.25">
      <c r="B99" t="s">
        <v>163</v>
      </c>
      <c r="C99" s="11" t="s">
        <v>115</v>
      </c>
      <c r="D99">
        <v>0.1</v>
      </c>
      <c r="E99">
        <v>0.88600000000000001</v>
      </c>
    </row>
    <row r="100" spans="1:5" x14ac:dyDescent="0.25">
      <c r="B100" t="s">
        <v>148</v>
      </c>
      <c r="C100" s="11" t="s">
        <v>145</v>
      </c>
      <c r="D100">
        <v>5.8999999999999997E-2</v>
      </c>
      <c r="E100">
        <v>0.79700000000000004</v>
      </c>
    </row>
    <row r="101" spans="1:5" x14ac:dyDescent="0.25">
      <c r="B101" t="s">
        <v>148</v>
      </c>
      <c r="C101" t="s">
        <v>188</v>
      </c>
      <c r="D101">
        <v>0</v>
      </c>
      <c r="E101">
        <v>0.81</v>
      </c>
    </row>
    <row r="102" spans="1:5" x14ac:dyDescent="0.25">
      <c r="B102" t="s">
        <v>154</v>
      </c>
      <c r="C102" s="11" t="s">
        <v>166</v>
      </c>
      <c r="D102">
        <v>0</v>
      </c>
      <c r="E102">
        <v>0.83499999999999996</v>
      </c>
    </row>
    <row r="103" spans="1:5" x14ac:dyDescent="0.25">
      <c r="B103" t="s">
        <v>154</v>
      </c>
      <c r="C103" t="s">
        <v>157</v>
      </c>
      <c r="D103">
        <v>0.111</v>
      </c>
      <c r="E103">
        <v>0.89900000000000002</v>
      </c>
    </row>
    <row r="104" spans="1:5" x14ac:dyDescent="0.25">
      <c r="A104" t="s">
        <v>124</v>
      </c>
      <c r="B104" t="s">
        <v>155</v>
      </c>
      <c r="C104" t="s">
        <v>158</v>
      </c>
      <c r="D104">
        <v>9.0999999999999998E-2</v>
      </c>
      <c r="E104">
        <v>0.873</v>
      </c>
    </row>
    <row r="105" spans="1:5" x14ac:dyDescent="0.25">
      <c r="B105" t="s">
        <v>155</v>
      </c>
      <c r="C105" t="s">
        <v>185</v>
      </c>
      <c r="D105">
        <v>0</v>
      </c>
      <c r="E105">
        <v>0.81</v>
      </c>
    </row>
    <row r="106" spans="1:5" x14ac:dyDescent="0.25">
      <c r="B106" t="s">
        <v>163</v>
      </c>
      <c r="C106" t="s">
        <v>159</v>
      </c>
      <c r="D106">
        <v>0.14299999999999999</v>
      </c>
      <c r="E106">
        <v>0.92400000000000004</v>
      </c>
    </row>
    <row r="107" spans="1:5" x14ac:dyDescent="0.25">
      <c r="B107" t="s">
        <v>163</v>
      </c>
      <c r="C107" t="s">
        <v>187</v>
      </c>
      <c r="D107">
        <v>0.1</v>
      </c>
      <c r="E107">
        <v>0.88600000000000001</v>
      </c>
    </row>
    <row r="108" spans="1:5" x14ac:dyDescent="0.25">
      <c r="B108" t="s">
        <v>148</v>
      </c>
      <c r="C108" t="s">
        <v>149</v>
      </c>
      <c r="D108">
        <v>0</v>
      </c>
      <c r="E108">
        <v>0.84799999999999998</v>
      </c>
    </row>
    <row r="109" spans="1:5" x14ac:dyDescent="0.25">
      <c r="B109" t="s">
        <v>148</v>
      </c>
      <c r="C109" t="s">
        <v>183</v>
      </c>
      <c r="D109">
        <v>0</v>
      </c>
      <c r="E109">
        <v>0.81</v>
      </c>
    </row>
    <row r="110" spans="1:5" x14ac:dyDescent="0.25">
      <c r="B110" t="s">
        <v>164</v>
      </c>
      <c r="C110" t="s">
        <v>182</v>
      </c>
      <c r="D110">
        <v>0.16700000000000001</v>
      </c>
      <c r="E110">
        <v>0.93700000000000006</v>
      </c>
    </row>
    <row r="111" spans="1:5" x14ac:dyDescent="0.25">
      <c r="B111" t="s">
        <v>164</v>
      </c>
      <c r="C111" t="s">
        <v>184</v>
      </c>
      <c r="D111">
        <v>0.111</v>
      </c>
      <c r="E111">
        <v>0.89900000000000002</v>
      </c>
    </row>
    <row r="112" spans="1:5" x14ac:dyDescent="0.25">
      <c r="B112" t="s">
        <v>153</v>
      </c>
      <c r="C112" s="11" t="s">
        <v>108</v>
      </c>
      <c r="D112">
        <v>0</v>
      </c>
      <c r="E112">
        <v>0.873</v>
      </c>
    </row>
    <row r="113" spans="1:5" x14ac:dyDescent="0.25">
      <c r="B113" t="s">
        <v>153</v>
      </c>
      <c r="C113" t="s">
        <v>189</v>
      </c>
      <c r="D113">
        <v>0</v>
      </c>
      <c r="E113">
        <v>0.83499999999999996</v>
      </c>
    </row>
    <row r="114" spans="1:5" x14ac:dyDescent="0.25">
      <c r="A114" t="s">
        <v>125</v>
      </c>
      <c r="B114" t="s">
        <v>148</v>
      </c>
      <c r="C114" t="s">
        <v>180</v>
      </c>
      <c r="D114">
        <v>0</v>
      </c>
      <c r="E114">
        <v>0.79700000000000004</v>
      </c>
    </row>
    <row r="115" spans="1:5" x14ac:dyDescent="0.25">
      <c r="B115" t="s">
        <v>148</v>
      </c>
      <c r="C115" t="s">
        <v>188</v>
      </c>
      <c r="D115">
        <v>0</v>
      </c>
      <c r="E115">
        <v>0.81</v>
      </c>
    </row>
    <row r="116" spans="1:5" x14ac:dyDescent="0.25">
      <c r="B116" t="s">
        <v>153</v>
      </c>
      <c r="C116" s="11" t="s">
        <v>109</v>
      </c>
      <c r="D116">
        <v>0.16700000000000001</v>
      </c>
      <c r="E116">
        <v>0.873</v>
      </c>
    </row>
    <row r="117" spans="1:5" x14ac:dyDescent="0.25">
      <c r="B117" t="s">
        <v>153</v>
      </c>
      <c r="C117" s="11" t="s">
        <v>111</v>
      </c>
      <c r="D117">
        <v>0</v>
      </c>
      <c r="E117">
        <v>0.83499999999999996</v>
      </c>
    </row>
    <row r="118" spans="1:5" x14ac:dyDescent="0.25">
      <c r="B118" t="s">
        <v>155</v>
      </c>
      <c r="C118" s="11" t="s">
        <v>106</v>
      </c>
      <c r="D118">
        <v>6.7000000000000004E-2</v>
      </c>
      <c r="E118">
        <v>0.82299999999999995</v>
      </c>
    </row>
    <row r="119" spans="1:5" x14ac:dyDescent="0.25">
      <c r="B119" t="s">
        <v>155</v>
      </c>
      <c r="C119" t="s">
        <v>107</v>
      </c>
      <c r="D119">
        <v>0</v>
      </c>
      <c r="E119">
        <v>0.81</v>
      </c>
    </row>
    <row r="120" spans="1:5" x14ac:dyDescent="0.25">
      <c r="B120" t="s">
        <v>148</v>
      </c>
      <c r="C120" t="s">
        <v>180</v>
      </c>
      <c r="D120">
        <v>0</v>
      </c>
      <c r="E120">
        <v>0.79700000000000004</v>
      </c>
    </row>
    <row r="121" spans="1:5" x14ac:dyDescent="0.25">
      <c r="B121" t="s">
        <v>148</v>
      </c>
      <c r="C121" t="s">
        <v>188</v>
      </c>
      <c r="D121">
        <v>0</v>
      </c>
      <c r="E121">
        <v>0.81</v>
      </c>
    </row>
    <row r="122" spans="1:5" x14ac:dyDescent="0.25">
      <c r="B122" t="s">
        <v>147</v>
      </c>
      <c r="C122" t="s">
        <v>178</v>
      </c>
      <c r="D122">
        <v>0.14299999999999999</v>
      </c>
      <c r="E122">
        <v>0.92400000000000004</v>
      </c>
    </row>
    <row r="123" spans="1:5" x14ac:dyDescent="0.25">
      <c r="B123" t="s">
        <v>147</v>
      </c>
      <c r="C123" s="11" t="s">
        <v>143</v>
      </c>
      <c r="D123">
        <v>0.16700000000000001</v>
      </c>
      <c r="E123">
        <v>0.93700000000000006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BE4-8682-4772-AE34-5302AF2D5247}">
  <dimension ref="A1:F91"/>
  <sheetViews>
    <sheetView topLeftCell="B1" workbookViewId="0">
      <selection activeCell="F1" sqref="F1:F1048576"/>
    </sheetView>
  </sheetViews>
  <sheetFormatPr defaultRowHeight="14.3" x14ac:dyDescent="0.25"/>
  <cols>
    <col min="1" max="2" width="19.25" bestFit="1" customWidth="1"/>
    <col min="3" max="3" width="23.625" bestFit="1" customWidth="1"/>
    <col min="4" max="4" width="15.375" bestFit="1" customWidth="1"/>
    <col min="5" max="5" width="17.375" bestFit="1" customWidth="1"/>
    <col min="6" max="6" width="17.625" customWidth="1"/>
  </cols>
  <sheetData>
    <row r="1" spans="1:6" x14ac:dyDescent="0.25">
      <c r="A1" s="10" t="s">
        <v>144</v>
      </c>
      <c r="B1" s="10" t="s">
        <v>193</v>
      </c>
      <c r="C1" s="10" t="s">
        <v>192</v>
      </c>
      <c r="D1" s="10" t="s">
        <v>190</v>
      </c>
      <c r="E1" s="10" t="s">
        <v>191</v>
      </c>
      <c r="F1" s="13" t="s">
        <v>194</v>
      </c>
    </row>
    <row r="2" spans="1:6" x14ac:dyDescent="0.25">
      <c r="A2" s="12" t="s">
        <v>116</v>
      </c>
      <c r="B2" s="4" t="s">
        <v>153</v>
      </c>
      <c r="C2" s="11" t="s">
        <v>108</v>
      </c>
      <c r="D2">
        <v>0</v>
      </c>
      <c r="E2">
        <v>0.873</v>
      </c>
      <c r="F2">
        <f>AVERAGE(D2,E2)</f>
        <v>0.4365</v>
      </c>
    </row>
    <row r="3" spans="1:6" x14ac:dyDescent="0.25">
      <c r="A3" s="12"/>
      <c r="C3" s="11" t="s">
        <v>111</v>
      </c>
      <c r="D3">
        <v>0</v>
      </c>
      <c r="E3">
        <v>0.83499999999999996</v>
      </c>
      <c r="F3">
        <f t="shared" ref="F3:F66" si="0">AVERAGE(D3,E3)</f>
        <v>0.41749999999999998</v>
      </c>
    </row>
    <row r="4" spans="1:6" x14ac:dyDescent="0.25">
      <c r="A4" s="12"/>
      <c r="B4" s="4" t="s">
        <v>154</v>
      </c>
      <c r="C4" s="11" t="s">
        <v>156</v>
      </c>
      <c r="D4">
        <v>0.16700000000000001</v>
      </c>
      <c r="E4">
        <v>0.93700000000000006</v>
      </c>
      <c r="F4">
        <f t="shared" si="0"/>
        <v>0.55200000000000005</v>
      </c>
    </row>
    <row r="5" spans="1:6" x14ac:dyDescent="0.25">
      <c r="A5" s="12"/>
      <c r="C5" t="s">
        <v>157</v>
      </c>
      <c r="D5">
        <v>0.111</v>
      </c>
      <c r="E5">
        <v>0.89900000000000002</v>
      </c>
      <c r="F5">
        <f t="shared" si="0"/>
        <v>0.505</v>
      </c>
    </row>
    <row r="6" spans="1:6" x14ac:dyDescent="0.25">
      <c r="A6" s="12"/>
      <c r="B6" s="4" t="s">
        <v>155</v>
      </c>
      <c r="C6" t="s">
        <v>158</v>
      </c>
      <c r="D6">
        <v>9.0999999999999998E-2</v>
      </c>
      <c r="E6">
        <v>0.873</v>
      </c>
      <c r="F6">
        <f t="shared" si="0"/>
        <v>0.48199999999999998</v>
      </c>
    </row>
    <row r="7" spans="1:6" x14ac:dyDescent="0.25">
      <c r="A7" s="12"/>
      <c r="C7" t="s">
        <v>107</v>
      </c>
      <c r="D7">
        <v>0</v>
      </c>
      <c r="E7">
        <v>0.81</v>
      </c>
      <c r="F7">
        <f t="shared" si="0"/>
        <v>0.40500000000000003</v>
      </c>
    </row>
    <row r="8" spans="1:6" x14ac:dyDescent="0.25">
      <c r="A8" s="12"/>
      <c r="B8" s="4" t="s">
        <v>8</v>
      </c>
      <c r="C8" s="11" t="s">
        <v>115</v>
      </c>
      <c r="D8">
        <v>0.1</v>
      </c>
      <c r="E8">
        <v>0.88600000000000001</v>
      </c>
      <c r="F8">
        <f t="shared" si="0"/>
        <v>0.49299999999999999</v>
      </c>
    </row>
    <row r="9" spans="1:6" x14ac:dyDescent="0.25">
      <c r="A9" s="12"/>
      <c r="C9" t="s">
        <v>159</v>
      </c>
      <c r="D9">
        <v>0.14299999999999999</v>
      </c>
      <c r="E9">
        <v>0.92400000000000004</v>
      </c>
      <c r="F9">
        <f t="shared" si="0"/>
        <v>0.53349999999999997</v>
      </c>
    </row>
    <row r="10" spans="1:6" x14ac:dyDescent="0.25">
      <c r="A10" s="12"/>
      <c r="B10" s="4" t="s">
        <v>148</v>
      </c>
      <c r="C10" t="s">
        <v>161</v>
      </c>
      <c r="D10">
        <v>0</v>
      </c>
      <c r="E10">
        <v>0.84799999999999998</v>
      </c>
      <c r="F10">
        <f t="shared" si="0"/>
        <v>0.42399999999999999</v>
      </c>
    </row>
    <row r="11" spans="1:6" x14ac:dyDescent="0.25">
      <c r="A11" s="12"/>
      <c r="C11" t="s">
        <v>162</v>
      </c>
      <c r="D11">
        <v>0</v>
      </c>
      <c r="E11">
        <v>0.81</v>
      </c>
      <c r="F11">
        <f t="shared" si="0"/>
        <v>0.40500000000000003</v>
      </c>
    </row>
    <row r="12" spans="1:6" x14ac:dyDescent="0.25">
      <c r="A12" s="12" t="s">
        <v>117</v>
      </c>
      <c r="B12" s="4" t="s">
        <v>147</v>
      </c>
      <c r="C12" t="s">
        <v>161</v>
      </c>
      <c r="D12">
        <v>0</v>
      </c>
      <c r="E12">
        <v>0.84799999999999998</v>
      </c>
      <c r="F12">
        <f t="shared" si="0"/>
        <v>0.42399999999999999</v>
      </c>
    </row>
    <row r="13" spans="1:6" x14ac:dyDescent="0.25">
      <c r="A13" s="12"/>
      <c r="C13" s="11" t="s">
        <v>165</v>
      </c>
      <c r="D13">
        <v>0</v>
      </c>
      <c r="E13">
        <v>0.873</v>
      </c>
      <c r="F13">
        <f t="shared" si="0"/>
        <v>0.4365</v>
      </c>
    </row>
    <row r="14" spans="1:6" x14ac:dyDescent="0.25">
      <c r="A14" s="12"/>
      <c r="B14" s="4" t="s">
        <v>154</v>
      </c>
      <c r="C14" s="11" t="s">
        <v>166</v>
      </c>
      <c r="D14">
        <v>0</v>
      </c>
      <c r="E14">
        <v>0.83499999999999996</v>
      </c>
      <c r="F14">
        <f t="shared" si="0"/>
        <v>0.41749999999999998</v>
      </c>
    </row>
    <row r="15" spans="1:6" x14ac:dyDescent="0.25">
      <c r="A15" s="12"/>
      <c r="C15" t="s">
        <v>170</v>
      </c>
      <c r="D15">
        <v>0</v>
      </c>
      <c r="E15">
        <v>0.81</v>
      </c>
      <c r="F15">
        <f t="shared" si="0"/>
        <v>0.40500000000000003</v>
      </c>
    </row>
    <row r="16" spans="1:6" x14ac:dyDescent="0.25">
      <c r="A16" s="12"/>
      <c r="B16" s="4" t="s">
        <v>155</v>
      </c>
      <c r="C16" t="s">
        <v>171</v>
      </c>
      <c r="D16">
        <v>5.2999999999999999E-2</v>
      </c>
      <c r="E16">
        <v>0.77200000000000002</v>
      </c>
      <c r="F16">
        <f t="shared" si="0"/>
        <v>0.41250000000000003</v>
      </c>
    </row>
    <row r="17" spans="1:6" x14ac:dyDescent="0.25">
      <c r="A17" s="12"/>
      <c r="C17" t="s">
        <v>167</v>
      </c>
      <c r="D17">
        <v>0.125</v>
      </c>
      <c r="E17">
        <v>0.82299999999999995</v>
      </c>
      <c r="F17">
        <f t="shared" si="0"/>
        <v>0.47399999999999998</v>
      </c>
    </row>
    <row r="18" spans="1:6" x14ac:dyDescent="0.25">
      <c r="A18" s="12"/>
      <c r="B18" s="4" t="s">
        <v>163</v>
      </c>
      <c r="C18" t="s">
        <v>172</v>
      </c>
      <c r="D18">
        <v>0</v>
      </c>
      <c r="E18">
        <v>0.79700000000000004</v>
      </c>
      <c r="F18">
        <f t="shared" si="0"/>
        <v>0.39850000000000002</v>
      </c>
    </row>
    <row r="19" spans="1:6" x14ac:dyDescent="0.25">
      <c r="A19" s="12"/>
      <c r="C19" s="11" t="s">
        <v>168</v>
      </c>
      <c r="D19">
        <v>0.16700000000000001</v>
      </c>
      <c r="E19">
        <v>0.873</v>
      </c>
      <c r="F19">
        <f t="shared" si="0"/>
        <v>0.52</v>
      </c>
    </row>
    <row r="20" spans="1:6" x14ac:dyDescent="0.25">
      <c r="A20" s="12"/>
      <c r="B20" s="4" t="s">
        <v>164</v>
      </c>
      <c r="C20" t="s">
        <v>162</v>
      </c>
      <c r="D20">
        <v>0</v>
      </c>
      <c r="E20">
        <v>0.81</v>
      </c>
      <c r="F20">
        <f t="shared" si="0"/>
        <v>0.40500000000000003</v>
      </c>
    </row>
    <row r="21" spans="1:6" x14ac:dyDescent="0.25">
      <c r="A21" s="12"/>
      <c r="C21" s="11" t="s">
        <v>169</v>
      </c>
      <c r="D21">
        <v>0</v>
      </c>
      <c r="E21">
        <v>0.83499999999999996</v>
      </c>
      <c r="F21">
        <f t="shared" si="0"/>
        <v>0.41749999999999998</v>
      </c>
    </row>
    <row r="22" spans="1:6" x14ac:dyDescent="0.25">
      <c r="A22" s="12" t="s">
        <v>118</v>
      </c>
      <c r="B22" s="4" t="s">
        <v>164</v>
      </c>
      <c r="C22" t="s">
        <v>173</v>
      </c>
      <c r="D22">
        <v>0</v>
      </c>
      <c r="E22">
        <v>0.81</v>
      </c>
      <c r="F22">
        <f t="shared" si="0"/>
        <v>0.40500000000000003</v>
      </c>
    </row>
    <row r="23" spans="1:6" x14ac:dyDescent="0.25">
      <c r="A23" s="12"/>
      <c r="C23" s="11" t="s">
        <v>174</v>
      </c>
      <c r="D23">
        <v>0.1</v>
      </c>
      <c r="E23">
        <v>0.88600000000000001</v>
      </c>
      <c r="F23">
        <f t="shared" si="0"/>
        <v>0.49299999999999999</v>
      </c>
    </row>
    <row r="24" spans="1:6" x14ac:dyDescent="0.25">
      <c r="A24" s="12"/>
      <c r="B24" s="4" t="s">
        <v>154</v>
      </c>
      <c r="C24" t="s">
        <v>175</v>
      </c>
      <c r="D24">
        <v>0</v>
      </c>
      <c r="E24">
        <v>0.81</v>
      </c>
      <c r="F24">
        <f t="shared" si="0"/>
        <v>0.40500000000000003</v>
      </c>
    </row>
    <row r="25" spans="1:6" x14ac:dyDescent="0.25">
      <c r="A25" s="12"/>
      <c r="C25" t="s">
        <v>176</v>
      </c>
      <c r="D25">
        <v>0.1</v>
      </c>
      <c r="E25">
        <v>0.88600000000000001</v>
      </c>
      <c r="F25">
        <f t="shared" si="0"/>
        <v>0.49299999999999999</v>
      </c>
    </row>
    <row r="26" spans="1:6" x14ac:dyDescent="0.25">
      <c r="A26" s="12"/>
      <c r="B26" s="4" t="s">
        <v>147</v>
      </c>
      <c r="C26" t="s">
        <v>177</v>
      </c>
      <c r="D26">
        <v>9.0999999999999998E-2</v>
      </c>
      <c r="E26">
        <v>0.873</v>
      </c>
      <c r="F26">
        <f t="shared" si="0"/>
        <v>0.48199999999999998</v>
      </c>
    </row>
    <row r="27" spans="1:6" x14ac:dyDescent="0.25">
      <c r="A27" s="12"/>
      <c r="C27" t="s">
        <v>178</v>
      </c>
      <c r="D27">
        <v>0.14299999999999999</v>
      </c>
      <c r="E27">
        <v>0.92400000000000004</v>
      </c>
      <c r="F27">
        <f t="shared" si="0"/>
        <v>0.53349999999999997</v>
      </c>
    </row>
    <row r="28" spans="1:6" x14ac:dyDescent="0.25">
      <c r="A28" s="12"/>
      <c r="B28" s="4" t="s">
        <v>148</v>
      </c>
      <c r="C28" t="s">
        <v>179</v>
      </c>
      <c r="D28">
        <v>5.2999999999999999E-2</v>
      </c>
      <c r="E28">
        <v>0.77200000000000002</v>
      </c>
      <c r="F28">
        <f t="shared" si="0"/>
        <v>0.41250000000000003</v>
      </c>
    </row>
    <row r="29" spans="1:6" x14ac:dyDescent="0.25">
      <c r="A29" s="12"/>
      <c r="C29" t="s">
        <v>180</v>
      </c>
      <c r="D29">
        <v>0</v>
      </c>
      <c r="E29">
        <v>0.79700000000000004</v>
      </c>
      <c r="F29">
        <f t="shared" si="0"/>
        <v>0.39850000000000002</v>
      </c>
    </row>
    <row r="30" spans="1:6" x14ac:dyDescent="0.25">
      <c r="A30" s="12"/>
      <c r="B30" s="4" t="s">
        <v>153</v>
      </c>
      <c r="C30" t="s">
        <v>181</v>
      </c>
      <c r="D30">
        <v>0.125</v>
      </c>
      <c r="E30">
        <v>0.82299999999999995</v>
      </c>
      <c r="F30">
        <f t="shared" si="0"/>
        <v>0.47399999999999998</v>
      </c>
    </row>
    <row r="31" spans="1:6" x14ac:dyDescent="0.25">
      <c r="A31" s="12"/>
      <c r="C31" s="11" t="s">
        <v>109</v>
      </c>
      <c r="D31">
        <v>0.16700000000000001</v>
      </c>
      <c r="E31">
        <v>0.873</v>
      </c>
      <c r="F31">
        <f t="shared" si="0"/>
        <v>0.52</v>
      </c>
    </row>
    <row r="32" spans="1:6" x14ac:dyDescent="0.25">
      <c r="A32" s="12" t="s">
        <v>120</v>
      </c>
      <c r="B32" s="4" t="s">
        <v>148</v>
      </c>
      <c r="C32" s="11" t="s">
        <v>145</v>
      </c>
      <c r="D32">
        <v>5.8999999999999997E-2</v>
      </c>
      <c r="E32">
        <v>0.79700000000000004</v>
      </c>
      <c r="F32">
        <f t="shared" si="0"/>
        <v>0.42800000000000005</v>
      </c>
    </row>
    <row r="33" spans="1:6" x14ac:dyDescent="0.25">
      <c r="A33" s="12"/>
      <c r="C33" s="11" t="s">
        <v>149</v>
      </c>
      <c r="D33">
        <v>0</v>
      </c>
      <c r="E33">
        <v>0.84799999999999998</v>
      </c>
      <c r="F33">
        <f t="shared" si="0"/>
        <v>0.42399999999999999</v>
      </c>
    </row>
    <row r="34" spans="1:6" x14ac:dyDescent="0.25">
      <c r="A34" s="12"/>
      <c r="B34" s="4" t="s">
        <v>154</v>
      </c>
      <c r="C34" s="11" t="s">
        <v>166</v>
      </c>
      <c r="D34">
        <v>0</v>
      </c>
      <c r="E34">
        <v>0.83499999999999996</v>
      </c>
      <c r="F34">
        <f t="shared" si="0"/>
        <v>0.41749999999999998</v>
      </c>
    </row>
    <row r="35" spans="1:6" x14ac:dyDescent="0.25">
      <c r="A35" s="12"/>
      <c r="C35" t="s">
        <v>156</v>
      </c>
      <c r="D35">
        <v>0.16700000000000001</v>
      </c>
      <c r="E35">
        <v>0.93700000000000006</v>
      </c>
      <c r="F35">
        <f t="shared" si="0"/>
        <v>0.55200000000000005</v>
      </c>
    </row>
    <row r="36" spans="1:6" x14ac:dyDescent="0.25">
      <c r="A36" s="12"/>
      <c r="B36" s="4" t="s">
        <v>164</v>
      </c>
      <c r="C36" s="11" t="s">
        <v>169</v>
      </c>
      <c r="D36">
        <v>0</v>
      </c>
      <c r="E36">
        <v>0.83499999999999996</v>
      </c>
      <c r="F36">
        <f t="shared" si="0"/>
        <v>0.41749999999999998</v>
      </c>
    </row>
    <row r="37" spans="1:6" x14ac:dyDescent="0.25">
      <c r="A37" s="12"/>
      <c r="C37" s="11" t="s">
        <v>182</v>
      </c>
      <c r="D37">
        <v>0.16700000000000001</v>
      </c>
      <c r="E37">
        <v>0.93700000000000006</v>
      </c>
      <c r="F37">
        <f t="shared" si="0"/>
        <v>0.55200000000000005</v>
      </c>
    </row>
    <row r="38" spans="1:6" x14ac:dyDescent="0.25">
      <c r="A38" s="12"/>
      <c r="B38" s="4" t="s">
        <v>155</v>
      </c>
      <c r="C38" t="s">
        <v>167</v>
      </c>
      <c r="D38">
        <v>0.125</v>
      </c>
      <c r="E38">
        <v>0.82299999999999995</v>
      </c>
      <c r="F38">
        <f t="shared" si="0"/>
        <v>0.47399999999999998</v>
      </c>
    </row>
    <row r="39" spans="1:6" x14ac:dyDescent="0.25">
      <c r="A39" s="12"/>
      <c r="C39" t="s">
        <v>158</v>
      </c>
      <c r="D39">
        <v>9.0999999999999998E-2</v>
      </c>
      <c r="E39">
        <v>0.873</v>
      </c>
      <c r="F39">
        <f t="shared" si="0"/>
        <v>0.48199999999999998</v>
      </c>
    </row>
    <row r="40" spans="1:6" x14ac:dyDescent="0.25">
      <c r="A40" s="12"/>
      <c r="B40" s="4" t="s">
        <v>163</v>
      </c>
      <c r="C40" s="11" t="s">
        <v>168</v>
      </c>
      <c r="D40">
        <v>0.16700000000000001</v>
      </c>
      <c r="E40">
        <v>0.873</v>
      </c>
      <c r="F40">
        <f t="shared" si="0"/>
        <v>0.52</v>
      </c>
    </row>
    <row r="41" spans="1:6" x14ac:dyDescent="0.25">
      <c r="A41" s="12"/>
      <c r="C41" t="s">
        <v>159</v>
      </c>
      <c r="D41">
        <v>0.14299999999999999</v>
      </c>
      <c r="E41">
        <v>0.92400000000000004</v>
      </c>
      <c r="F41">
        <f t="shared" si="0"/>
        <v>0.53349999999999997</v>
      </c>
    </row>
    <row r="42" spans="1:6" x14ac:dyDescent="0.25">
      <c r="A42" s="12" t="s">
        <v>121</v>
      </c>
      <c r="B42" s="4" t="s">
        <v>148</v>
      </c>
      <c r="C42" s="11" t="s">
        <v>145</v>
      </c>
      <c r="D42">
        <v>5.8999999999999997E-2</v>
      </c>
      <c r="E42">
        <v>0.79700000000000004</v>
      </c>
      <c r="F42">
        <f t="shared" si="0"/>
        <v>0.42800000000000005</v>
      </c>
    </row>
    <row r="43" spans="1:6" x14ac:dyDescent="0.25">
      <c r="A43" s="12"/>
      <c r="C43" t="s">
        <v>180</v>
      </c>
      <c r="D43">
        <v>0</v>
      </c>
      <c r="E43">
        <v>0.79700000000000004</v>
      </c>
      <c r="F43">
        <f t="shared" si="0"/>
        <v>0.39850000000000002</v>
      </c>
    </row>
    <row r="44" spans="1:6" x14ac:dyDescent="0.25">
      <c r="A44" s="12"/>
      <c r="B44" s="4" t="s">
        <v>154</v>
      </c>
      <c r="C44" s="11" t="s">
        <v>166</v>
      </c>
      <c r="D44">
        <v>0</v>
      </c>
      <c r="E44">
        <v>0.83499999999999996</v>
      </c>
      <c r="F44">
        <f t="shared" si="0"/>
        <v>0.41749999999999998</v>
      </c>
    </row>
    <row r="45" spans="1:6" x14ac:dyDescent="0.25">
      <c r="A45" s="12"/>
      <c r="C45" t="s">
        <v>176</v>
      </c>
      <c r="D45">
        <v>0.1</v>
      </c>
      <c r="E45">
        <v>0.88600000000000001</v>
      </c>
      <c r="F45">
        <f t="shared" si="0"/>
        <v>0.49299999999999999</v>
      </c>
    </row>
    <row r="46" spans="1:6" x14ac:dyDescent="0.25">
      <c r="A46" s="12"/>
      <c r="B46" s="4" t="s">
        <v>164</v>
      </c>
      <c r="C46" s="11" t="s">
        <v>169</v>
      </c>
      <c r="D46">
        <v>0</v>
      </c>
      <c r="E46">
        <v>0.83499999999999996</v>
      </c>
      <c r="F46">
        <f t="shared" si="0"/>
        <v>0.41749999999999998</v>
      </c>
    </row>
    <row r="47" spans="1:6" x14ac:dyDescent="0.25">
      <c r="A47" s="12"/>
      <c r="C47" s="11" t="s">
        <v>174</v>
      </c>
      <c r="D47">
        <v>0.1</v>
      </c>
      <c r="E47">
        <v>0.88600000000000001</v>
      </c>
      <c r="F47">
        <f t="shared" si="0"/>
        <v>0.49299999999999999</v>
      </c>
    </row>
    <row r="48" spans="1:6" x14ac:dyDescent="0.25">
      <c r="A48" s="12"/>
      <c r="B48" s="4" t="s">
        <v>155</v>
      </c>
      <c r="C48" t="s">
        <v>167</v>
      </c>
      <c r="D48">
        <v>0.125</v>
      </c>
      <c r="E48">
        <v>0.82299999999999995</v>
      </c>
      <c r="F48">
        <f t="shared" si="0"/>
        <v>0.47399999999999998</v>
      </c>
    </row>
    <row r="49" spans="1:6" x14ac:dyDescent="0.25">
      <c r="A49" s="12"/>
      <c r="C49" s="11" t="s">
        <v>106</v>
      </c>
      <c r="D49">
        <v>6.7000000000000004E-2</v>
      </c>
      <c r="E49">
        <v>0.82299999999999995</v>
      </c>
      <c r="F49">
        <f t="shared" si="0"/>
        <v>0.44499999999999995</v>
      </c>
    </row>
    <row r="50" spans="1:6" x14ac:dyDescent="0.25">
      <c r="A50" s="12"/>
      <c r="B50" s="4" t="s">
        <v>147</v>
      </c>
      <c r="C50" s="11" t="s">
        <v>165</v>
      </c>
      <c r="D50">
        <v>0</v>
      </c>
      <c r="E50">
        <v>0.873</v>
      </c>
      <c r="F50">
        <f t="shared" si="0"/>
        <v>0.4365</v>
      </c>
    </row>
    <row r="51" spans="1:6" x14ac:dyDescent="0.25">
      <c r="A51" s="12"/>
      <c r="C51" t="s">
        <v>178</v>
      </c>
      <c r="D51">
        <v>0.14299999999999999</v>
      </c>
      <c r="E51">
        <v>0.92400000000000004</v>
      </c>
      <c r="F51">
        <f t="shared" si="0"/>
        <v>0.53349999999999997</v>
      </c>
    </row>
    <row r="52" spans="1:6" x14ac:dyDescent="0.25">
      <c r="A52" s="12" t="s">
        <v>122</v>
      </c>
      <c r="B52" s="4" t="s">
        <v>148</v>
      </c>
      <c r="C52" s="11" t="s">
        <v>145</v>
      </c>
      <c r="D52">
        <v>5.8999999999999997E-2</v>
      </c>
      <c r="E52">
        <v>0.79700000000000004</v>
      </c>
      <c r="F52">
        <f t="shared" si="0"/>
        <v>0.42800000000000005</v>
      </c>
    </row>
    <row r="53" spans="1:6" x14ac:dyDescent="0.25">
      <c r="A53" s="12"/>
      <c r="C53" t="s">
        <v>183</v>
      </c>
      <c r="D53">
        <v>0</v>
      </c>
      <c r="E53">
        <v>0.81</v>
      </c>
      <c r="F53">
        <f t="shared" si="0"/>
        <v>0.40500000000000003</v>
      </c>
    </row>
    <row r="54" spans="1:6" x14ac:dyDescent="0.25">
      <c r="A54" s="12"/>
      <c r="B54" s="4" t="s">
        <v>164</v>
      </c>
      <c r="C54" s="11" t="s">
        <v>169</v>
      </c>
      <c r="D54">
        <v>0</v>
      </c>
      <c r="E54">
        <v>0.83499999999999996</v>
      </c>
      <c r="F54">
        <f t="shared" si="0"/>
        <v>0.41749999999999998</v>
      </c>
    </row>
    <row r="55" spans="1:6" x14ac:dyDescent="0.25">
      <c r="A55" s="12"/>
      <c r="C55" t="s">
        <v>184</v>
      </c>
      <c r="D55">
        <v>0.111</v>
      </c>
      <c r="E55">
        <v>0.89900000000000002</v>
      </c>
      <c r="F55">
        <f t="shared" si="0"/>
        <v>0.505</v>
      </c>
    </row>
    <row r="56" spans="1:6" x14ac:dyDescent="0.25">
      <c r="A56" s="12"/>
      <c r="B56" s="4" t="s">
        <v>155</v>
      </c>
      <c r="C56" t="s">
        <v>167</v>
      </c>
      <c r="D56">
        <v>0.125</v>
      </c>
      <c r="E56">
        <v>0.82299999999999995</v>
      </c>
      <c r="F56">
        <f t="shared" si="0"/>
        <v>0.47399999999999998</v>
      </c>
    </row>
    <row r="57" spans="1:6" x14ac:dyDescent="0.25">
      <c r="A57" s="12"/>
      <c r="C57" t="s">
        <v>185</v>
      </c>
      <c r="D57">
        <v>0</v>
      </c>
      <c r="E57">
        <v>0.81</v>
      </c>
      <c r="F57">
        <f t="shared" si="0"/>
        <v>0.40500000000000003</v>
      </c>
    </row>
    <row r="58" spans="1:6" x14ac:dyDescent="0.25">
      <c r="A58" s="12"/>
      <c r="B58" s="4" t="s">
        <v>147</v>
      </c>
      <c r="C58" s="11" t="s">
        <v>165</v>
      </c>
      <c r="D58">
        <v>0</v>
      </c>
      <c r="E58">
        <v>0.873</v>
      </c>
      <c r="F58">
        <f t="shared" si="0"/>
        <v>0.4365</v>
      </c>
    </row>
    <row r="59" spans="1:6" x14ac:dyDescent="0.25">
      <c r="A59" s="12"/>
      <c r="C59" s="11" t="s">
        <v>186</v>
      </c>
      <c r="D59">
        <v>0.16700000000000001</v>
      </c>
      <c r="E59">
        <v>0.93700000000000006</v>
      </c>
      <c r="F59">
        <f t="shared" si="0"/>
        <v>0.55200000000000005</v>
      </c>
    </row>
    <row r="60" spans="1:6" x14ac:dyDescent="0.25">
      <c r="A60" s="12"/>
      <c r="B60" s="4" t="s">
        <v>163</v>
      </c>
      <c r="C60" s="11" t="s">
        <v>168</v>
      </c>
      <c r="D60">
        <v>0.16700000000000001</v>
      </c>
      <c r="E60">
        <v>0.873</v>
      </c>
      <c r="F60">
        <f t="shared" si="0"/>
        <v>0.52</v>
      </c>
    </row>
    <row r="61" spans="1:6" x14ac:dyDescent="0.25">
      <c r="A61" s="12"/>
      <c r="C61" t="s">
        <v>187</v>
      </c>
      <c r="D61">
        <v>0.1</v>
      </c>
      <c r="E61">
        <v>0.88600000000000001</v>
      </c>
      <c r="F61">
        <f t="shared" si="0"/>
        <v>0.49299999999999999</v>
      </c>
    </row>
    <row r="62" spans="1:6" x14ac:dyDescent="0.25">
      <c r="A62" s="12" t="s">
        <v>123</v>
      </c>
      <c r="B62" s="4" t="s">
        <v>155</v>
      </c>
      <c r="C62" t="s">
        <v>167</v>
      </c>
      <c r="D62">
        <v>0.125</v>
      </c>
      <c r="E62">
        <v>0.82299999999999995</v>
      </c>
      <c r="F62">
        <f t="shared" si="0"/>
        <v>0.47399999999999998</v>
      </c>
    </row>
    <row r="63" spans="1:6" x14ac:dyDescent="0.25">
      <c r="A63" s="12"/>
      <c r="C63" t="s">
        <v>107</v>
      </c>
      <c r="D63">
        <v>0</v>
      </c>
      <c r="E63">
        <v>0.81</v>
      </c>
      <c r="F63">
        <f t="shared" si="0"/>
        <v>0.40500000000000003</v>
      </c>
    </row>
    <row r="64" spans="1:6" x14ac:dyDescent="0.25">
      <c r="A64" s="12"/>
      <c r="B64" s="4" t="s">
        <v>147</v>
      </c>
      <c r="C64" s="11" t="s">
        <v>165</v>
      </c>
      <c r="D64">
        <v>0</v>
      </c>
      <c r="E64">
        <v>0.873</v>
      </c>
      <c r="F64">
        <f t="shared" si="0"/>
        <v>0.4365</v>
      </c>
    </row>
    <row r="65" spans="1:6" x14ac:dyDescent="0.25">
      <c r="A65" s="12"/>
      <c r="C65" s="11" t="s">
        <v>143</v>
      </c>
      <c r="D65">
        <v>0.16700000000000001</v>
      </c>
      <c r="E65">
        <v>0.93700000000000006</v>
      </c>
      <c r="F65">
        <f t="shared" si="0"/>
        <v>0.55200000000000005</v>
      </c>
    </row>
    <row r="66" spans="1:6" x14ac:dyDescent="0.25">
      <c r="A66" s="12"/>
      <c r="B66" s="4" t="s">
        <v>163</v>
      </c>
      <c r="C66" s="11" t="s">
        <v>168</v>
      </c>
      <c r="D66">
        <v>0.16700000000000001</v>
      </c>
      <c r="E66">
        <v>0.873</v>
      </c>
      <c r="F66">
        <f t="shared" si="0"/>
        <v>0.52</v>
      </c>
    </row>
    <row r="67" spans="1:6" x14ac:dyDescent="0.25">
      <c r="A67" s="12"/>
      <c r="C67" s="11" t="s">
        <v>115</v>
      </c>
      <c r="D67">
        <v>0.1</v>
      </c>
      <c r="E67">
        <v>0.88600000000000001</v>
      </c>
      <c r="F67">
        <f t="shared" ref="F67:F91" si="1">AVERAGE(D67,E67)</f>
        <v>0.49299999999999999</v>
      </c>
    </row>
    <row r="68" spans="1:6" x14ac:dyDescent="0.25">
      <c r="A68" s="12"/>
      <c r="B68" s="4" t="s">
        <v>148</v>
      </c>
      <c r="C68" s="11" t="s">
        <v>145</v>
      </c>
      <c r="D68">
        <v>5.8999999999999997E-2</v>
      </c>
      <c r="E68">
        <v>0.79700000000000004</v>
      </c>
      <c r="F68">
        <f t="shared" si="1"/>
        <v>0.42800000000000005</v>
      </c>
    </row>
    <row r="69" spans="1:6" x14ac:dyDescent="0.25">
      <c r="A69" s="12"/>
      <c r="C69" t="s">
        <v>188</v>
      </c>
      <c r="D69">
        <v>0</v>
      </c>
      <c r="E69">
        <v>0.81</v>
      </c>
      <c r="F69">
        <f t="shared" si="1"/>
        <v>0.40500000000000003</v>
      </c>
    </row>
    <row r="70" spans="1:6" x14ac:dyDescent="0.25">
      <c r="A70" s="12"/>
      <c r="B70" s="4" t="s">
        <v>154</v>
      </c>
      <c r="C70" s="11" t="s">
        <v>166</v>
      </c>
      <c r="D70">
        <v>0</v>
      </c>
      <c r="E70">
        <v>0.83499999999999996</v>
      </c>
      <c r="F70">
        <f t="shared" si="1"/>
        <v>0.41749999999999998</v>
      </c>
    </row>
    <row r="71" spans="1:6" x14ac:dyDescent="0.25">
      <c r="A71" s="12"/>
      <c r="C71" t="s">
        <v>157</v>
      </c>
      <c r="D71">
        <v>0.111</v>
      </c>
      <c r="E71">
        <v>0.89900000000000002</v>
      </c>
      <c r="F71">
        <f t="shared" si="1"/>
        <v>0.505</v>
      </c>
    </row>
    <row r="72" spans="1:6" x14ac:dyDescent="0.25">
      <c r="A72" s="12" t="s">
        <v>124</v>
      </c>
      <c r="B72" s="4" t="s">
        <v>155</v>
      </c>
      <c r="C72" t="s">
        <v>158</v>
      </c>
      <c r="D72">
        <v>9.0999999999999998E-2</v>
      </c>
      <c r="E72">
        <v>0.873</v>
      </c>
      <c r="F72">
        <f t="shared" si="1"/>
        <v>0.48199999999999998</v>
      </c>
    </row>
    <row r="73" spans="1:6" x14ac:dyDescent="0.25">
      <c r="A73" s="12"/>
      <c r="C73" t="s">
        <v>185</v>
      </c>
      <c r="D73">
        <v>0</v>
      </c>
      <c r="E73">
        <v>0.81</v>
      </c>
      <c r="F73">
        <f t="shared" si="1"/>
        <v>0.40500000000000003</v>
      </c>
    </row>
    <row r="74" spans="1:6" x14ac:dyDescent="0.25">
      <c r="A74" s="12"/>
      <c r="B74" s="4" t="s">
        <v>163</v>
      </c>
      <c r="C74" t="s">
        <v>159</v>
      </c>
      <c r="D74">
        <v>0.14299999999999999</v>
      </c>
      <c r="E74">
        <v>0.92400000000000004</v>
      </c>
      <c r="F74">
        <f t="shared" si="1"/>
        <v>0.53349999999999997</v>
      </c>
    </row>
    <row r="75" spans="1:6" x14ac:dyDescent="0.25">
      <c r="A75" s="12"/>
      <c r="C75" t="s">
        <v>187</v>
      </c>
      <c r="D75">
        <v>0.1</v>
      </c>
      <c r="E75">
        <v>0.88600000000000001</v>
      </c>
      <c r="F75">
        <f t="shared" si="1"/>
        <v>0.49299999999999999</v>
      </c>
    </row>
    <row r="76" spans="1:6" x14ac:dyDescent="0.25">
      <c r="A76" s="12"/>
      <c r="B76" s="4" t="s">
        <v>148</v>
      </c>
      <c r="C76" t="s">
        <v>149</v>
      </c>
      <c r="D76">
        <v>0</v>
      </c>
      <c r="E76">
        <v>0.84799999999999998</v>
      </c>
      <c r="F76">
        <f t="shared" si="1"/>
        <v>0.42399999999999999</v>
      </c>
    </row>
    <row r="77" spans="1:6" x14ac:dyDescent="0.25">
      <c r="A77" s="12"/>
      <c r="C77" t="s">
        <v>183</v>
      </c>
      <c r="D77">
        <v>0</v>
      </c>
      <c r="E77">
        <v>0.81</v>
      </c>
      <c r="F77">
        <f t="shared" si="1"/>
        <v>0.40500000000000003</v>
      </c>
    </row>
    <row r="78" spans="1:6" x14ac:dyDescent="0.25">
      <c r="A78" s="12"/>
      <c r="B78" s="4" t="s">
        <v>164</v>
      </c>
      <c r="C78" s="11" t="s">
        <v>182</v>
      </c>
      <c r="D78">
        <v>0.16700000000000001</v>
      </c>
      <c r="E78">
        <v>0.93700000000000006</v>
      </c>
      <c r="F78">
        <f t="shared" si="1"/>
        <v>0.55200000000000005</v>
      </c>
    </row>
    <row r="79" spans="1:6" x14ac:dyDescent="0.25">
      <c r="A79" s="12"/>
      <c r="C79" t="s">
        <v>184</v>
      </c>
      <c r="D79">
        <v>0.111</v>
      </c>
      <c r="E79">
        <v>0.89900000000000002</v>
      </c>
      <c r="F79">
        <f t="shared" si="1"/>
        <v>0.505</v>
      </c>
    </row>
    <row r="80" spans="1:6" x14ac:dyDescent="0.25">
      <c r="A80" s="12"/>
      <c r="B80" s="4" t="s">
        <v>153</v>
      </c>
      <c r="C80" s="11" t="s">
        <v>108</v>
      </c>
      <c r="D80">
        <v>0</v>
      </c>
      <c r="E80">
        <v>0.873</v>
      </c>
      <c r="F80">
        <f t="shared" si="1"/>
        <v>0.4365</v>
      </c>
    </row>
    <row r="81" spans="1:6" x14ac:dyDescent="0.25">
      <c r="A81" s="12"/>
      <c r="C81" s="11" t="s">
        <v>189</v>
      </c>
      <c r="D81">
        <v>0</v>
      </c>
      <c r="E81">
        <v>0.83499999999999996</v>
      </c>
      <c r="F81">
        <f t="shared" si="1"/>
        <v>0.41749999999999998</v>
      </c>
    </row>
    <row r="82" spans="1:6" x14ac:dyDescent="0.25">
      <c r="A82" s="12" t="s">
        <v>125</v>
      </c>
      <c r="B82" s="4" t="s">
        <v>148</v>
      </c>
      <c r="C82" t="s">
        <v>180</v>
      </c>
      <c r="D82">
        <v>0</v>
      </c>
      <c r="E82">
        <v>0.79700000000000004</v>
      </c>
      <c r="F82">
        <f t="shared" si="1"/>
        <v>0.39850000000000002</v>
      </c>
    </row>
    <row r="83" spans="1:6" x14ac:dyDescent="0.25">
      <c r="A83" s="12"/>
      <c r="C83" t="s">
        <v>188</v>
      </c>
      <c r="D83">
        <v>0</v>
      </c>
      <c r="E83">
        <v>0.81</v>
      </c>
      <c r="F83">
        <f t="shared" si="1"/>
        <v>0.40500000000000003</v>
      </c>
    </row>
    <row r="84" spans="1:6" x14ac:dyDescent="0.25">
      <c r="A84" s="12"/>
      <c r="B84" s="4" t="s">
        <v>153</v>
      </c>
      <c r="C84" s="11" t="s">
        <v>109</v>
      </c>
      <c r="D84">
        <v>0.16700000000000001</v>
      </c>
      <c r="E84">
        <v>0.873</v>
      </c>
      <c r="F84">
        <f t="shared" si="1"/>
        <v>0.52</v>
      </c>
    </row>
    <row r="85" spans="1:6" x14ac:dyDescent="0.25">
      <c r="A85" s="12"/>
      <c r="C85" s="11" t="s">
        <v>111</v>
      </c>
      <c r="D85">
        <v>0</v>
      </c>
      <c r="E85">
        <v>0.83499999999999996</v>
      </c>
      <c r="F85">
        <f t="shared" si="1"/>
        <v>0.41749999999999998</v>
      </c>
    </row>
    <row r="86" spans="1:6" x14ac:dyDescent="0.25">
      <c r="A86" s="12"/>
      <c r="B86" s="4" t="s">
        <v>155</v>
      </c>
      <c r="C86" s="11" t="s">
        <v>106</v>
      </c>
      <c r="D86">
        <v>6.7000000000000004E-2</v>
      </c>
      <c r="E86">
        <v>0.82299999999999995</v>
      </c>
      <c r="F86">
        <f t="shared" si="1"/>
        <v>0.44499999999999995</v>
      </c>
    </row>
    <row r="87" spans="1:6" x14ac:dyDescent="0.25">
      <c r="A87" s="12"/>
      <c r="C87" t="s">
        <v>107</v>
      </c>
      <c r="D87">
        <v>0</v>
      </c>
      <c r="E87">
        <v>0.81</v>
      </c>
      <c r="F87">
        <f t="shared" si="1"/>
        <v>0.40500000000000003</v>
      </c>
    </row>
    <row r="88" spans="1:6" x14ac:dyDescent="0.25">
      <c r="A88" s="12"/>
      <c r="B88" s="4" t="s">
        <v>148</v>
      </c>
      <c r="C88" t="s">
        <v>180</v>
      </c>
      <c r="D88">
        <v>0</v>
      </c>
      <c r="E88">
        <v>0.79700000000000004</v>
      </c>
      <c r="F88">
        <f t="shared" si="1"/>
        <v>0.39850000000000002</v>
      </c>
    </row>
    <row r="89" spans="1:6" x14ac:dyDescent="0.25">
      <c r="A89" s="12"/>
      <c r="C89" t="s">
        <v>188</v>
      </c>
      <c r="D89">
        <v>0</v>
      </c>
      <c r="E89">
        <v>0.81</v>
      </c>
      <c r="F89">
        <f t="shared" si="1"/>
        <v>0.40500000000000003</v>
      </c>
    </row>
    <row r="90" spans="1:6" x14ac:dyDescent="0.25">
      <c r="A90" s="12"/>
      <c r="B90" s="4" t="s">
        <v>147</v>
      </c>
      <c r="C90" t="s">
        <v>178</v>
      </c>
      <c r="D90">
        <v>0.14299999999999999</v>
      </c>
      <c r="E90">
        <v>0.92400000000000004</v>
      </c>
      <c r="F90">
        <f t="shared" si="1"/>
        <v>0.53349999999999997</v>
      </c>
    </row>
    <row r="91" spans="1:6" x14ac:dyDescent="0.25">
      <c r="A91" s="12"/>
      <c r="C91" s="11" t="s">
        <v>143</v>
      </c>
      <c r="D91">
        <v>0.16700000000000001</v>
      </c>
      <c r="E91">
        <v>0.93700000000000006</v>
      </c>
      <c r="F91">
        <f t="shared" si="1"/>
        <v>0.55200000000000005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9433-19D5-48D4-A9CA-21F08524A058}">
  <dimension ref="A1:L111"/>
  <sheetViews>
    <sheetView topLeftCell="C1" workbookViewId="0">
      <selection activeCell="F118" sqref="F118"/>
    </sheetView>
  </sheetViews>
  <sheetFormatPr defaultRowHeight="14.3" x14ac:dyDescent="0.25"/>
  <cols>
    <col min="2" max="3" width="19.25" bestFit="1" customWidth="1"/>
    <col min="4" max="4" width="23.625" bestFit="1" customWidth="1"/>
    <col min="5" max="5" width="15.375" bestFit="1" customWidth="1"/>
    <col min="6" max="6" width="17.375" bestFit="1" customWidth="1"/>
    <col min="7" max="7" width="17.625" customWidth="1"/>
    <col min="8" max="8" width="27.375" bestFit="1" customWidth="1"/>
    <col min="9" max="9" width="2.25" bestFit="1" customWidth="1"/>
    <col min="12" max="12" width="10.375" bestFit="1" customWidth="1"/>
  </cols>
  <sheetData>
    <row r="1" spans="1:12" x14ac:dyDescent="0.25">
      <c r="A1" t="s">
        <v>197</v>
      </c>
      <c r="B1" s="10" t="s">
        <v>144</v>
      </c>
      <c r="C1" s="10" t="s">
        <v>193</v>
      </c>
      <c r="D1" s="10" t="s">
        <v>192</v>
      </c>
      <c r="E1" s="10" t="s">
        <v>190</v>
      </c>
      <c r="F1" s="10" t="s">
        <v>191</v>
      </c>
      <c r="G1" s="13" t="s">
        <v>194</v>
      </c>
      <c r="H1" s="13" t="s">
        <v>195</v>
      </c>
      <c r="I1" s="13" t="s">
        <v>201</v>
      </c>
      <c r="J1" s="13" t="s">
        <v>198</v>
      </c>
      <c r="K1" s="13" t="s">
        <v>199</v>
      </c>
      <c r="L1" s="13" t="s">
        <v>200</v>
      </c>
    </row>
    <row r="2" spans="1:12" x14ac:dyDescent="0.25">
      <c r="A2">
        <v>0</v>
      </c>
      <c r="B2" s="12" t="s">
        <v>116</v>
      </c>
      <c r="C2" s="14" t="s">
        <v>153</v>
      </c>
      <c r="D2" s="11" t="s">
        <v>108</v>
      </c>
      <c r="E2">
        <v>0</v>
      </c>
      <c r="F2">
        <v>0.873</v>
      </c>
      <c r="G2">
        <f>AVERAGE(E2,F2)</f>
        <v>0.4365</v>
      </c>
      <c r="H2">
        <v>1</v>
      </c>
      <c r="I2">
        <v>1</v>
      </c>
    </row>
    <row r="3" spans="1:12" x14ac:dyDescent="0.25">
      <c r="B3" s="12"/>
      <c r="C3" s="14"/>
      <c r="D3" s="11" t="s">
        <v>111</v>
      </c>
      <c r="E3">
        <v>0</v>
      </c>
      <c r="F3">
        <v>0.83499999999999996</v>
      </c>
      <c r="G3">
        <f t="shared" ref="G3:G76" si="0">AVERAGE(E3,F3)</f>
        <v>0.41749999999999998</v>
      </c>
      <c r="H3">
        <v>1</v>
      </c>
      <c r="I3">
        <v>1</v>
      </c>
    </row>
    <row r="4" spans="1:12" x14ac:dyDescent="0.25">
      <c r="B4" s="12"/>
      <c r="C4" s="14" t="s">
        <v>154</v>
      </c>
      <c r="D4" s="11" t="s">
        <v>156</v>
      </c>
      <c r="E4">
        <v>0.16700000000000001</v>
      </c>
      <c r="F4">
        <v>0.93700000000000006</v>
      </c>
      <c r="G4">
        <f t="shared" si="0"/>
        <v>0.55200000000000005</v>
      </c>
      <c r="H4">
        <v>0</v>
      </c>
      <c r="I4">
        <v>1</v>
      </c>
      <c r="J4">
        <v>1</v>
      </c>
      <c r="K4">
        <v>1</v>
      </c>
      <c r="L4">
        <v>1</v>
      </c>
    </row>
    <row r="5" spans="1:12" x14ac:dyDescent="0.25">
      <c r="B5" s="12"/>
      <c r="C5" s="14"/>
      <c r="D5" t="s">
        <v>157</v>
      </c>
      <c r="E5">
        <v>0.111</v>
      </c>
      <c r="F5">
        <v>0.89900000000000002</v>
      </c>
      <c r="G5">
        <f t="shared" si="0"/>
        <v>0.505</v>
      </c>
      <c r="H5">
        <v>1</v>
      </c>
    </row>
    <row r="6" spans="1:12" x14ac:dyDescent="0.25">
      <c r="B6" s="12"/>
      <c r="C6" s="14" t="s">
        <v>155</v>
      </c>
      <c r="D6" t="s">
        <v>158</v>
      </c>
      <c r="E6">
        <v>9.0999999999999998E-2</v>
      </c>
      <c r="F6">
        <v>0.873</v>
      </c>
      <c r="G6">
        <f t="shared" si="0"/>
        <v>0.48199999999999998</v>
      </c>
      <c r="H6">
        <v>0</v>
      </c>
    </row>
    <row r="7" spans="1:12" x14ac:dyDescent="0.25">
      <c r="B7" s="12"/>
      <c r="C7" s="14"/>
      <c r="D7" t="s">
        <v>107</v>
      </c>
      <c r="E7">
        <v>0</v>
      </c>
      <c r="F7">
        <v>0.81</v>
      </c>
      <c r="G7">
        <f t="shared" si="0"/>
        <v>0.40500000000000003</v>
      </c>
      <c r="H7">
        <v>0</v>
      </c>
    </row>
    <row r="8" spans="1:12" x14ac:dyDescent="0.25">
      <c r="B8" s="12"/>
      <c r="C8" s="14" t="s">
        <v>8</v>
      </c>
      <c r="D8" s="11" t="s">
        <v>115</v>
      </c>
      <c r="E8">
        <v>0.1</v>
      </c>
      <c r="F8">
        <v>0.88600000000000001</v>
      </c>
      <c r="G8">
        <f t="shared" si="0"/>
        <v>0.49299999999999999</v>
      </c>
      <c r="H8">
        <v>0</v>
      </c>
      <c r="I8">
        <v>1</v>
      </c>
    </row>
    <row r="9" spans="1:12" x14ac:dyDescent="0.25">
      <c r="B9" s="12"/>
      <c r="C9" s="14"/>
      <c r="D9" t="s">
        <v>159</v>
      </c>
      <c r="E9">
        <v>0.14299999999999999</v>
      </c>
      <c r="F9">
        <v>0.92400000000000004</v>
      </c>
      <c r="G9">
        <f t="shared" si="0"/>
        <v>0.53349999999999997</v>
      </c>
      <c r="H9">
        <v>1</v>
      </c>
    </row>
    <row r="10" spans="1:12" x14ac:dyDescent="0.25">
      <c r="B10" s="12"/>
      <c r="C10" s="14" t="s">
        <v>148</v>
      </c>
      <c r="D10" t="s">
        <v>161</v>
      </c>
      <c r="E10">
        <v>0</v>
      </c>
      <c r="F10">
        <v>0.84799999999999998</v>
      </c>
      <c r="G10">
        <f t="shared" si="0"/>
        <v>0.42399999999999999</v>
      </c>
      <c r="H10">
        <v>0</v>
      </c>
    </row>
    <row r="11" spans="1:12" x14ac:dyDescent="0.25">
      <c r="B11" s="12"/>
      <c r="C11" s="14"/>
      <c r="D11" t="s">
        <v>162</v>
      </c>
      <c r="E11">
        <v>0</v>
      </c>
      <c r="F11">
        <v>0.81</v>
      </c>
      <c r="G11">
        <f t="shared" si="0"/>
        <v>0.40500000000000003</v>
      </c>
      <c r="H11">
        <v>0</v>
      </c>
    </row>
    <row r="12" spans="1:12" x14ac:dyDescent="0.25">
      <c r="A12">
        <v>1</v>
      </c>
      <c r="B12" s="12" t="s">
        <v>117</v>
      </c>
      <c r="C12" s="14" t="s">
        <v>147</v>
      </c>
      <c r="D12" t="s">
        <v>161</v>
      </c>
      <c r="E12">
        <v>0</v>
      </c>
      <c r="F12">
        <v>0.84799999999999998</v>
      </c>
      <c r="G12">
        <f t="shared" si="0"/>
        <v>0.42399999999999999</v>
      </c>
      <c r="H12">
        <v>0</v>
      </c>
    </row>
    <row r="13" spans="1:12" x14ac:dyDescent="0.25">
      <c r="B13" s="12"/>
      <c r="C13" s="14"/>
      <c r="D13" s="11" t="s">
        <v>165</v>
      </c>
      <c r="E13">
        <v>0</v>
      </c>
      <c r="F13">
        <v>0.873</v>
      </c>
      <c r="G13">
        <f t="shared" si="0"/>
        <v>0.4365</v>
      </c>
      <c r="H13">
        <v>0</v>
      </c>
      <c r="I13">
        <v>1</v>
      </c>
      <c r="K13">
        <v>1</v>
      </c>
      <c r="L13">
        <v>1</v>
      </c>
    </row>
    <row r="14" spans="1:12" x14ac:dyDescent="0.25">
      <c r="B14" s="12"/>
      <c r="C14" s="14" t="s">
        <v>154</v>
      </c>
      <c r="D14" s="11" t="s">
        <v>166</v>
      </c>
      <c r="E14">
        <v>0</v>
      </c>
      <c r="F14">
        <v>0.83499999999999996</v>
      </c>
      <c r="G14">
        <f t="shared" si="0"/>
        <v>0.41749999999999998</v>
      </c>
      <c r="H14">
        <v>0</v>
      </c>
      <c r="I14">
        <v>1</v>
      </c>
    </row>
    <row r="15" spans="1:12" x14ac:dyDescent="0.25">
      <c r="B15" s="12"/>
      <c r="C15" s="14"/>
      <c r="D15" t="s">
        <v>170</v>
      </c>
      <c r="E15">
        <v>0</v>
      </c>
      <c r="F15">
        <v>0.81</v>
      </c>
      <c r="G15">
        <f t="shared" si="0"/>
        <v>0.40500000000000003</v>
      </c>
      <c r="H15">
        <v>1</v>
      </c>
    </row>
    <row r="16" spans="1:12" x14ac:dyDescent="0.25">
      <c r="B16" s="12"/>
      <c r="C16" s="14" t="s">
        <v>155</v>
      </c>
      <c r="D16" t="s">
        <v>171</v>
      </c>
      <c r="E16">
        <v>5.2999999999999999E-2</v>
      </c>
      <c r="F16">
        <v>0.77200000000000002</v>
      </c>
      <c r="G16">
        <f t="shared" si="0"/>
        <v>0.41250000000000003</v>
      </c>
      <c r="H16">
        <v>0</v>
      </c>
    </row>
    <row r="17" spans="1:12" x14ac:dyDescent="0.25">
      <c r="B17" s="12"/>
      <c r="C17" s="14"/>
      <c r="D17" t="s">
        <v>167</v>
      </c>
      <c r="E17">
        <v>0.125</v>
      </c>
      <c r="F17">
        <v>0.82299999999999995</v>
      </c>
      <c r="G17">
        <f t="shared" si="0"/>
        <v>0.47399999999999998</v>
      </c>
      <c r="H17">
        <v>0</v>
      </c>
    </row>
    <row r="18" spans="1:12" x14ac:dyDescent="0.25">
      <c r="B18" s="12"/>
      <c r="C18" s="14" t="s">
        <v>163</v>
      </c>
      <c r="D18" t="s">
        <v>172</v>
      </c>
      <c r="E18">
        <v>0</v>
      </c>
      <c r="F18">
        <v>0.79700000000000004</v>
      </c>
      <c r="G18">
        <f t="shared" si="0"/>
        <v>0.39850000000000002</v>
      </c>
      <c r="H18">
        <v>1</v>
      </c>
    </row>
    <row r="19" spans="1:12" x14ac:dyDescent="0.25">
      <c r="B19" s="12"/>
      <c r="C19" s="14"/>
      <c r="D19" s="11" t="s">
        <v>168</v>
      </c>
      <c r="E19">
        <v>0.16700000000000001</v>
      </c>
      <c r="F19">
        <v>0.873</v>
      </c>
      <c r="G19">
        <f t="shared" si="0"/>
        <v>0.52</v>
      </c>
      <c r="H19">
        <v>0</v>
      </c>
      <c r="I19">
        <v>1</v>
      </c>
    </row>
    <row r="20" spans="1:12" x14ac:dyDescent="0.25">
      <c r="B20" s="12"/>
      <c r="C20" s="14" t="s">
        <v>164</v>
      </c>
      <c r="D20" t="s">
        <v>162</v>
      </c>
      <c r="E20">
        <v>0</v>
      </c>
      <c r="F20">
        <v>0.81</v>
      </c>
      <c r="G20">
        <f t="shared" si="0"/>
        <v>0.40500000000000003</v>
      </c>
      <c r="H20">
        <v>1</v>
      </c>
    </row>
    <row r="21" spans="1:12" x14ac:dyDescent="0.25">
      <c r="B21" s="12"/>
      <c r="C21" s="14"/>
      <c r="D21" s="11" t="s">
        <v>169</v>
      </c>
      <c r="E21">
        <v>0</v>
      </c>
      <c r="F21">
        <v>0.83499999999999996</v>
      </c>
      <c r="G21">
        <f t="shared" si="0"/>
        <v>0.41749999999999998</v>
      </c>
      <c r="H21">
        <v>0</v>
      </c>
      <c r="I21">
        <v>1</v>
      </c>
    </row>
    <row r="22" spans="1:12" x14ac:dyDescent="0.25">
      <c r="A22">
        <v>3</v>
      </c>
      <c r="B22" s="12" t="s">
        <v>118</v>
      </c>
      <c r="C22" s="14" t="s">
        <v>164</v>
      </c>
      <c r="D22" t="s">
        <v>173</v>
      </c>
      <c r="E22">
        <v>0</v>
      </c>
      <c r="F22">
        <v>0.81</v>
      </c>
      <c r="G22">
        <f t="shared" si="0"/>
        <v>0.40500000000000003</v>
      </c>
      <c r="H22">
        <v>1</v>
      </c>
    </row>
    <row r="23" spans="1:12" x14ac:dyDescent="0.25">
      <c r="B23" s="12"/>
      <c r="C23" s="14"/>
      <c r="D23" s="11" t="s">
        <v>174</v>
      </c>
      <c r="E23">
        <v>0.1</v>
      </c>
      <c r="F23">
        <v>0.88600000000000001</v>
      </c>
      <c r="G23">
        <f t="shared" si="0"/>
        <v>0.49299999999999999</v>
      </c>
      <c r="H23">
        <v>0</v>
      </c>
      <c r="I23">
        <v>1</v>
      </c>
    </row>
    <row r="24" spans="1:12" x14ac:dyDescent="0.25">
      <c r="B24" s="12"/>
      <c r="C24" s="14" t="s">
        <v>154</v>
      </c>
      <c r="D24" t="s">
        <v>175</v>
      </c>
      <c r="E24">
        <v>0</v>
      </c>
      <c r="F24">
        <v>0.81</v>
      </c>
      <c r="G24">
        <f t="shared" si="0"/>
        <v>0.40500000000000003</v>
      </c>
      <c r="H24">
        <v>0</v>
      </c>
    </row>
    <row r="25" spans="1:12" x14ac:dyDescent="0.25">
      <c r="B25" s="12"/>
      <c r="C25" s="14"/>
      <c r="D25" t="s">
        <v>176</v>
      </c>
      <c r="E25">
        <v>0.1</v>
      </c>
      <c r="F25">
        <v>0.88600000000000001</v>
      </c>
      <c r="G25">
        <f t="shared" si="0"/>
        <v>0.49299999999999999</v>
      </c>
      <c r="H25">
        <v>0</v>
      </c>
    </row>
    <row r="26" spans="1:12" x14ac:dyDescent="0.25">
      <c r="B26" s="12"/>
      <c r="C26" s="14" t="s">
        <v>147</v>
      </c>
      <c r="D26" t="s">
        <v>177</v>
      </c>
      <c r="E26">
        <v>9.0999999999999998E-2</v>
      </c>
      <c r="F26">
        <v>0.873</v>
      </c>
      <c r="G26">
        <f t="shared" si="0"/>
        <v>0.48199999999999998</v>
      </c>
      <c r="H26">
        <v>1</v>
      </c>
    </row>
    <row r="27" spans="1:12" x14ac:dyDescent="0.25">
      <c r="B27" s="12"/>
      <c r="C27" s="14"/>
      <c r="D27" t="s">
        <v>178</v>
      </c>
      <c r="E27">
        <v>0.14299999999999999</v>
      </c>
      <c r="F27">
        <v>0.92400000000000004</v>
      </c>
      <c r="G27">
        <f t="shared" si="0"/>
        <v>0.53349999999999997</v>
      </c>
      <c r="H27">
        <v>0</v>
      </c>
    </row>
    <row r="28" spans="1:12" x14ac:dyDescent="0.25">
      <c r="B28" s="12"/>
      <c r="C28" s="14" t="s">
        <v>148</v>
      </c>
      <c r="D28" t="s">
        <v>179</v>
      </c>
      <c r="E28">
        <v>5.2999999999999999E-2</v>
      </c>
      <c r="F28">
        <v>0.77200000000000002</v>
      </c>
      <c r="G28">
        <f t="shared" si="0"/>
        <v>0.41250000000000003</v>
      </c>
      <c r="H28">
        <v>0</v>
      </c>
    </row>
    <row r="29" spans="1:12" x14ac:dyDescent="0.25">
      <c r="B29" s="12"/>
      <c r="C29" s="14"/>
      <c r="D29" t="s">
        <v>180</v>
      </c>
      <c r="E29">
        <v>0</v>
      </c>
      <c r="F29">
        <v>0.79700000000000004</v>
      </c>
      <c r="G29">
        <f t="shared" si="0"/>
        <v>0.39850000000000002</v>
      </c>
      <c r="H29">
        <v>0</v>
      </c>
    </row>
    <row r="30" spans="1:12" x14ac:dyDescent="0.25">
      <c r="B30" s="12"/>
      <c r="C30" s="14" t="s">
        <v>153</v>
      </c>
      <c r="D30" t="s">
        <v>181</v>
      </c>
      <c r="E30">
        <v>0.125</v>
      </c>
      <c r="F30">
        <v>0.82299999999999995</v>
      </c>
      <c r="G30">
        <f t="shared" si="0"/>
        <v>0.47399999999999998</v>
      </c>
      <c r="H30">
        <v>1</v>
      </c>
    </row>
    <row r="31" spans="1:12" x14ac:dyDescent="0.25">
      <c r="B31" s="12"/>
      <c r="C31" s="14"/>
      <c r="D31" s="11" t="s">
        <v>109</v>
      </c>
      <c r="E31">
        <v>0.16700000000000001</v>
      </c>
      <c r="F31">
        <v>0.873</v>
      </c>
      <c r="G31">
        <f t="shared" si="0"/>
        <v>0.52</v>
      </c>
      <c r="H31">
        <v>0</v>
      </c>
      <c r="I31">
        <v>1</v>
      </c>
      <c r="J31">
        <v>1</v>
      </c>
      <c r="K31">
        <v>1</v>
      </c>
      <c r="L31">
        <v>1</v>
      </c>
    </row>
    <row r="32" spans="1:12" x14ac:dyDescent="0.25">
      <c r="A32">
        <v>4</v>
      </c>
      <c r="B32" s="12" t="s">
        <v>119</v>
      </c>
      <c r="C32" s="14" t="s">
        <v>148</v>
      </c>
      <c r="D32" s="14"/>
    </row>
    <row r="33" spans="1:9" x14ac:dyDescent="0.25">
      <c r="B33" s="12"/>
      <c r="C33" s="14"/>
      <c r="D33" s="14"/>
    </row>
    <row r="34" spans="1:9" x14ac:dyDescent="0.25">
      <c r="B34" s="12"/>
      <c r="C34" s="14" t="s">
        <v>204</v>
      </c>
      <c r="D34" s="14"/>
    </row>
    <row r="35" spans="1:9" x14ac:dyDescent="0.25">
      <c r="B35" s="12"/>
      <c r="C35" s="14"/>
      <c r="D35" s="14"/>
    </row>
    <row r="36" spans="1:9" x14ac:dyDescent="0.25">
      <c r="B36" s="12"/>
      <c r="C36" s="14" t="s">
        <v>153</v>
      </c>
      <c r="D36" s="14"/>
    </row>
    <row r="37" spans="1:9" x14ac:dyDescent="0.25">
      <c r="B37" s="12"/>
      <c r="C37" s="14"/>
      <c r="D37" s="14"/>
    </row>
    <row r="38" spans="1:9" x14ac:dyDescent="0.25">
      <c r="B38" s="12"/>
      <c r="C38" s="14" t="s">
        <v>147</v>
      </c>
      <c r="D38" s="14"/>
    </row>
    <row r="39" spans="1:9" x14ac:dyDescent="0.25">
      <c r="B39" s="12"/>
      <c r="C39" s="14"/>
      <c r="D39" s="14"/>
    </row>
    <row r="40" spans="1:9" x14ac:dyDescent="0.25">
      <c r="B40" s="12"/>
      <c r="C40" s="14"/>
      <c r="D40" s="14"/>
    </row>
    <row r="41" spans="1:9" x14ac:dyDescent="0.25">
      <c r="B41" s="12"/>
      <c r="C41" s="14"/>
      <c r="D41" s="14"/>
    </row>
    <row r="42" spans="1:9" x14ac:dyDescent="0.25">
      <c r="A42">
        <v>6</v>
      </c>
      <c r="B42" s="12" t="s">
        <v>120</v>
      </c>
      <c r="C42" s="14" t="s">
        <v>148</v>
      </c>
      <c r="D42" s="11" t="s">
        <v>145</v>
      </c>
      <c r="E42">
        <v>5.8999999999999997E-2</v>
      </c>
      <c r="F42">
        <v>0.79700000000000004</v>
      </c>
      <c r="G42">
        <f t="shared" si="0"/>
        <v>0.42800000000000005</v>
      </c>
      <c r="H42">
        <v>1</v>
      </c>
      <c r="I42">
        <v>1</v>
      </c>
    </row>
    <row r="43" spans="1:9" x14ac:dyDescent="0.25">
      <c r="B43" s="12"/>
      <c r="C43" s="14"/>
      <c r="D43" s="11" t="s">
        <v>149</v>
      </c>
      <c r="E43">
        <v>0</v>
      </c>
      <c r="F43">
        <v>0.84799999999999998</v>
      </c>
      <c r="G43">
        <f t="shared" si="0"/>
        <v>0.42399999999999999</v>
      </c>
      <c r="H43">
        <v>1</v>
      </c>
      <c r="I43">
        <v>1</v>
      </c>
    </row>
    <row r="44" spans="1:9" x14ac:dyDescent="0.25">
      <c r="B44" s="12"/>
      <c r="C44" s="14" t="s">
        <v>154</v>
      </c>
      <c r="D44" s="11" t="s">
        <v>166</v>
      </c>
      <c r="E44">
        <v>0</v>
      </c>
      <c r="F44">
        <v>0.83499999999999996</v>
      </c>
      <c r="G44">
        <f t="shared" si="0"/>
        <v>0.41749999999999998</v>
      </c>
      <c r="H44">
        <v>1</v>
      </c>
      <c r="I44">
        <v>1</v>
      </c>
    </row>
    <row r="45" spans="1:9" x14ac:dyDescent="0.25">
      <c r="B45" s="12"/>
      <c r="C45" s="14"/>
      <c r="D45" t="s">
        <v>156</v>
      </c>
      <c r="E45">
        <v>0.16700000000000001</v>
      </c>
      <c r="F45">
        <v>0.93700000000000006</v>
      </c>
      <c r="G45">
        <f t="shared" si="0"/>
        <v>0.55200000000000005</v>
      </c>
      <c r="H45">
        <v>1</v>
      </c>
    </row>
    <row r="46" spans="1:9" x14ac:dyDescent="0.25">
      <c r="B46" s="12"/>
      <c r="C46" s="14" t="s">
        <v>164</v>
      </c>
      <c r="D46" s="11" t="s">
        <v>169</v>
      </c>
      <c r="E46">
        <v>0</v>
      </c>
      <c r="F46">
        <v>0.83499999999999996</v>
      </c>
      <c r="G46">
        <f t="shared" si="0"/>
        <v>0.41749999999999998</v>
      </c>
      <c r="H46">
        <v>1</v>
      </c>
      <c r="I46">
        <v>1</v>
      </c>
    </row>
    <row r="47" spans="1:9" x14ac:dyDescent="0.25">
      <c r="B47" s="12"/>
      <c r="C47" s="14"/>
      <c r="D47" s="11" t="s">
        <v>182</v>
      </c>
      <c r="E47">
        <v>0.16700000000000001</v>
      </c>
      <c r="F47">
        <v>0.93700000000000006</v>
      </c>
      <c r="G47">
        <f t="shared" si="0"/>
        <v>0.55200000000000005</v>
      </c>
      <c r="H47">
        <v>1</v>
      </c>
      <c r="I47">
        <v>1</v>
      </c>
    </row>
    <row r="48" spans="1:9" x14ac:dyDescent="0.25">
      <c r="B48" s="12"/>
      <c r="C48" s="14" t="s">
        <v>155</v>
      </c>
      <c r="D48" t="s">
        <v>167</v>
      </c>
      <c r="E48">
        <v>0.125</v>
      </c>
      <c r="F48">
        <v>0.82299999999999995</v>
      </c>
      <c r="G48">
        <f t="shared" si="0"/>
        <v>0.47399999999999998</v>
      </c>
      <c r="H48">
        <v>0</v>
      </c>
    </row>
    <row r="49" spans="1:10" x14ac:dyDescent="0.25">
      <c r="B49" s="12"/>
      <c r="C49" s="14"/>
      <c r="D49" t="s">
        <v>158</v>
      </c>
      <c r="E49">
        <v>9.0999999999999998E-2</v>
      </c>
      <c r="F49">
        <v>0.873</v>
      </c>
      <c r="G49">
        <f t="shared" si="0"/>
        <v>0.48199999999999998</v>
      </c>
      <c r="H49">
        <v>0</v>
      </c>
    </row>
    <row r="50" spans="1:10" x14ac:dyDescent="0.25">
      <c r="B50" s="12"/>
      <c r="C50" s="14" t="s">
        <v>163</v>
      </c>
      <c r="D50" s="11" t="s">
        <v>168</v>
      </c>
      <c r="E50">
        <v>0.16700000000000001</v>
      </c>
      <c r="F50">
        <v>0.873</v>
      </c>
      <c r="G50">
        <f t="shared" si="0"/>
        <v>0.52</v>
      </c>
      <c r="H50">
        <v>0</v>
      </c>
      <c r="I50">
        <v>1</v>
      </c>
    </row>
    <row r="51" spans="1:10" x14ac:dyDescent="0.25">
      <c r="B51" s="12"/>
      <c r="C51" s="14"/>
      <c r="D51" t="s">
        <v>159</v>
      </c>
      <c r="E51">
        <v>0.14299999999999999</v>
      </c>
      <c r="F51">
        <v>0.92400000000000004</v>
      </c>
      <c r="G51">
        <f t="shared" si="0"/>
        <v>0.53349999999999997</v>
      </c>
      <c r="H51">
        <v>1</v>
      </c>
    </row>
    <row r="52" spans="1:10" x14ac:dyDescent="0.25">
      <c r="A52">
        <v>7</v>
      </c>
      <c r="B52" s="12" t="s">
        <v>121</v>
      </c>
      <c r="C52" s="14" t="s">
        <v>148</v>
      </c>
      <c r="D52" s="11" t="s">
        <v>145</v>
      </c>
      <c r="E52">
        <v>5.8999999999999997E-2</v>
      </c>
      <c r="F52">
        <v>0.79700000000000004</v>
      </c>
      <c r="G52">
        <f t="shared" si="0"/>
        <v>0.42800000000000005</v>
      </c>
      <c r="H52">
        <v>0</v>
      </c>
      <c r="I52">
        <v>1</v>
      </c>
    </row>
    <row r="53" spans="1:10" x14ac:dyDescent="0.25">
      <c r="B53" s="12"/>
      <c r="C53" s="14"/>
      <c r="D53" t="s">
        <v>180</v>
      </c>
      <c r="E53">
        <v>0</v>
      </c>
      <c r="F53">
        <v>0.79700000000000004</v>
      </c>
      <c r="G53">
        <f t="shared" si="0"/>
        <v>0.39850000000000002</v>
      </c>
      <c r="H53">
        <v>1</v>
      </c>
    </row>
    <row r="54" spans="1:10" x14ac:dyDescent="0.25">
      <c r="B54" s="12"/>
      <c r="C54" s="14" t="s">
        <v>154</v>
      </c>
      <c r="D54" s="11" t="s">
        <v>166</v>
      </c>
      <c r="E54">
        <v>0</v>
      </c>
      <c r="F54">
        <v>0.83499999999999996</v>
      </c>
      <c r="G54">
        <f t="shared" si="0"/>
        <v>0.41749999999999998</v>
      </c>
      <c r="H54">
        <v>0</v>
      </c>
      <c r="I54">
        <v>1</v>
      </c>
    </row>
    <row r="55" spans="1:10" x14ac:dyDescent="0.25">
      <c r="B55" s="12"/>
      <c r="C55" s="14"/>
      <c r="D55" t="s">
        <v>176</v>
      </c>
      <c r="E55">
        <v>0.1</v>
      </c>
      <c r="F55">
        <v>0.88600000000000001</v>
      </c>
      <c r="G55">
        <f t="shared" si="0"/>
        <v>0.49299999999999999</v>
      </c>
      <c r="H55">
        <v>1</v>
      </c>
    </row>
    <row r="56" spans="1:10" x14ac:dyDescent="0.25">
      <c r="B56" s="12"/>
      <c r="C56" s="14" t="s">
        <v>164</v>
      </c>
      <c r="D56" s="11" t="s">
        <v>169</v>
      </c>
      <c r="E56">
        <v>0</v>
      </c>
      <c r="F56">
        <v>0.83499999999999996</v>
      </c>
      <c r="G56">
        <f t="shared" si="0"/>
        <v>0.41749999999999998</v>
      </c>
      <c r="H56">
        <v>1</v>
      </c>
      <c r="I56">
        <v>1</v>
      </c>
    </row>
    <row r="57" spans="1:10" x14ac:dyDescent="0.25">
      <c r="B57" s="12"/>
      <c r="C57" s="14"/>
      <c r="D57" s="11" t="s">
        <v>174</v>
      </c>
      <c r="E57">
        <v>0.1</v>
      </c>
      <c r="F57">
        <v>0.88600000000000001</v>
      </c>
      <c r="G57">
        <f t="shared" si="0"/>
        <v>0.49299999999999999</v>
      </c>
      <c r="H57">
        <v>1</v>
      </c>
      <c r="I57">
        <v>1</v>
      </c>
    </row>
    <row r="58" spans="1:10" x14ac:dyDescent="0.25">
      <c r="B58" s="12"/>
      <c r="C58" s="14" t="s">
        <v>155</v>
      </c>
      <c r="D58" t="s">
        <v>167</v>
      </c>
      <c r="E58">
        <v>0.125</v>
      </c>
      <c r="F58">
        <v>0.82299999999999995</v>
      </c>
      <c r="G58">
        <f t="shared" si="0"/>
        <v>0.47399999999999998</v>
      </c>
      <c r="H58">
        <v>1</v>
      </c>
    </row>
    <row r="59" spans="1:10" x14ac:dyDescent="0.25">
      <c r="B59" s="12"/>
      <c r="C59" s="14"/>
      <c r="D59" s="11" t="s">
        <v>106</v>
      </c>
      <c r="E59">
        <v>6.7000000000000004E-2</v>
      </c>
      <c r="F59">
        <v>0.82299999999999995</v>
      </c>
      <c r="G59">
        <f t="shared" si="0"/>
        <v>0.44499999999999995</v>
      </c>
      <c r="H59">
        <v>0</v>
      </c>
      <c r="I59">
        <v>1</v>
      </c>
      <c r="J59">
        <v>1</v>
      </c>
    </row>
    <row r="60" spans="1:10" x14ac:dyDescent="0.25">
      <c r="B60" s="12"/>
      <c r="C60" s="14" t="s">
        <v>147</v>
      </c>
      <c r="D60" s="11" t="s">
        <v>165</v>
      </c>
      <c r="E60">
        <v>0</v>
      </c>
      <c r="F60">
        <v>0.873</v>
      </c>
      <c r="G60">
        <f t="shared" si="0"/>
        <v>0.4365</v>
      </c>
      <c r="H60">
        <v>0</v>
      </c>
      <c r="I60">
        <v>1</v>
      </c>
      <c r="J60">
        <v>1</v>
      </c>
    </row>
    <row r="61" spans="1:10" x14ac:dyDescent="0.25">
      <c r="B61" s="12"/>
      <c r="C61" s="14"/>
      <c r="D61" t="s">
        <v>178</v>
      </c>
      <c r="E61">
        <v>0.14299999999999999</v>
      </c>
      <c r="F61">
        <v>0.92400000000000004</v>
      </c>
      <c r="G61">
        <f t="shared" si="0"/>
        <v>0.53349999999999997</v>
      </c>
      <c r="H61">
        <v>1</v>
      </c>
    </row>
    <row r="62" spans="1:10" x14ac:dyDescent="0.25">
      <c r="A62">
        <v>8</v>
      </c>
      <c r="B62" s="12" t="s">
        <v>122</v>
      </c>
      <c r="C62" s="14" t="s">
        <v>148</v>
      </c>
      <c r="D62" s="11" t="s">
        <v>145</v>
      </c>
      <c r="E62">
        <v>5.8999999999999997E-2</v>
      </c>
      <c r="F62">
        <v>0.79700000000000004</v>
      </c>
      <c r="G62">
        <f t="shared" si="0"/>
        <v>0.42800000000000005</v>
      </c>
      <c r="H62">
        <v>0</v>
      </c>
      <c r="I62">
        <v>1</v>
      </c>
    </row>
    <row r="63" spans="1:10" x14ac:dyDescent="0.25">
      <c r="B63" s="12"/>
      <c r="C63" s="14"/>
      <c r="D63" t="s">
        <v>183</v>
      </c>
      <c r="E63">
        <v>0</v>
      </c>
      <c r="F63">
        <v>0.81</v>
      </c>
      <c r="G63">
        <f t="shared" si="0"/>
        <v>0.40500000000000003</v>
      </c>
      <c r="H63">
        <v>1</v>
      </c>
    </row>
    <row r="64" spans="1:10" x14ac:dyDescent="0.25">
      <c r="B64" s="12"/>
      <c r="C64" s="14" t="s">
        <v>164</v>
      </c>
      <c r="D64" s="11" t="s">
        <v>169</v>
      </c>
      <c r="E64">
        <v>0</v>
      </c>
      <c r="F64">
        <v>0.83499999999999996</v>
      </c>
      <c r="G64">
        <f t="shared" si="0"/>
        <v>0.41749999999999998</v>
      </c>
      <c r="H64">
        <v>0</v>
      </c>
      <c r="I64">
        <v>1</v>
      </c>
    </row>
    <row r="65" spans="1:11" x14ac:dyDescent="0.25">
      <c r="B65" s="12"/>
      <c r="C65" s="14"/>
      <c r="D65" t="s">
        <v>184</v>
      </c>
      <c r="E65">
        <v>0.111</v>
      </c>
      <c r="F65">
        <v>0.89900000000000002</v>
      </c>
      <c r="G65">
        <f t="shared" si="0"/>
        <v>0.505</v>
      </c>
      <c r="H65">
        <v>1</v>
      </c>
    </row>
    <row r="66" spans="1:11" x14ac:dyDescent="0.25">
      <c r="B66" s="12"/>
      <c r="C66" s="14" t="s">
        <v>155</v>
      </c>
      <c r="D66" t="s">
        <v>167</v>
      </c>
      <c r="E66">
        <v>0.125</v>
      </c>
      <c r="F66">
        <v>0.82299999999999995</v>
      </c>
      <c r="G66">
        <f t="shared" si="0"/>
        <v>0.47399999999999998</v>
      </c>
      <c r="H66">
        <v>0</v>
      </c>
    </row>
    <row r="67" spans="1:11" x14ac:dyDescent="0.25">
      <c r="B67" s="12"/>
      <c r="C67" s="14"/>
      <c r="D67" t="s">
        <v>185</v>
      </c>
      <c r="E67">
        <v>0</v>
      </c>
      <c r="F67">
        <v>0.81</v>
      </c>
      <c r="G67">
        <f t="shared" si="0"/>
        <v>0.40500000000000003</v>
      </c>
      <c r="H67">
        <v>0</v>
      </c>
    </row>
    <row r="68" spans="1:11" x14ac:dyDescent="0.25">
      <c r="B68" s="12"/>
      <c r="C68" s="14" t="s">
        <v>147</v>
      </c>
      <c r="D68" s="11" t="s">
        <v>165</v>
      </c>
      <c r="E68">
        <v>0</v>
      </c>
      <c r="F68">
        <v>0.873</v>
      </c>
      <c r="G68">
        <f t="shared" si="0"/>
        <v>0.4365</v>
      </c>
      <c r="H68">
        <v>1</v>
      </c>
      <c r="I68">
        <v>1</v>
      </c>
      <c r="J68">
        <v>1</v>
      </c>
      <c r="K68">
        <v>1</v>
      </c>
    </row>
    <row r="69" spans="1:11" x14ac:dyDescent="0.25">
      <c r="B69" s="12"/>
      <c r="C69" s="14"/>
      <c r="D69" s="11" t="s">
        <v>186</v>
      </c>
      <c r="E69">
        <v>0.16700000000000001</v>
      </c>
      <c r="F69">
        <v>0.93700000000000006</v>
      </c>
      <c r="G69">
        <f t="shared" si="0"/>
        <v>0.55200000000000005</v>
      </c>
      <c r="H69">
        <v>1</v>
      </c>
      <c r="I69">
        <v>1</v>
      </c>
      <c r="K69">
        <v>1</v>
      </c>
    </row>
    <row r="70" spans="1:11" x14ac:dyDescent="0.25">
      <c r="B70" s="12"/>
      <c r="C70" s="14" t="s">
        <v>163</v>
      </c>
      <c r="D70" s="11" t="s">
        <v>168</v>
      </c>
      <c r="E70">
        <v>0.16700000000000001</v>
      </c>
      <c r="F70">
        <v>0.873</v>
      </c>
      <c r="G70">
        <f t="shared" si="0"/>
        <v>0.52</v>
      </c>
      <c r="H70">
        <v>0</v>
      </c>
      <c r="I70">
        <v>1</v>
      </c>
    </row>
    <row r="71" spans="1:11" x14ac:dyDescent="0.25">
      <c r="B71" s="12"/>
      <c r="C71" s="14"/>
      <c r="D71" t="s">
        <v>187</v>
      </c>
      <c r="E71">
        <v>0.1</v>
      </c>
      <c r="F71">
        <v>0.88600000000000001</v>
      </c>
      <c r="G71">
        <f t="shared" si="0"/>
        <v>0.49299999999999999</v>
      </c>
      <c r="H71">
        <v>1</v>
      </c>
      <c r="J71">
        <v>1</v>
      </c>
      <c r="K71">
        <v>1</v>
      </c>
    </row>
    <row r="72" spans="1:11" x14ac:dyDescent="0.25">
      <c r="A72">
        <v>9</v>
      </c>
      <c r="B72" s="12" t="s">
        <v>123</v>
      </c>
      <c r="C72" s="14" t="s">
        <v>155</v>
      </c>
      <c r="D72" t="s">
        <v>167</v>
      </c>
      <c r="E72">
        <v>0.125</v>
      </c>
      <c r="F72">
        <v>0.82299999999999995</v>
      </c>
      <c r="G72">
        <f t="shared" si="0"/>
        <v>0.47399999999999998</v>
      </c>
      <c r="H72">
        <v>0</v>
      </c>
    </row>
    <row r="73" spans="1:11" x14ac:dyDescent="0.25">
      <c r="B73" s="12"/>
      <c r="C73" s="14"/>
      <c r="D73" t="s">
        <v>107</v>
      </c>
      <c r="E73">
        <v>0</v>
      </c>
      <c r="F73">
        <v>0.81</v>
      </c>
      <c r="G73">
        <f t="shared" si="0"/>
        <v>0.40500000000000003</v>
      </c>
      <c r="H73">
        <v>0</v>
      </c>
      <c r="J73">
        <v>1</v>
      </c>
      <c r="K73">
        <v>1</v>
      </c>
    </row>
    <row r="74" spans="1:11" x14ac:dyDescent="0.25">
      <c r="B74" s="12"/>
      <c r="C74" s="14" t="s">
        <v>147</v>
      </c>
      <c r="D74" s="11" t="s">
        <v>165</v>
      </c>
      <c r="E74">
        <v>0</v>
      </c>
      <c r="F74">
        <v>0.873</v>
      </c>
      <c r="G74">
        <f t="shared" si="0"/>
        <v>0.4365</v>
      </c>
      <c r="H74">
        <v>1</v>
      </c>
      <c r="I74">
        <v>1</v>
      </c>
      <c r="J74">
        <v>1</v>
      </c>
      <c r="K74">
        <v>1</v>
      </c>
    </row>
    <row r="75" spans="1:11" x14ac:dyDescent="0.25">
      <c r="B75" s="12"/>
      <c r="C75" s="14"/>
      <c r="D75" s="11" t="s">
        <v>143</v>
      </c>
      <c r="E75">
        <v>0.16700000000000001</v>
      </c>
      <c r="F75">
        <v>0.93700000000000006</v>
      </c>
      <c r="G75">
        <f t="shared" si="0"/>
        <v>0.55200000000000005</v>
      </c>
      <c r="H75">
        <v>1</v>
      </c>
      <c r="I75">
        <v>1</v>
      </c>
      <c r="K75">
        <v>1</v>
      </c>
    </row>
    <row r="76" spans="1:11" x14ac:dyDescent="0.25">
      <c r="B76" s="12"/>
      <c r="C76" s="14" t="s">
        <v>163</v>
      </c>
      <c r="D76" s="11" t="s">
        <v>168</v>
      </c>
      <c r="E76">
        <v>0.16700000000000001</v>
      </c>
      <c r="F76">
        <v>0.873</v>
      </c>
      <c r="G76">
        <f t="shared" si="0"/>
        <v>0.52</v>
      </c>
      <c r="H76">
        <v>1</v>
      </c>
      <c r="I76">
        <v>1</v>
      </c>
    </row>
    <row r="77" spans="1:11" x14ac:dyDescent="0.25">
      <c r="B77" s="12"/>
      <c r="C77" s="14"/>
      <c r="D77" s="11" t="s">
        <v>115</v>
      </c>
      <c r="E77">
        <v>0.1</v>
      </c>
      <c r="F77">
        <v>0.88600000000000001</v>
      </c>
      <c r="G77">
        <f t="shared" ref="G77:G111" si="1">AVERAGE(E77,F77)</f>
        <v>0.49299999999999999</v>
      </c>
      <c r="H77">
        <v>1</v>
      </c>
      <c r="I77">
        <v>1</v>
      </c>
      <c r="J77">
        <v>1</v>
      </c>
      <c r="K77">
        <v>1</v>
      </c>
    </row>
    <row r="78" spans="1:11" x14ac:dyDescent="0.25">
      <c r="B78" s="12"/>
      <c r="C78" s="14" t="s">
        <v>148</v>
      </c>
      <c r="D78" s="11" t="s">
        <v>145</v>
      </c>
      <c r="E78">
        <v>5.8999999999999997E-2</v>
      </c>
      <c r="F78">
        <v>0.79700000000000004</v>
      </c>
      <c r="G78">
        <f t="shared" si="1"/>
        <v>0.42800000000000005</v>
      </c>
      <c r="H78">
        <v>0</v>
      </c>
      <c r="I78">
        <v>1</v>
      </c>
    </row>
    <row r="79" spans="1:11" x14ac:dyDescent="0.25">
      <c r="B79" s="12"/>
      <c r="C79" s="14"/>
      <c r="D79" t="s">
        <v>188</v>
      </c>
      <c r="E79">
        <v>0</v>
      </c>
      <c r="F79">
        <v>0.81</v>
      </c>
      <c r="G79">
        <f t="shared" si="1"/>
        <v>0.40500000000000003</v>
      </c>
      <c r="H79">
        <v>1</v>
      </c>
    </row>
    <row r="80" spans="1:11" x14ac:dyDescent="0.25">
      <c r="B80" s="12"/>
      <c r="C80" s="14" t="s">
        <v>154</v>
      </c>
      <c r="D80" s="11" t="s">
        <v>166</v>
      </c>
      <c r="E80">
        <v>0</v>
      </c>
      <c r="F80">
        <v>0.83499999999999996</v>
      </c>
      <c r="G80">
        <f t="shared" si="1"/>
        <v>0.41749999999999998</v>
      </c>
      <c r="H80">
        <v>0</v>
      </c>
      <c r="I80">
        <v>1</v>
      </c>
    </row>
    <row r="81" spans="1:11" x14ac:dyDescent="0.25">
      <c r="B81" s="12"/>
      <c r="C81" s="14"/>
      <c r="D81" t="s">
        <v>157</v>
      </c>
      <c r="E81">
        <v>0.111</v>
      </c>
      <c r="F81">
        <v>0.89900000000000002</v>
      </c>
      <c r="G81">
        <f t="shared" si="1"/>
        <v>0.505</v>
      </c>
      <c r="H81">
        <v>1</v>
      </c>
    </row>
    <row r="82" spans="1:11" x14ac:dyDescent="0.25">
      <c r="A82">
        <v>11</v>
      </c>
      <c r="B82" s="12" t="s">
        <v>124</v>
      </c>
      <c r="C82" s="14" t="s">
        <v>155</v>
      </c>
      <c r="D82" t="s">
        <v>158</v>
      </c>
      <c r="E82">
        <v>9.0999999999999998E-2</v>
      </c>
      <c r="F82">
        <v>0.873</v>
      </c>
      <c r="G82">
        <f t="shared" si="1"/>
        <v>0.48199999999999998</v>
      </c>
      <c r="H82">
        <v>0</v>
      </c>
    </row>
    <row r="83" spans="1:11" x14ac:dyDescent="0.25">
      <c r="B83" s="12"/>
      <c r="C83" s="14"/>
      <c r="D83" t="s">
        <v>185</v>
      </c>
      <c r="E83">
        <v>0</v>
      </c>
      <c r="F83">
        <v>0.81</v>
      </c>
      <c r="G83">
        <f t="shared" si="1"/>
        <v>0.40500000000000003</v>
      </c>
      <c r="H83">
        <v>0</v>
      </c>
    </row>
    <row r="84" spans="1:11" x14ac:dyDescent="0.25">
      <c r="B84" s="12"/>
      <c r="C84" s="14" t="s">
        <v>163</v>
      </c>
      <c r="D84" t="s">
        <v>159</v>
      </c>
      <c r="E84">
        <v>0.14299999999999999</v>
      </c>
      <c r="F84">
        <v>0.92400000000000004</v>
      </c>
      <c r="G84">
        <f t="shared" si="1"/>
        <v>0.53349999999999997</v>
      </c>
      <c r="H84">
        <v>0</v>
      </c>
    </row>
    <row r="85" spans="1:11" x14ac:dyDescent="0.25">
      <c r="B85" s="12"/>
      <c r="C85" s="14"/>
      <c r="D85" t="s">
        <v>187</v>
      </c>
      <c r="E85">
        <v>0.1</v>
      </c>
      <c r="F85">
        <v>0.88600000000000001</v>
      </c>
      <c r="G85">
        <f t="shared" si="1"/>
        <v>0.49299999999999999</v>
      </c>
      <c r="H85">
        <v>0</v>
      </c>
    </row>
    <row r="86" spans="1:11" x14ac:dyDescent="0.25">
      <c r="B86" s="12"/>
      <c r="C86" s="14" t="s">
        <v>148</v>
      </c>
      <c r="D86" t="s">
        <v>149</v>
      </c>
      <c r="E86">
        <v>0</v>
      </c>
      <c r="F86">
        <v>0.84799999999999998</v>
      </c>
      <c r="G86">
        <f t="shared" si="1"/>
        <v>0.42399999999999999</v>
      </c>
      <c r="H86">
        <v>0</v>
      </c>
    </row>
    <row r="87" spans="1:11" x14ac:dyDescent="0.25">
      <c r="B87" s="12"/>
      <c r="C87" s="14"/>
      <c r="D87" t="s">
        <v>183</v>
      </c>
      <c r="E87">
        <v>0</v>
      </c>
      <c r="F87">
        <v>0.81</v>
      </c>
      <c r="G87">
        <f t="shared" si="1"/>
        <v>0.40500000000000003</v>
      </c>
      <c r="H87">
        <v>0</v>
      </c>
    </row>
    <row r="88" spans="1:11" x14ac:dyDescent="0.25">
      <c r="B88" s="12"/>
      <c r="C88" s="14" t="s">
        <v>164</v>
      </c>
      <c r="D88" s="11" t="s">
        <v>182</v>
      </c>
      <c r="E88">
        <v>0.16700000000000001</v>
      </c>
      <c r="F88">
        <v>0.93700000000000006</v>
      </c>
      <c r="G88">
        <f t="shared" si="1"/>
        <v>0.55200000000000005</v>
      </c>
      <c r="H88">
        <v>0</v>
      </c>
      <c r="I88">
        <v>1</v>
      </c>
      <c r="J88">
        <v>1</v>
      </c>
      <c r="K88">
        <v>1</v>
      </c>
    </row>
    <row r="89" spans="1:11" x14ac:dyDescent="0.25">
      <c r="B89" s="12"/>
      <c r="C89" s="14"/>
      <c r="D89" t="s">
        <v>184</v>
      </c>
      <c r="E89">
        <v>0.111</v>
      </c>
      <c r="F89">
        <v>0.89900000000000002</v>
      </c>
      <c r="G89">
        <f t="shared" si="1"/>
        <v>0.505</v>
      </c>
      <c r="H89">
        <v>1</v>
      </c>
      <c r="J89">
        <v>1</v>
      </c>
      <c r="K89">
        <v>1</v>
      </c>
    </row>
    <row r="90" spans="1:11" x14ac:dyDescent="0.25">
      <c r="B90" s="12"/>
      <c r="C90" s="14" t="s">
        <v>153</v>
      </c>
      <c r="D90" s="11" t="s">
        <v>108</v>
      </c>
      <c r="E90">
        <v>0</v>
      </c>
      <c r="F90">
        <v>0.873</v>
      </c>
      <c r="G90">
        <f t="shared" si="1"/>
        <v>0.4365</v>
      </c>
      <c r="H90">
        <v>1</v>
      </c>
      <c r="I90">
        <v>1</v>
      </c>
    </row>
    <row r="91" spans="1:11" x14ac:dyDescent="0.25">
      <c r="B91" s="12"/>
      <c r="C91" s="14"/>
      <c r="D91" s="11" t="s">
        <v>189</v>
      </c>
      <c r="E91">
        <v>0</v>
      </c>
      <c r="F91">
        <v>0.83499999999999996</v>
      </c>
      <c r="G91">
        <f>AVERAGE(E91,F91)</f>
        <v>0.41749999999999998</v>
      </c>
      <c r="H91">
        <v>1</v>
      </c>
      <c r="I91">
        <v>1</v>
      </c>
    </row>
    <row r="92" spans="1:11" x14ac:dyDescent="0.25">
      <c r="A92">
        <v>13</v>
      </c>
      <c r="B92" s="12" t="s">
        <v>203</v>
      </c>
      <c r="C92" s="14" t="s">
        <v>148</v>
      </c>
      <c r="D92" s="14"/>
    </row>
    <row r="93" spans="1:11" x14ac:dyDescent="0.25">
      <c r="B93" s="12"/>
      <c r="C93" s="14"/>
      <c r="D93" s="14"/>
    </row>
    <row r="94" spans="1:11" x14ac:dyDescent="0.25">
      <c r="B94" s="12"/>
      <c r="C94" s="14" t="s">
        <v>204</v>
      </c>
      <c r="D94" s="14"/>
    </row>
    <row r="95" spans="1:11" x14ac:dyDescent="0.25">
      <c r="B95" s="12"/>
      <c r="C95" s="14"/>
      <c r="D95" s="14"/>
    </row>
    <row r="96" spans="1:11" x14ac:dyDescent="0.25">
      <c r="B96" s="12"/>
      <c r="C96" s="14" t="s">
        <v>153</v>
      </c>
      <c r="D96" s="14"/>
    </row>
    <row r="97" spans="1:11" x14ac:dyDescent="0.25">
      <c r="B97" s="12"/>
      <c r="C97" s="14"/>
      <c r="D97" s="14"/>
    </row>
    <row r="98" spans="1:11" x14ac:dyDescent="0.25">
      <c r="B98" s="12"/>
      <c r="C98" s="14" t="s">
        <v>147</v>
      </c>
      <c r="D98" s="14"/>
    </row>
    <row r="99" spans="1:11" x14ac:dyDescent="0.25">
      <c r="B99" s="12"/>
      <c r="C99" s="14"/>
      <c r="D99" s="14"/>
    </row>
    <row r="100" spans="1:11" x14ac:dyDescent="0.25">
      <c r="B100" s="12"/>
      <c r="C100" s="14" t="s">
        <v>155</v>
      </c>
      <c r="D100" s="14"/>
    </row>
    <row r="101" spans="1:11" x14ac:dyDescent="0.25">
      <c r="B101" s="12"/>
      <c r="C101" s="14"/>
      <c r="D101" s="14"/>
    </row>
    <row r="102" spans="1:11" x14ac:dyDescent="0.25">
      <c r="A102">
        <v>27</v>
      </c>
      <c r="B102" s="12" t="s">
        <v>125</v>
      </c>
      <c r="C102" s="14" t="s">
        <v>148</v>
      </c>
      <c r="D102" t="s">
        <v>180</v>
      </c>
      <c r="E102">
        <v>0</v>
      </c>
      <c r="F102">
        <v>0.79700000000000004</v>
      </c>
      <c r="G102">
        <f t="shared" si="1"/>
        <v>0.39850000000000002</v>
      </c>
      <c r="H102">
        <v>0</v>
      </c>
    </row>
    <row r="103" spans="1:11" x14ac:dyDescent="0.25">
      <c r="B103" s="12"/>
      <c r="C103" s="14"/>
      <c r="D103" t="s">
        <v>188</v>
      </c>
      <c r="E103">
        <v>0</v>
      </c>
      <c r="F103">
        <v>0.81</v>
      </c>
      <c r="G103">
        <f t="shared" si="1"/>
        <v>0.40500000000000003</v>
      </c>
      <c r="H103">
        <v>0</v>
      </c>
    </row>
    <row r="104" spans="1:11" x14ac:dyDescent="0.25">
      <c r="B104" s="12"/>
      <c r="C104" s="14" t="s">
        <v>153</v>
      </c>
      <c r="D104" s="11" t="s">
        <v>109</v>
      </c>
      <c r="E104">
        <v>0.16700000000000001</v>
      </c>
      <c r="F104">
        <v>0.873</v>
      </c>
      <c r="G104">
        <f t="shared" si="1"/>
        <v>0.52</v>
      </c>
      <c r="H104">
        <v>1</v>
      </c>
      <c r="I104">
        <v>1</v>
      </c>
    </row>
    <row r="105" spans="1:11" x14ac:dyDescent="0.25">
      <c r="B105" s="12"/>
      <c r="C105" s="14"/>
      <c r="D105" s="11" t="s">
        <v>111</v>
      </c>
      <c r="E105">
        <v>0</v>
      </c>
      <c r="F105">
        <v>0.83499999999999996</v>
      </c>
      <c r="G105">
        <f t="shared" si="1"/>
        <v>0.41749999999999998</v>
      </c>
      <c r="H105">
        <v>1</v>
      </c>
      <c r="I105">
        <v>1</v>
      </c>
      <c r="J105">
        <v>1</v>
      </c>
      <c r="K105">
        <v>1</v>
      </c>
    </row>
    <row r="106" spans="1:11" x14ac:dyDescent="0.25">
      <c r="B106" s="12"/>
      <c r="C106" s="14" t="s">
        <v>155</v>
      </c>
      <c r="D106" s="11" t="s">
        <v>106</v>
      </c>
      <c r="E106">
        <v>6.7000000000000004E-2</v>
      </c>
      <c r="F106">
        <v>0.82299999999999995</v>
      </c>
      <c r="G106">
        <f t="shared" si="1"/>
        <v>0.44499999999999995</v>
      </c>
      <c r="H106">
        <v>0</v>
      </c>
      <c r="I106">
        <v>1</v>
      </c>
    </row>
    <row r="107" spans="1:11" x14ac:dyDescent="0.25">
      <c r="B107" s="12"/>
      <c r="C107" s="14"/>
      <c r="D107" t="s">
        <v>107</v>
      </c>
      <c r="E107">
        <v>0</v>
      </c>
      <c r="F107">
        <v>0.81</v>
      </c>
      <c r="G107">
        <f t="shared" si="1"/>
        <v>0.40500000000000003</v>
      </c>
      <c r="H107">
        <v>1</v>
      </c>
    </row>
    <row r="108" spans="1:11" x14ac:dyDescent="0.25">
      <c r="B108" s="12"/>
      <c r="C108" s="14" t="s">
        <v>148</v>
      </c>
      <c r="D108" t="s">
        <v>180</v>
      </c>
      <c r="E108">
        <v>0</v>
      </c>
      <c r="F108">
        <v>0.79700000000000004</v>
      </c>
      <c r="G108">
        <f t="shared" si="1"/>
        <v>0.39850000000000002</v>
      </c>
      <c r="H108">
        <v>0</v>
      </c>
    </row>
    <row r="109" spans="1:11" x14ac:dyDescent="0.25">
      <c r="B109" s="12"/>
      <c r="C109" s="14"/>
      <c r="D109" t="s">
        <v>188</v>
      </c>
      <c r="E109">
        <v>0</v>
      </c>
      <c r="F109">
        <v>0.81</v>
      </c>
      <c r="G109">
        <f t="shared" si="1"/>
        <v>0.40500000000000003</v>
      </c>
      <c r="H109">
        <v>0</v>
      </c>
    </row>
    <row r="110" spans="1:11" x14ac:dyDescent="0.25">
      <c r="B110" s="12"/>
      <c r="C110" s="14" t="s">
        <v>147</v>
      </c>
      <c r="D110" t="s">
        <v>178</v>
      </c>
      <c r="E110">
        <v>0.14299999999999999</v>
      </c>
      <c r="F110">
        <v>0.92400000000000004</v>
      </c>
      <c r="G110">
        <f t="shared" si="1"/>
        <v>0.53349999999999997</v>
      </c>
      <c r="H110">
        <v>1</v>
      </c>
      <c r="J110">
        <v>1</v>
      </c>
      <c r="K110">
        <v>1</v>
      </c>
    </row>
    <row r="111" spans="1:11" x14ac:dyDescent="0.25">
      <c r="B111" s="12"/>
      <c r="C111" s="14"/>
      <c r="D111" s="11" t="s">
        <v>143</v>
      </c>
      <c r="E111">
        <v>0.16700000000000001</v>
      </c>
      <c r="F111">
        <v>0.93700000000000006</v>
      </c>
      <c r="G111">
        <f t="shared" si="1"/>
        <v>0.55200000000000005</v>
      </c>
      <c r="H111">
        <v>0</v>
      </c>
      <c r="I1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A2D0-5704-4961-BDC5-172951DA4730}">
  <dimension ref="A1:D91"/>
  <sheetViews>
    <sheetView workbookViewId="0">
      <selection activeCell="D22" sqref="D22"/>
    </sheetView>
  </sheetViews>
  <sheetFormatPr defaultRowHeight="14.3" x14ac:dyDescent="0.25"/>
  <cols>
    <col min="1" max="1" width="15.375" bestFit="1" customWidth="1"/>
    <col min="2" max="2" width="17.375" bestFit="1" customWidth="1"/>
    <col min="3" max="3" width="17.625" customWidth="1"/>
    <col min="4" max="4" width="27.375" bestFit="1" customWidth="1"/>
  </cols>
  <sheetData>
    <row r="1" spans="1:4" x14ac:dyDescent="0.25">
      <c r="A1" s="10" t="s">
        <v>190</v>
      </c>
      <c r="B1" s="10" t="s">
        <v>191</v>
      </c>
      <c r="C1" s="13" t="s">
        <v>194</v>
      </c>
      <c r="D1" s="13" t="s">
        <v>196</v>
      </c>
    </row>
    <row r="2" spans="1:4" x14ac:dyDescent="0.25">
      <c r="A2">
        <v>0</v>
      </c>
      <c r="B2">
        <v>0.873</v>
      </c>
      <c r="C2">
        <f>AVERAGE(A2,B2)</f>
        <v>0.4365</v>
      </c>
      <c r="D2">
        <v>1</v>
      </c>
    </row>
    <row r="3" spans="1:4" x14ac:dyDescent="0.25">
      <c r="A3">
        <v>0</v>
      </c>
      <c r="B3">
        <v>0.83499999999999996</v>
      </c>
      <c r="C3">
        <f t="shared" ref="C3:C66" si="0">AVERAGE(A3,B3)</f>
        <v>0.41749999999999998</v>
      </c>
      <c r="D3">
        <v>1</v>
      </c>
    </row>
    <row r="4" spans="1:4" x14ac:dyDescent="0.25">
      <c r="A4">
        <v>0.16700000000000001</v>
      </c>
      <c r="B4">
        <v>0.93700000000000006</v>
      </c>
      <c r="C4">
        <f t="shared" si="0"/>
        <v>0.55200000000000005</v>
      </c>
      <c r="D4">
        <v>0</v>
      </c>
    </row>
    <row r="5" spans="1:4" x14ac:dyDescent="0.25">
      <c r="A5">
        <v>0.111</v>
      </c>
      <c r="B5">
        <v>0.89900000000000002</v>
      </c>
      <c r="C5">
        <f t="shared" si="0"/>
        <v>0.505</v>
      </c>
      <c r="D5">
        <v>1</v>
      </c>
    </row>
    <row r="6" spans="1:4" x14ac:dyDescent="0.25">
      <c r="A6">
        <v>9.0999999999999998E-2</v>
      </c>
      <c r="B6">
        <v>0.873</v>
      </c>
      <c r="C6">
        <f t="shared" si="0"/>
        <v>0.48199999999999998</v>
      </c>
      <c r="D6">
        <v>0</v>
      </c>
    </row>
    <row r="7" spans="1:4" x14ac:dyDescent="0.25">
      <c r="A7">
        <v>0</v>
      </c>
      <c r="B7">
        <v>0.81</v>
      </c>
      <c r="C7">
        <f t="shared" si="0"/>
        <v>0.40500000000000003</v>
      </c>
      <c r="D7">
        <v>0</v>
      </c>
    </row>
    <row r="8" spans="1:4" x14ac:dyDescent="0.25">
      <c r="A8">
        <v>0.1</v>
      </c>
      <c r="B8">
        <v>0.88600000000000001</v>
      </c>
      <c r="C8">
        <f t="shared" si="0"/>
        <v>0.49299999999999999</v>
      </c>
      <c r="D8">
        <v>0</v>
      </c>
    </row>
    <row r="9" spans="1:4" x14ac:dyDescent="0.25">
      <c r="A9">
        <v>0.14299999999999999</v>
      </c>
      <c r="B9">
        <v>0.92400000000000004</v>
      </c>
      <c r="C9">
        <f t="shared" si="0"/>
        <v>0.53349999999999997</v>
      </c>
      <c r="D9">
        <v>1</v>
      </c>
    </row>
    <row r="10" spans="1:4" x14ac:dyDescent="0.25">
      <c r="A10">
        <v>0</v>
      </c>
      <c r="B10">
        <v>0.84799999999999998</v>
      </c>
      <c r="C10">
        <f t="shared" si="0"/>
        <v>0.42399999999999999</v>
      </c>
      <c r="D10">
        <v>0</v>
      </c>
    </row>
    <row r="11" spans="1:4" x14ac:dyDescent="0.25">
      <c r="A11">
        <v>0</v>
      </c>
      <c r="B11">
        <v>0.81</v>
      </c>
      <c r="C11">
        <f t="shared" si="0"/>
        <v>0.40500000000000003</v>
      </c>
      <c r="D11">
        <v>0</v>
      </c>
    </row>
    <row r="12" spans="1:4" x14ac:dyDescent="0.25">
      <c r="A12">
        <v>0</v>
      </c>
      <c r="B12">
        <v>0.84799999999999998</v>
      </c>
      <c r="C12">
        <f t="shared" si="0"/>
        <v>0.42399999999999999</v>
      </c>
      <c r="D12">
        <v>0</v>
      </c>
    </row>
    <row r="13" spans="1:4" x14ac:dyDescent="0.25">
      <c r="A13">
        <v>0</v>
      </c>
      <c r="B13">
        <v>0.873</v>
      </c>
      <c r="C13">
        <f t="shared" si="0"/>
        <v>0.4365</v>
      </c>
      <c r="D13">
        <v>0</v>
      </c>
    </row>
    <row r="14" spans="1:4" x14ac:dyDescent="0.25">
      <c r="A14">
        <v>0</v>
      </c>
      <c r="B14">
        <v>0.83499999999999996</v>
      </c>
      <c r="C14">
        <f t="shared" si="0"/>
        <v>0.41749999999999998</v>
      </c>
      <c r="D14">
        <v>0</v>
      </c>
    </row>
    <row r="15" spans="1:4" x14ac:dyDescent="0.25">
      <c r="A15">
        <v>0</v>
      </c>
      <c r="B15">
        <v>0.81</v>
      </c>
      <c r="C15">
        <f t="shared" si="0"/>
        <v>0.40500000000000003</v>
      </c>
      <c r="D15">
        <v>1</v>
      </c>
    </row>
    <row r="16" spans="1:4" x14ac:dyDescent="0.25">
      <c r="A16">
        <v>5.2999999999999999E-2</v>
      </c>
      <c r="B16">
        <v>0.77200000000000002</v>
      </c>
      <c r="C16">
        <f t="shared" si="0"/>
        <v>0.41250000000000003</v>
      </c>
      <c r="D16">
        <v>0</v>
      </c>
    </row>
    <row r="17" spans="1:4" x14ac:dyDescent="0.25">
      <c r="A17">
        <v>0.125</v>
      </c>
      <c r="B17">
        <v>0.82299999999999995</v>
      </c>
      <c r="C17">
        <f t="shared" si="0"/>
        <v>0.47399999999999998</v>
      </c>
      <c r="D17">
        <v>0</v>
      </c>
    </row>
    <row r="18" spans="1:4" x14ac:dyDescent="0.25">
      <c r="A18">
        <v>0</v>
      </c>
      <c r="B18">
        <v>0.79700000000000004</v>
      </c>
      <c r="C18">
        <f t="shared" si="0"/>
        <v>0.39850000000000002</v>
      </c>
      <c r="D18">
        <v>1</v>
      </c>
    </row>
    <row r="19" spans="1:4" x14ac:dyDescent="0.25">
      <c r="A19">
        <v>0.16700000000000001</v>
      </c>
      <c r="B19">
        <v>0.873</v>
      </c>
      <c r="C19">
        <f t="shared" si="0"/>
        <v>0.52</v>
      </c>
      <c r="D19">
        <v>0</v>
      </c>
    </row>
    <row r="20" spans="1:4" x14ac:dyDescent="0.25">
      <c r="A20">
        <v>0</v>
      </c>
      <c r="B20">
        <v>0.81</v>
      </c>
      <c r="C20">
        <f t="shared" si="0"/>
        <v>0.40500000000000003</v>
      </c>
      <c r="D20">
        <v>1</v>
      </c>
    </row>
    <row r="21" spans="1:4" x14ac:dyDescent="0.25">
      <c r="A21">
        <v>0</v>
      </c>
      <c r="B21">
        <v>0.83499999999999996</v>
      </c>
      <c r="C21">
        <f t="shared" si="0"/>
        <v>0.41749999999999998</v>
      </c>
      <c r="D21">
        <v>0</v>
      </c>
    </row>
    <row r="22" spans="1:4" x14ac:dyDescent="0.25">
      <c r="A22">
        <v>0</v>
      </c>
      <c r="B22">
        <v>0.81</v>
      </c>
      <c r="C22">
        <f t="shared" si="0"/>
        <v>0.40500000000000003</v>
      </c>
      <c r="D22">
        <v>1</v>
      </c>
    </row>
    <row r="23" spans="1:4" x14ac:dyDescent="0.25">
      <c r="A23">
        <v>0.1</v>
      </c>
      <c r="B23">
        <v>0.88600000000000001</v>
      </c>
      <c r="C23">
        <f t="shared" si="0"/>
        <v>0.49299999999999999</v>
      </c>
      <c r="D23">
        <v>0</v>
      </c>
    </row>
    <row r="24" spans="1:4" x14ac:dyDescent="0.25">
      <c r="A24">
        <v>0</v>
      </c>
      <c r="B24">
        <v>0.81</v>
      </c>
      <c r="C24">
        <f t="shared" si="0"/>
        <v>0.40500000000000003</v>
      </c>
      <c r="D24">
        <v>0</v>
      </c>
    </row>
    <row r="25" spans="1:4" x14ac:dyDescent="0.25">
      <c r="A25">
        <v>0.1</v>
      </c>
      <c r="B25">
        <v>0.88600000000000001</v>
      </c>
      <c r="C25">
        <f t="shared" si="0"/>
        <v>0.49299999999999999</v>
      </c>
      <c r="D25">
        <v>0</v>
      </c>
    </row>
    <row r="26" spans="1:4" x14ac:dyDescent="0.25">
      <c r="A26">
        <v>9.0999999999999998E-2</v>
      </c>
      <c r="B26">
        <v>0.873</v>
      </c>
      <c r="C26">
        <f t="shared" si="0"/>
        <v>0.48199999999999998</v>
      </c>
      <c r="D26">
        <v>1</v>
      </c>
    </row>
    <row r="27" spans="1:4" x14ac:dyDescent="0.25">
      <c r="A27">
        <v>0.14299999999999999</v>
      </c>
      <c r="B27">
        <v>0.92400000000000004</v>
      </c>
      <c r="C27">
        <f t="shared" si="0"/>
        <v>0.53349999999999997</v>
      </c>
      <c r="D27">
        <v>0</v>
      </c>
    </row>
    <row r="28" spans="1:4" x14ac:dyDescent="0.25">
      <c r="A28">
        <v>5.2999999999999999E-2</v>
      </c>
      <c r="B28">
        <v>0.77200000000000002</v>
      </c>
      <c r="C28">
        <f t="shared" si="0"/>
        <v>0.41250000000000003</v>
      </c>
      <c r="D28">
        <v>0</v>
      </c>
    </row>
    <row r="29" spans="1:4" x14ac:dyDescent="0.25">
      <c r="A29">
        <v>0</v>
      </c>
      <c r="B29">
        <v>0.79700000000000004</v>
      </c>
      <c r="C29">
        <f t="shared" si="0"/>
        <v>0.39850000000000002</v>
      </c>
      <c r="D29">
        <v>0</v>
      </c>
    </row>
    <row r="30" spans="1:4" x14ac:dyDescent="0.25">
      <c r="A30">
        <v>0.125</v>
      </c>
      <c r="B30">
        <v>0.82299999999999995</v>
      </c>
      <c r="C30">
        <f t="shared" si="0"/>
        <v>0.47399999999999998</v>
      </c>
      <c r="D30">
        <v>1</v>
      </c>
    </row>
    <row r="31" spans="1:4" x14ac:dyDescent="0.25">
      <c r="A31">
        <v>0.16700000000000001</v>
      </c>
      <c r="B31">
        <v>0.873</v>
      </c>
      <c r="C31">
        <f t="shared" si="0"/>
        <v>0.52</v>
      </c>
      <c r="D31">
        <v>0</v>
      </c>
    </row>
    <row r="32" spans="1:4" x14ac:dyDescent="0.25">
      <c r="A32">
        <v>5.8999999999999997E-2</v>
      </c>
      <c r="B32">
        <v>0.79700000000000004</v>
      </c>
      <c r="C32">
        <f t="shared" si="0"/>
        <v>0.42800000000000005</v>
      </c>
      <c r="D32">
        <v>1</v>
      </c>
    </row>
    <row r="33" spans="1:4" x14ac:dyDescent="0.25">
      <c r="A33">
        <v>0</v>
      </c>
      <c r="B33">
        <v>0.84799999999999998</v>
      </c>
      <c r="C33">
        <f t="shared" si="0"/>
        <v>0.42399999999999999</v>
      </c>
      <c r="D33">
        <v>1</v>
      </c>
    </row>
    <row r="34" spans="1:4" x14ac:dyDescent="0.25">
      <c r="A34">
        <v>0</v>
      </c>
      <c r="B34">
        <v>0.83499999999999996</v>
      </c>
      <c r="C34">
        <f t="shared" si="0"/>
        <v>0.41749999999999998</v>
      </c>
      <c r="D34">
        <v>1</v>
      </c>
    </row>
    <row r="35" spans="1:4" x14ac:dyDescent="0.25">
      <c r="A35">
        <v>0.16700000000000001</v>
      </c>
      <c r="B35">
        <v>0.93700000000000006</v>
      </c>
      <c r="C35">
        <f t="shared" si="0"/>
        <v>0.55200000000000005</v>
      </c>
      <c r="D35">
        <v>1</v>
      </c>
    </row>
    <row r="36" spans="1:4" x14ac:dyDescent="0.25">
      <c r="A36">
        <v>0</v>
      </c>
      <c r="B36">
        <v>0.83499999999999996</v>
      </c>
      <c r="C36">
        <f t="shared" si="0"/>
        <v>0.41749999999999998</v>
      </c>
      <c r="D36">
        <v>1</v>
      </c>
    </row>
    <row r="37" spans="1:4" x14ac:dyDescent="0.25">
      <c r="A37">
        <v>0.16700000000000001</v>
      </c>
      <c r="B37">
        <v>0.93700000000000006</v>
      </c>
      <c r="C37">
        <f t="shared" si="0"/>
        <v>0.55200000000000005</v>
      </c>
      <c r="D37">
        <v>1</v>
      </c>
    </row>
    <row r="38" spans="1:4" x14ac:dyDescent="0.25">
      <c r="A38">
        <v>0.125</v>
      </c>
      <c r="B38">
        <v>0.82299999999999995</v>
      </c>
      <c r="C38">
        <f t="shared" si="0"/>
        <v>0.47399999999999998</v>
      </c>
      <c r="D38">
        <v>0</v>
      </c>
    </row>
    <row r="39" spans="1:4" x14ac:dyDescent="0.25">
      <c r="A39">
        <v>9.0999999999999998E-2</v>
      </c>
      <c r="B39">
        <v>0.873</v>
      </c>
      <c r="C39">
        <f t="shared" si="0"/>
        <v>0.48199999999999998</v>
      </c>
      <c r="D39">
        <v>0</v>
      </c>
    </row>
    <row r="40" spans="1:4" x14ac:dyDescent="0.25">
      <c r="A40">
        <v>0.16700000000000001</v>
      </c>
      <c r="B40">
        <v>0.873</v>
      </c>
      <c r="C40">
        <f t="shared" si="0"/>
        <v>0.52</v>
      </c>
      <c r="D40">
        <v>0</v>
      </c>
    </row>
    <row r="41" spans="1:4" x14ac:dyDescent="0.25">
      <c r="A41">
        <v>0.14299999999999999</v>
      </c>
      <c r="B41">
        <v>0.92400000000000004</v>
      </c>
      <c r="C41">
        <f t="shared" si="0"/>
        <v>0.53349999999999997</v>
      </c>
      <c r="D41">
        <v>1</v>
      </c>
    </row>
    <row r="42" spans="1:4" x14ac:dyDescent="0.25">
      <c r="A42">
        <v>5.8999999999999997E-2</v>
      </c>
      <c r="B42">
        <v>0.79700000000000004</v>
      </c>
      <c r="C42">
        <f t="shared" si="0"/>
        <v>0.42800000000000005</v>
      </c>
      <c r="D42">
        <v>0</v>
      </c>
    </row>
    <row r="43" spans="1:4" x14ac:dyDescent="0.25">
      <c r="A43">
        <v>0</v>
      </c>
      <c r="B43">
        <v>0.79700000000000004</v>
      </c>
      <c r="C43">
        <f t="shared" si="0"/>
        <v>0.39850000000000002</v>
      </c>
      <c r="D43">
        <v>1</v>
      </c>
    </row>
    <row r="44" spans="1:4" x14ac:dyDescent="0.25">
      <c r="A44">
        <v>0</v>
      </c>
      <c r="B44">
        <v>0.83499999999999996</v>
      </c>
      <c r="C44">
        <f t="shared" si="0"/>
        <v>0.41749999999999998</v>
      </c>
      <c r="D44">
        <v>0</v>
      </c>
    </row>
    <row r="45" spans="1:4" x14ac:dyDescent="0.25">
      <c r="A45">
        <v>0.1</v>
      </c>
      <c r="B45">
        <v>0.88600000000000001</v>
      </c>
      <c r="C45">
        <f t="shared" si="0"/>
        <v>0.49299999999999999</v>
      </c>
      <c r="D45">
        <v>1</v>
      </c>
    </row>
    <row r="46" spans="1:4" x14ac:dyDescent="0.25">
      <c r="A46">
        <v>0</v>
      </c>
      <c r="B46">
        <v>0.83499999999999996</v>
      </c>
      <c r="C46">
        <f t="shared" si="0"/>
        <v>0.41749999999999998</v>
      </c>
      <c r="D46">
        <v>1</v>
      </c>
    </row>
    <row r="47" spans="1:4" x14ac:dyDescent="0.25">
      <c r="A47">
        <v>0.1</v>
      </c>
      <c r="B47">
        <v>0.88600000000000001</v>
      </c>
      <c r="C47">
        <f t="shared" si="0"/>
        <v>0.49299999999999999</v>
      </c>
      <c r="D47">
        <v>1</v>
      </c>
    </row>
    <row r="48" spans="1:4" x14ac:dyDescent="0.25">
      <c r="A48">
        <v>0.125</v>
      </c>
      <c r="B48">
        <v>0.82299999999999995</v>
      </c>
      <c r="C48">
        <f t="shared" si="0"/>
        <v>0.47399999999999998</v>
      </c>
      <c r="D48">
        <v>1</v>
      </c>
    </row>
    <row r="49" spans="1:4" x14ac:dyDescent="0.25">
      <c r="A49">
        <v>6.7000000000000004E-2</v>
      </c>
      <c r="B49">
        <v>0.82299999999999995</v>
      </c>
      <c r="C49">
        <f t="shared" si="0"/>
        <v>0.44499999999999995</v>
      </c>
      <c r="D49">
        <v>0</v>
      </c>
    </row>
    <row r="50" spans="1:4" x14ac:dyDescent="0.25">
      <c r="A50">
        <v>0</v>
      </c>
      <c r="B50">
        <v>0.873</v>
      </c>
      <c r="C50">
        <f t="shared" si="0"/>
        <v>0.4365</v>
      </c>
      <c r="D50">
        <v>0</v>
      </c>
    </row>
    <row r="51" spans="1:4" x14ac:dyDescent="0.25">
      <c r="A51">
        <v>0.14299999999999999</v>
      </c>
      <c r="B51">
        <v>0.92400000000000004</v>
      </c>
      <c r="C51">
        <f t="shared" si="0"/>
        <v>0.53349999999999997</v>
      </c>
      <c r="D51">
        <v>1</v>
      </c>
    </row>
    <row r="52" spans="1:4" x14ac:dyDescent="0.25">
      <c r="A52">
        <v>5.8999999999999997E-2</v>
      </c>
      <c r="B52">
        <v>0.79700000000000004</v>
      </c>
      <c r="C52">
        <f t="shared" si="0"/>
        <v>0.42800000000000005</v>
      </c>
      <c r="D52">
        <v>0</v>
      </c>
    </row>
    <row r="53" spans="1:4" x14ac:dyDescent="0.25">
      <c r="A53">
        <v>0</v>
      </c>
      <c r="B53">
        <v>0.81</v>
      </c>
      <c r="C53">
        <f t="shared" si="0"/>
        <v>0.40500000000000003</v>
      </c>
      <c r="D53">
        <v>1</v>
      </c>
    </row>
    <row r="54" spans="1:4" x14ac:dyDescent="0.25">
      <c r="A54">
        <v>0</v>
      </c>
      <c r="B54">
        <v>0.83499999999999996</v>
      </c>
      <c r="C54">
        <f t="shared" si="0"/>
        <v>0.41749999999999998</v>
      </c>
      <c r="D54">
        <v>0</v>
      </c>
    </row>
    <row r="55" spans="1:4" x14ac:dyDescent="0.25">
      <c r="A55">
        <v>0.111</v>
      </c>
      <c r="B55">
        <v>0.89900000000000002</v>
      </c>
      <c r="C55">
        <f t="shared" si="0"/>
        <v>0.505</v>
      </c>
      <c r="D55">
        <v>1</v>
      </c>
    </row>
    <row r="56" spans="1:4" x14ac:dyDescent="0.25">
      <c r="A56">
        <v>0.125</v>
      </c>
      <c r="B56">
        <v>0.82299999999999995</v>
      </c>
      <c r="C56">
        <f t="shared" si="0"/>
        <v>0.47399999999999998</v>
      </c>
      <c r="D56">
        <v>0</v>
      </c>
    </row>
    <row r="57" spans="1:4" x14ac:dyDescent="0.25">
      <c r="A57">
        <v>0</v>
      </c>
      <c r="B57">
        <v>0.81</v>
      </c>
      <c r="C57">
        <f t="shared" si="0"/>
        <v>0.40500000000000003</v>
      </c>
      <c r="D57">
        <v>0</v>
      </c>
    </row>
    <row r="58" spans="1:4" x14ac:dyDescent="0.25">
      <c r="A58">
        <v>0</v>
      </c>
      <c r="B58">
        <v>0.873</v>
      </c>
      <c r="C58">
        <f t="shared" si="0"/>
        <v>0.4365</v>
      </c>
      <c r="D58">
        <v>1</v>
      </c>
    </row>
    <row r="59" spans="1:4" x14ac:dyDescent="0.25">
      <c r="A59">
        <v>0.16700000000000001</v>
      </c>
      <c r="B59">
        <v>0.93700000000000006</v>
      </c>
      <c r="C59">
        <f t="shared" si="0"/>
        <v>0.55200000000000005</v>
      </c>
      <c r="D59">
        <v>1</v>
      </c>
    </row>
    <row r="60" spans="1:4" x14ac:dyDescent="0.25">
      <c r="A60">
        <v>0.16700000000000001</v>
      </c>
      <c r="B60">
        <v>0.873</v>
      </c>
      <c r="C60">
        <f t="shared" si="0"/>
        <v>0.52</v>
      </c>
      <c r="D60">
        <v>0</v>
      </c>
    </row>
    <row r="61" spans="1:4" x14ac:dyDescent="0.25">
      <c r="A61">
        <v>0.1</v>
      </c>
      <c r="B61">
        <v>0.88600000000000001</v>
      </c>
      <c r="C61">
        <f t="shared" si="0"/>
        <v>0.49299999999999999</v>
      </c>
      <c r="D61">
        <v>1</v>
      </c>
    </row>
    <row r="62" spans="1:4" x14ac:dyDescent="0.25">
      <c r="A62">
        <v>0.125</v>
      </c>
      <c r="B62">
        <v>0.82299999999999995</v>
      </c>
      <c r="C62">
        <f t="shared" si="0"/>
        <v>0.47399999999999998</v>
      </c>
      <c r="D62">
        <v>0</v>
      </c>
    </row>
    <row r="63" spans="1:4" x14ac:dyDescent="0.25">
      <c r="A63">
        <v>0</v>
      </c>
      <c r="B63">
        <v>0.81</v>
      </c>
      <c r="C63">
        <f t="shared" si="0"/>
        <v>0.40500000000000003</v>
      </c>
      <c r="D63">
        <v>0</v>
      </c>
    </row>
    <row r="64" spans="1:4" x14ac:dyDescent="0.25">
      <c r="A64">
        <v>0</v>
      </c>
      <c r="B64">
        <v>0.873</v>
      </c>
      <c r="C64">
        <f t="shared" si="0"/>
        <v>0.4365</v>
      </c>
      <c r="D64">
        <v>1</v>
      </c>
    </row>
    <row r="65" spans="1:4" x14ac:dyDescent="0.25">
      <c r="A65">
        <v>0.16700000000000001</v>
      </c>
      <c r="B65">
        <v>0.93700000000000006</v>
      </c>
      <c r="C65">
        <f t="shared" si="0"/>
        <v>0.55200000000000005</v>
      </c>
      <c r="D65">
        <v>1</v>
      </c>
    </row>
    <row r="66" spans="1:4" x14ac:dyDescent="0.25">
      <c r="A66">
        <v>0.16700000000000001</v>
      </c>
      <c r="B66">
        <v>0.873</v>
      </c>
      <c r="C66">
        <f t="shared" si="0"/>
        <v>0.52</v>
      </c>
      <c r="D66">
        <v>1</v>
      </c>
    </row>
    <row r="67" spans="1:4" x14ac:dyDescent="0.25">
      <c r="A67">
        <v>0.1</v>
      </c>
      <c r="B67">
        <v>0.88600000000000001</v>
      </c>
      <c r="C67">
        <f t="shared" ref="C67:C91" si="1">AVERAGE(A67,B67)</f>
        <v>0.49299999999999999</v>
      </c>
      <c r="D67">
        <v>1</v>
      </c>
    </row>
    <row r="68" spans="1:4" x14ac:dyDescent="0.25">
      <c r="A68">
        <v>5.8999999999999997E-2</v>
      </c>
      <c r="B68">
        <v>0.79700000000000004</v>
      </c>
      <c r="C68">
        <f t="shared" si="1"/>
        <v>0.42800000000000005</v>
      </c>
      <c r="D68">
        <v>0</v>
      </c>
    </row>
    <row r="69" spans="1:4" x14ac:dyDescent="0.25">
      <c r="A69">
        <v>0</v>
      </c>
      <c r="B69">
        <v>0.81</v>
      </c>
      <c r="C69">
        <f t="shared" si="1"/>
        <v>0.40500000000000003</v>
      </c>
      <c r="D69">
        <v>1</v>
      </c>
    </row>
    <row r="70" spans="1:4" x14ac:dyDescent="0.25">
      <c r="A70">
        <v>0</v>
      </c>
      <c r="B70">
        <v>0.83499999999999996</v>
      </c>
      <c r="C70">
        <f t="shared" si="1"/>
        <v>0.41749999999999998</v>
      </c>
      <c r="D70">
        <v>0</v>
      </c>
    </row>
    <row r="71" spans="1:4" x14ac:dyDescent="0.25">
      <c r="A71">
        <v>0.111</v>
      </c>
      <c r="B71">
        <v>0.89900000000000002</v>
      </c>
      <c r="C71">
        <f t="shared" si="1"/>
        <v>0.505</v>
      </c>
      <c r="D71">
        <v>1</v>
      </c>
    </row>
    <row r="72" spans="1:4" x14ac:dyDescent="0.25">
      <c r="A72">
        <v>9.0999999999999998E-2</v>
      </c>
      <c r="B72">
        <v>0.873</v>
      </c>
      <c r="C72">
        <f t="shared" si="1"/>
        <v>0.48199999999999998</v>
      </c>
      <c r="D72">
        <v>0</v>
      </c>
    </row>
    <row r="73" spans="1:4" x14ac:dyDescent="0.25">
      <c r="A73">
        <v>0</v>
      </c>
      <c r="B73">
        <v>0.81</v>
      </c>
      <c r="C73">
        <f t="shared" si="1"/>
        <v>0.40500000000000003</v>
      </c>
      <c r="D73">
        <v>0</v>
      </c>
    </row>
    <row r="74" spans="1:4" x14ac:dyDescent="0.25">
      <c r="A74">
        <v>0.14299999999999999</v>
      </c>
      <c r="B74">
        <v>0.92400000000000004</v>
      </c>
      <c r="C74">
        <f t="shared" si="1"/>
        <v>0.53349999999999997</v>
      </c>
      <c r="D74">
        <v>0</v>
      </c>
    </row>
    <row r="75" spans="1:4" x14ac:dyDescent="0.25">
      <c r="A75">
        <v>0.1</v>
      </c>
      <c r="B75">
        <v>0.88600000000000001</v>
      </c>
      <c r="C75">
        <f t="shared" si="1"/>
        <v>0.49299999999999999</v>
      </c>
      <c r="D75">
        <v>0</v>
      </c>
    </row>
    <row r="76" spans="1:4" x14ac:dyDescent="0.25">
      <c r="A76">
        <v>0</v>
      </c>
      <c r="B76">
        <v>0.84799999999999998</v>
      </c>
      <c r="C76">
        <f t="shared" si="1"/>
        <v>0.42399999999999999</v>
      </c>
      <c r="D76">
        <v>0</v>
      </c>
    </row>
    <row r="77" spans="1:4" x14ac:dyDescent="0.25">
      <c r="A77">
        <v>0</v>
      </c>
      <c r="B77">
        <v>0.81</v>
      </c>
      <c r="C77">
        <f t="shared" si="1"/>
        <v>0.40500000000000003</v>
      </c>
      <c r="D77">
        <v>0</v>
      </c>
    </row>
    <row r="78" spans="1:4" x14ac:dyDescent="0.25">
      <c r="A78">
        <v>0.16700000000000001</v>
      </c>
      <c r="B78">
        <v>0.93700000000000006</v>
      </c>
      <c r="C78">
        <f t="shared" si="1"/>
        <v>0.55200000000000005</v>
      </c>
      <c r="D78">
        <v>0</v>
      </c>
    </row>
    <row r="79" spans="1:4" x14ac:dyDescent="0.25">
      <c r="A79">
        <v>0.111</v>
      </c>
      <c r="B79">
        <v>0.89900000000000002</v>
      </c>
      <c r="C79">
        <f t="shared" si="1"/>
        <v>0.505</v>
      </c>
      <c r="D79">
        <v>1</v>
      </c>
    </row>
    <row r="80" spans="1:4" x14ac:dyDescent="0.25">
      <c r="A80">
        <v>0</v>
      </c>
      <c r="B80">
        <v>0.873</v>
      </c>
      <c r="C80">
        <f t="shared" si="1"/>
        <v>0.4365</v>
      </c>
      <c r="D80">
        <v>1</v>
      </c>
    </row>
    <row r="81" spans="1:4" x14ac:dyDescent="0.25">
      <c r="A81">
        <v>0</v>
      </c>
      <c r="B81">
        <v>0.83499999999999996</v>
      </c>
      <c r="C81">
        <f t="shared" si="1"/>
        <v>0.41749999999999998</v>
      </c>
      <c r="D81">
        <v>1</v>
      </c>
    </row>
    <row r="82" spans="1:4" x14ac:dyDescent="0.25">
      <c r="A82">
        <v>0</v>
      </c>
      <c r="B82">
        <v>0.79700000000000004</v>
      </c>
      <c r="C82">
        <f t="shared" si="1"/>
        <v>0.39850000000000002</v>
      </c>
      <c r="D82">
        <v>0</v>
      </c>
    </row>
    <row r="83" spans="1:4" x14ac:dyDescent="0.25">
      <c r="A83">
        <v>0</v>
      </c>
      <c r="B83">
        <v>0.81</v>
      </c>
      <c r="C83">
        <f t="shared" si="1"/>
        <v>0.40500000000000003</v>
      </c>
      <c r="D83">
        <v>0</v>
      </c>
    </row>
    <row r="84" spans="1:4" x14ac:dyDescent="0.25">
      <c r="A84">
        <v>0.16700000000000001</v>
      </c>
      <c r="B84">
        <v>0.873</v>
      </c>
      <c r="C84">
        <f t="shared" si="1"/>
        <v>0.52</v>
      </c>
      <c r="D84">
        <v>1</v>
      </c>
    </row>
    <row r="85" spans="1:4" x14ac:dyDescent="0.25">
      <c r="A85">
        <v>0</v>
      </c>
      <c r="B85">
        <v>0.83499999999999996</v>
      </c>
      <c r="C85">
        <f t="shared" si="1"/>
        <v>0.41749999999999998</v>
      </c>
      <c r="D85">
        <v>1</v>
      </c>
    </row>
    <row r="86" spans="1:4" x14ac:dyDescent="0.25">
      <c r="A86">
        <v>6.7000000000000004E-2</v>
      </c>
      <c r="B86">
        <v>0.82299999999999995</v>
      </c>
      <c r="C86">
        <f t="shared" si="1"/>
        <v>0.44499999999999995</v>
      </c>
      <c r="D86">
        <v>0</v>
      </c>
    </row>
    <row r="87" spans="1:4" x14ac:dyDescent="0.25">
      <c r="A87">
        <v>0</v>
      </c>
      <c r="B87">
        <v>0.81</v>
      </c>
      <c r="C87">
        <f t="shared" si="1"/>
        <v>0.40500000000000003</v>
      </c>
      <c r="D87">
        <v>1</v>
      </c>
    </row>
    <row r="88" spans="1:4" x14ac:dyDescent="0.25">
      <c r="A88">
        <v>0</v>
      </c>
      <c r="B88">
        <v>0.79700000000000004</v>
      </c>
      <c r="C88">
        <f t="shared" si="1"/>
        <v>0.39850000000000002</v>
      </c>
      <c r="D88">
        <v>0</v>
      </c>
    </row>
    <row r="89" spans="1:4" x14ac:dyDescent="0.25">
      <c r="A89">
        <v>0</v>
      </c>
      <c r="B89">
        <v>0.81</v>
      </c>
      <c r="C89">
        <f t="shared" si="1"/>
        <v>0.40500000000000003</v>
      </c>
      <c r="D89">
        <v>0</v>
      </c>
    </row>
    <row r="90" spans="1:4" x14ac:dyDescent="0.25">
      <c r="A90">
        <v>0.14299999999999999</v>
      </c>
      <c r="B90">
        <v>0.92400000000000004</v>
      </c>
      <c r="C90">
        <f t="shared" si="1"/>
        <v>0.53349999999999997</v>
      </c>
      <c r="D90">
        <v>1</v>
      </c>
    </row>
    <row r="91" spans="1:4" x14ac:dyDescent="0.25">
      <c r="A91">
        <v>0.16700000000000001</v>
      </c>
      <c r="B91">
        <v>0.93700000000000006</v>
      </c>
      <c r="C91">
        <f t="shared" si="1"/>
        <v>0.55200000000000005</v>
      </c>
      <c r="D9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AD85-15F3-49AF-9BBF-E623B94B1A92}">
  <dimension ref="A1:L111"/>
  <sheetViews>
    <sheetView workbookViewId="0">
      <selection activeCell="E1" sqref="E1:E1048576"/>
    </sheetView>
  </sheetViews>
  <sheetFormatPr defaultRowHeight="14.3" x14ac:dyDescent="0.25"/>
  <cols>
    <col min="2" max="3" width="19.25" bestFit="1" customWidth="1"/>
    <col min="4" max="4" width="23.625" bestFit="1" customWidth="1"/>
    <col min="5" max="5" width="4.875" customWidth="1"/>
    <col min="6" max="6" width="7.25" bestFit="1" customWidth="1"/>
    <col min="7" max="7" width="7.875" bestFit="1" customWidth="1"/>
    <col min="8" max="8" width="10.375" bestFit="1" customWidth="1"/>
    <col min="12" max="12" width="25.625" customWidth="1"/>
    <col min="13" max="13" width="15.625" customWidth="1"/>
  </cols>
  <sheetData>
    <row r="1" spans="1:8" ht="14.95" x14ac:dyDescent="0.25">
      <c r="A1" t="s">
        <v>197</v>
      </c>
      <c r="B1" s="10" t="s">
        <v>144</v>
      </c>
      <c r="C1" s="10" t="s">
        <v>193</v>
      </c>
      <c r="D1" s="10" t="s">
        <v>192</v>
      </c>
      <c r="E1" s="13" t="s">
        <v>201</v>
      </c>
      <c r="F1" s="13" t="s">
        <v>198</v>
      </c>
      <c r="G1" s="13" t="s">
        <v>199</v>
      </c>
      <c r="H1" s="13" t="s">
        <v>200</v>
      </c>
    </row>
    <row r="2" spans="1:8" ht="14.95" x14ac:dyDescent="0.25">
      <c r="A2">
        <v>0</v>
      </c>
      <c r="B2" s="12" t="s">
        <v>116</v>
      </c>
      <c r="C2" s="14" t="s">
        <v>153</v>
      </c>
      <c r="D2" s="11" t="s">
        <v>108</v>
      </c>
      <c r="E2">
        <v>1</v>
      </c>
      <c r="F2">
        <v>0</v>
      </c>
      <c r="G2">
        <v>0</v>
      </c>
      <c r="H2">
        <v>0</v>
      </c>
    </row>
    <row r="3" spans="1:8" ht="15.65" customHeight="1" x14ac:dyDescent="0.25">
      <c r="B3" s="12"/>
      <c r="C3" s="14"/>
      <c r="D3" s="11" t="s">
        <v>111</v>
      </c>
      <c r="E3">
        <v>1</v>
      </c>
      <c r="F3">
        <v>0</v>
      </c>
      <c r="G3">
        <v>0</v>
      </c>
      <c r="H3">
        <v>0</v>
      </c>
    </row>
    <row r="4" spans="1:8" ht="14.95" customHeight="1" x14ac:dyDescent="0.25">
      <c r="B4" s="12"/>
      <c r="C4" s="14" t="s">
        <v>154</v>
      </c>
      <c r="D4" s="11" t="s">
        <v>156</v>
      </c>
      <c r="E4">
        <v>1</v>
      </c>
      <c r="F4">
        <v>1</v>
      </c>
      <c r="G4">
        <v>1</v>
      </c>
      <c r="H4">
        <v>1</v>
      </c>
    </row>
    <row r="5" spans="1:8" ht="14.95" x14ac:dyDescent="0.25">
      <c r="B5" s="12"/>
      <c r="C5" s="14"/>
      <c r="D5" s="11" t="s">
        <v>157</v>
      </c>
      <c r="E5">
        <v>1</v>
      </c>
      <c r="F5">
        <v>1</v>
      </c>
      <c r="G5">
        <v>1</v>
      </c>
      <c r="H5">
        <v>1</v>
      </c>
    </row>
    <row r="6" spans="1:8" ht="14.95" x14ac:dyDescent="0.25">
      <c r="B6" s="12"/>
      <c r="C6" s="14" t="s">
        <v>155</v>
      </c>
      <c r="D6" t="s">
        <v>158</v>
      </c>
      <c r="E6">
        <v>0</v>
      </c>
      <c r="F6">
        <v>0</v>
      </c>
      <c r="G6">
        <v>0</v>
      </c>
      <c r="H6">
        <v>0</v>
      </c>
    </row>
    <row r="7" spans="1:8" ht="14.95" x14ac:dyDescent="0.25">
      <c r="B7" s="12"/>
      <c r="C7" s="14"/>
      <c r="D7" s="11" t="s">
        <v>107</v>
      </c>
      <c r="E7">
        <v>1</v>
      </c>
      <c r="F7">
        <v>0</v>
      </c>
      <c r="G7">
        <v>0</v>
      </c>
      <c r="H7">
        <v>0</v>
      </c>
    </row>
    <row r="8" spans="1:8" ht="14.95" x14ac:dyDescent="0.25">
      <c r="B8" s="12"/>
      <c r="C8" s="14" t="s">
        <v>8</v>
      </c>
      <c r="D8" s="11" t="s">
        <v>115</v>
      </c>
      <c r="E8">
        <v>1</v>
      </c>
      <c r="F8">
        <v>0</v>
      </c>
      <c r="G8">
        <v>0</v>
      </c>
      <c r="H8">
        <v>0</v>
      </c>
    </row>
    <row r="9" spans="1:8" ht="14.95" x14ac:dyDescent="0.25">
      <c r="B9" s="12"/>
      <c r="C9" s="14"/>
      <c r="D9" t="s">
        <v>159</v>
      </c>
      <c r="E9">
        <v>0</v>
      </c>
      <c r="F9">
        <v>0</v>
      </c>
      <c r="G9">
        <v>0</v>
      </c>
      <c r="H9">
        <v>0</v>
      </c>
    </row>
    <row r="10" spans="1:8" ht="14.95" x14ac:dyDescent="0.25">
      <c r="B10" s="12"/>
      <c r="C10" s="14" t="s">
        <v>148</v>
      </c>
      <c r="D10" t="s">
        <v>161</v>
      </c>
      <c r="E10">
        <v>0</v>
      </c>
      <c r="F10">
        <v>0</v>
      </c>
      <c r="G10">
        <v>0</v>
      </c>
      <c r="H10">
        <v>0</v>
      </c>
    </row>
    <row r="11" spans="1:8" ht="14.95" x14ac:dyDescent="0.25">
      <c r="B11" s="12"/>
      <c r="C11" s="14"/>
      <c r="D11" t="s">
        <v>162</v>
      </c>
      <c r="E11">
        <v>0</v>
      </c>
      <c r="F11">
        <v>0</v>
      </c>
      <c r="G11">
        <v>0</v>
      </c>
      <c r="H11">
        <v>0</v>
      </c>
    </row>
    <row r="12" spans="1:8" ht="14.95" x14ac:dyDescent="0.25">
      <c r="A12">
        <v>1</v>
      </c>
      <c r="B12" s="12" t="s">
        <v>117</v>
      </c>
      <c r="C12" s="14" t="s">
        <v>147</v>
      </c>
      <c r="D12" t="s">
        <v>161</v>
      </c>
      <c r="E12">
        <v>0</v>
      </c>
      <c r="F12">
        <v>0</v>
      </c>
      <c r="G12">
        <v>0</v>
      </c>
      <c r="H12">
        <v>0</v>
      </c>
    </row>
    <row r="13" spans="1:8" ht="14.95" x14ac:dyDescent="0.25">
      <c r="B13" s="12"/>
      <c r="C13" s="14"/>
      <c r="D13" s="11" t="s">
        <v>165</v>
      </c>
      <c r="E13">
        <v>1</v>
      </c>
      <c r="F13">
        <v>0</v>
      </c>
      <c r="G13">
        <v>1</v>
      </c>
      <c r="H13">
        <v>1</v>
      </c>
    </row>
    <row r="14" spans="1:8" ht="14.95" x14ac:dyDescent="0.25">
      <c r="B14" s="12"/>
      <c r="C14" s="14" t="s">
        <v>154</v>
      </c>
      <c r="D14" s="11" t="s">
        <v>166</v>
      </c>
      <c r="E14">
        <v>1</v>
      </c>
      <c r="F14">
        <v>0</v>
      </c>
      <c r="G14">
        <v>0</v>
      </c>
      <c r="H14">
        <v>0</v>
      </c>
    </row>
    <row r="15" spans="1:8" ht="14.95" x14ac:dyDescent="0.25">
      <c r="B15" s="12"/>
      <c r="C15" s="14"/>
      <c r="D15" t="s">
        <v>170</v>
      </c>
      <c r="E15">
        <v>0</v>
      </c>
      <c r="F15">
        <v>0</v>
      </c>
      <c r="G15">
        <v>0</v>
      </c>
      <c r="H15">
        <v>0</v>
      </c>
    </row>
    <row r="16" spans="1:8" ht="14.95" x14ac:dyDescent="0.25">
      <c r="B16" s="12"/>
      <c r="C16" s="14" t="s">
        <v>155</v>
      </c>
      <c r="D16" t="s">
        <v>171</v>
      </c>
      <c r="E16">
        <v>0</v>
      </c>
      <c r="F16">
        <v>0</v>
      </c>
      <c r="G16">
        <v>0</v>
      </c>
      <c r="H16">
        <v>0</v>
      </c>
    </row>
    <row r="17" spans="1:12" ht="14.95" x14ac:dyDescent="0.25">
      <c r="B17" s="12"/>
      <c r="C17" s="14"/>
      <c r="D17" t="s">
        <v>167</v>
      </c>
      <c r="E17">
        <v>0</v>
      </c>
      <c r="F17">
        <v>1</v>
      </c>
      <c r="G17">
        <v>0</v>
      </c>
      <c r="H17">
        <v>1</v>
      </c>
    </row>
    <row r="18" spans="1:12" ht="14.95" x14ac:dyDescent="0.25">
      <c r="B18" s="12"/>
      <c r="C18" s="14" t="s">
        <v>163</v>
      </c>
      <c r="D18" t="s">
        <v>172</v>
      </c>
      <c r="E18">
        <v>0</v>
      </c>
      <c r="F18">
        <v>1</v>
      </c>
      <c r="G18">
        <v>1</v>
      </c>
      <c r="H18">
        <v>1</v>
      </c>
    </row>
    <row r="19" spans="1:12" ht="14.95" x14ac:dyDescent="0.25">
      <c r="B19" s="12"/>
      <c r="C19" s="14"/>
      <c r="D19" s="11" t="s">
        <v>168</v>
      </c>
      <c r="E19">
        <v>1</v>
      </c>
      <c r="F19">
        <v>0</v>
      </c>
      <c r="G19">
        <v>0</v>
      </c>
      <c r="H19">
        <v>0</v>
      </c>
    </row>
    <row r="20" spans="1:12" ht="14.95" x14ac:dyDescent="0.25">
      <c r="B20" s="12"/>
      <c r="C20" s="14" t="s">
        <v>164</v>
      </c>
      <c r="D20" t="s">
        <v>162</v>
      </c>
      <c r="E20">
        <v>0</v>
      </c>
      <c r="F20">
        <v>0</v>
      </c>
      <c r="G20">
        <v>0</v>
      </c>
      <c r="H20">
        <v>0</v>
      </c>
    </row>
    <row r="21" spans="1:12" ht="14.95" x14ac:dyDescent="0.25">
      <c r="B21" s="12"/>
      <c r="C21" s="14"/>
      <c r="D21" s="11" t="s">
        <v>169</v>
      </c>
      <c r="E21">
        <v>1</v>
      </c>
      <c r="F21">
        <v>0</v>
      </c>
      <c r="G21">
        <v>0</v>
      </c>
      <c r="H21">
        <v>0</v>
      </c>
    </row>
    <row r="22" spans="1:12" ht="14.95" x14ac:dyDescent="0.25">
      <c r="A22">
        <v>3</v>
      </c>
      <c r="B22" s="12" t="s">
        <v>118</v>
      </c>
      <c r="C22" s="14" t="s">
        <v>164</v>
      </c>
      <c r="D22" s="11" t="s">
        <v>173</v>
      </c>
      <c r="E22">
        <v>0</v>
      </c>
      <c r="F22">
        <v>0</v>
      </c>
      <c r="G22">
        <v>0</v>
      </c>
      <c r="H22">
        <v>0</v>
      </c>
    </row>
    <row r="23" spans="1:12" ht="14.95" x14ac:dyDescent="0.25">
      <c r="B23" s="12"/>
      <c r="C23" s="14"/>
      <c r="D23" s="11" t="s">
        <v>174</v>
      </c>
      <c r="E23">
        <v>1</v>
      </c>
      <c r="F23">
        <v>0</v>
      </c>
      <c r="G23">
        <v>0</v>
      </c>
      <c r="H23">
        <v>0</v>
      </c>
    </row>
    <row r="24" spans="1:12" ht="14.95" x14ac:dyDescent="0.25">
      <c r="B24" s="12"/>
      <c r="C24" s="14" t="s">
        <v>154</v>
      </c>
      <c r="D24" t="s">
        <v>175</v>
      </c>
      <c r="E24">
        <v>0</v>
      </c>
      <c r="F24">
        <v>0</v>
      </c>
      <c r="G24">
        <v>0</v>
      </c>
      <c r="H24">
        <v>0</v>
      </c>
    </row>
    <row r="25" spans="1:12" ht="14.95" x14ac:dyDescent="0.25">
      <c r="B25" s="12"/>
      <c r="C25" s="14"/>
      <c r="D25" t="s">
        <v>176</v>
      </c>
      <c r="E25">
        <v>0</v>
      </c>
      <c r="F25">
        <v>0</v>
      </c>
      <c r="G25">
        <v>0</v>
      </c>
      <c r="H25">
        <v>0</v>
      </c>
    </row>
    <row r="26" spans="1:12" ht="14.95" x14ac:dyDescent="0.25">
      <c r="B26" s="12"/>
      <c r="C26" s="14" t="s">
        <v>147</v>
      </c>
      <c r="D26" t="s">
        <v>177</v>
      </c>
      <c r="E26">
        <v>0</v>
      </c>
      <c r="F26">
        <v>0</v>
      </c>
      <c r="G26">
        <v>1</v>
      </c>
      <c r="H26">
        <v>1</v>
      </c>
    </row>
    <row r="27" spans="1:12" ht="14.95" x14ac:dyDescent="0.25">
      <c r="B27" s="12"/>
      <c r="C27" s="14"/>
      <c r="D27" t="s">
        <v>178</v>
      </c>
      <c r="E27">
        <v>0</v>
      </c>
      <c r="F27">
        <v>0</v>
      </c>
      <c r="G27">
        <v>0</v>
      </c>
      <c r="H27">
        <v>0</v>
      </c>
    </row>
    <row r="28" spans="1:12" ht="14.95" x14ac:dyDescent="0.25">
      <c r="B28" s="12"/>
      <c r="C28" s="14" t="s">
        <v>148</v>
      </c>
      <c r="D28" t="s">
        <v>179</v>
      </c>
      <c r="E28">
        <v>0</v>
      </c>
      <c r="F28">
        <v>0</v>
      </c>
      <c r="G28">
        <v>0</v>
      </c>
      <c r="H28">
        <v>0</v>
      </c>
    </row>
    <row r="29" spans="1:12" ht="14.95" x14ac:dyDescent="0.25">
      <c r="B29" s="12"/>
      <c r="C29" s="14"/>
      <c r="D29" t="s">
        <v>180</v>
      </c>
      <c r="E29">
        <v>0</v>
      </c>
      <c r="F29">
        <v>0</v>
      </c>
      <c r="G29">
        <v>0</v>
      </c>
      <c r="H29">
        <v>0</v>
      </c>
    </row>
    <row r="30" spans="1:12" ht="14.95" x14ac:dyDescent="0.25">
      <c r="B30" s="12"/>
      <c r="C30" s="14" t="s">
        <v>153</v>
      </c>
      <c r="D30" t="s">
        <v>181</v>
      </c>
      <c r="E30">
        <v>0</v>
      </c>
      <c r="F30">
        <v>1</v>
      </c>
      <c r="G30">
        <v>0</v>
      </c>
      <c r="H30">
        <v>1</v>
      </c>
    </row>
    <row r="31" spans="1:12" ht="14.95" x14ac:dyDescent="0.25">
      <c r="B31" s="12"/>
      <c r="C31" s="14"/>
      <c r="D31" s="11" t="s">
        <v>109</v>
      </c>
      <c r="E31">
        <v>1</v>
      </c>
      <c r="F31">
        <v>1</v>
      </c>
      <c r="G31">
        <v>1</v>
      </c>
      <c r="H31">
        <v>1</v>
      </c>
    </row>
    <row r="32" spans="1:12" ht="14.95" x14ac:dyDescent="0.25">
      <c r="A32">
        <v>4</v>
      </c>
      <c r="B32" s="12" t="s">
        <v>119</v>
      </c>
      <c r="C32" s="14" t="s">
        <v>148</v>
      </c>
      <c r="D32" s="14" t="s">
        <v>179</v>
      </c>
      <c r="E32">
        <v>0</v>
      </c>
      <c r="F32">
        <v>0</v>
      </c>
      <c r="G32">
        <v>0</v>
      </c>
      <c r="H32">
        <v>0</v>
      </c>
      <c r="L32" t="s">
        <v>116</v>
      </c>
    </row>
    <row r="33" spans="1:12" ht="14.95" x14ac:dyDescent="0.25">
      <c r="B33" s="12"/>
      <c r="C33" s="14"/>
      <c r="D33" s="14" t="s">
        <v>205</v>
      </c>
      <c r="E33">
        <v>0</v>
      </c>
      <c r="F33">
        <v>0</v>
      </c>
      <c r="G33">
        <v>0</v>
      </c>
      <c r="H33">
        <v>0</v>
      </c>
      <c r="L33" t="s">
        <v>117</v>
      </c>
    </row>
    <row r="34" spans="1:12" ht="14.95" x14ac:dyDescent="0.25">
      <c r="B34" s="12"/>
      <c r="C34" s="14" t="s">
        <v>204</v>
      </c>
      <c r="D34" s="14" t="s">
        <v>206</v>
      </c>
      <c r="E34">
        <v>0</v>
      </c>
      <c r="F34">
        <v>0</v>
      </c>
      <c r="G34">
        <v>0</v>
      </c>
      <c r="H34">
        <v>0</v>
      </c>
      <c r="L34" t="s">
        <v>118</v>
      </c>
    </row>
    <row r="35" spans="1:12" x14ac:dyDescent="0.25">
      <c r="B35" s="12"/>
      <c r="C35" s="14"/>
      <c r="D35" s="11" t="s">
        <v>113</v>
      </c>
      <c r="E35">
        <v>1</v>
      </c>
      <c r="F35">
        <v>0</v>
      </c>
      <c r="G35">
        <v>0</v>
      </c>
      <c r="H35">
        <v>0</v>
      </c>
      <c r="L35" t="s">
        <v>119</v>
      </c>
    </row>
    <row r="36" spans="1:12" x14ac:dyDescent="0.25">
      <c r="B36" s="12"/>
      <c r="C36" s="14" t="s">
        <v>153</v>
      </c>
      <c r="D36" s="14" t="s">
        <v>181</v>
      </c>
      <c r="E36">
        <v>0</v>
      </c>
      <c r="F36">
        <v>0</v>
      </c>
      <c r="G36">
        <v>0</v>
      </c>
      <c r="H36">
        <v>0</v>
      </c>
      <c r="L36" t="s">
        <v>120</v>
      </c>
    </row>
    <row r="37" spans="1:12" x14ac:dyDescent="0.25">
      <c r="B37" s="12"/>
      <c r="C37" s="14"/>
      <c r="D37" s="11" t="s">
        <v>111</v>
      </c>
      <c r="E37">
        <v>1</v>
      </c>
      <c r="F37">
        <v>1</v>
      </c>
      <c r="G37">
        <v>0</v>
      </c>
      <c r="H37">
        <v>1</v>
      </c>
      <c r="L37" t="s">
        <v>121</v>
      </c>
    </row>
    <row r="38" spans="1:12" x14ac:dyDescent="0.25">
      <c r="B38" s="12"/>
      <c r="C38" s="14" t="s">
        <v>147</v>
      </c>
      <c r="D38" s="14" t="s">
        <v>177</v>
      </c>
      <c r="E38">
        <v>0</v>
      </c>
      <c r="F38">
        <v>1</v>
      </c>
      <c r="G38">
        <v>1</v>
      </c>
      <c r="H38">
        <v>1</v>
      </c>
      <c r="L38" t="s">
        <v>122</v>
      </c>
    </row>
    <row r="39" spans="1:12" x14ac:dyDescent="0.25">
      <c r="B39" s="12"/>
      <c r="C39" s="14"/>
      <c r="D39" s="11" t="s">
        <v>143</v>
      </c>
      <c r="E39">
        <v>1</v>
      </c>
      <c r="F39">
        <v>0</v>
      </c>
      <c r="G39">
        <v>1</v>
      </c>
      <c r="H39">
        <v>1</v>
      </c>
      <c r="L39" t="s">
        <v>123</v>
      </c>
    </row>
    <row r="40" spans="1:12" x14ac:dyDescent="0.25">
      <c r="B40" s="12"/>
      <c r="C40" s="14" t="s">
        <v>163</v>
      </c>
      <c r="D40" s="11" t="s">
        <v>207</v>
      </c>
      <c r="E40">
        <v>1</v>
      </c>
      <c r="F40">
        <v>0</v>
      </c>
      <c r="G40">
        <v>0</v>
      </c>
      <c r="H40">
        <v>0</v>
      </c>
      <c r="L40" t="s">
        <v>124</v>
      </c>
    </row>
    <row r="41" spans="1:12" x14ac:dyDescent="0.25">
      <c r="B41" s="12"/>
      <c r="C41" s="14"/>
      <c r="D41" s="11" t="s">
        <v>115</v>
      </c>
      <c r="E41">
        <v>1</v>
      </c>
      <c r="F41">
        <v>0</v>
      </c>
      <c r="G41">
        <v>0</v>
      </c>
      <c r="H41">
        <v>0</v>
      </c>
      <c r="L41" t="s">
        <v>202</v>
      </c>
    </row>
    <row r="42" spans="1:12" x14ac:dyDescent="0.25">
      <c r="A42">
        <v>6</v>
      </c>
      <c r="B42" s="12" t="s">
        <v>120</v>
      </c>
      <c r="C42" s="14" t="s">
        <v>148</v>
      </c>
      <c r="D42" s="11" t="s">
        <v>145</v>
      </c>
      <c r="E42">
        <v>1</v>
      </c>
      <c r="F42">
        <v>0</v>
      </c>
      <c r="G42">
        <v>0</v>
      </c>
      <c r="H42">
        <v>0</v>
      </c>
      <c r="L42" t="s">
        <v>125</v>
      </c>
    </row>
    <row r="43" spans="1:12" x14ac:dyDescent="0.25">
      <c r="B43" s="12"/>
      <c r="C43" s="14"/>
      <c r="D43" s="14" t="s">
        <v>149</v>
      </c>
      <c r="E43">
        <v>1</v>
      </c>
      <c r="F43">
        <v>0</v>
      </c>
      <c r="G43">
        <v>0</v>
      </c>
      <c r="H43">
        <v>0</v>
      </c>
    </row>
    <row r="44" spans="1:12" x14ac:dyDescent="0.25">
      <c r="B44" s="12"/>
      <c r="C44" s="14" t="s">
        <v>154</v>
      </c>
      <c r="D44" s="11" t="s">
        <v>166</v>
      </c>
      <c r="E44">
        <v>1</v>
      </c>
      <c r="F44">
        <v>1</v>
      </c>
      <c r="G44">
        <v>1</v>
      </c>
      <c r="H44">
        <v>1</v>
      </c>
    </row>
    <row r="45" spans="1:12" x14ac:dyDescent="0.25">
      <c r="B45" s="12"/>
      <c r="C45" s="14"/>
      <c r="D45" t="s">
        <v>156</v>
      </c>
      <c r="E45">
        <v>0</v>
      </c>
      <c r="F45">
        <v>0</v>
      </c>
      <c r="G45">
        <v>0</v>
      </c>
      <c r="H45">
        <v>0</v>
      </c>
    </row>
    <row r="46" spans="1:12" x14ac:dyDescent="0.25">
      <c r="B46" s="12"/>
      <c r="C46" s="14" t="s">
        <v>164</v>
      </c>
      <c r="D46" s="11" t="s">
        <v>169</v>
      </c>
      <c r="E46">
        <v>1</v>
      </c>
      <c r="F46">
        <v>0</v>
      </c>
      <c r="G46">
        <v>1</v>
      </c>
      <c r="H46">
        <v>1</v>
      </c>
    </row>
    <row r="47" spans="1:12" x14ac:dyDescent="0.25">
      <c r="B47" s="12"/>
      <c r="C47" s="14"/>
      <c r="D47" s="11" t="s">
        <v>182</v>
      </c>
      <c r="E47">
        <v>1</v>
      </c>
      <c r="F47">
        <v>0</v>
      </c>
      <c r="G47">
        <v>0</v>
      </c>
      <c r="H47">
        <v>0</v>
      </c>
    </row>
    <row r="48" spans="1:12" x14ac:dyDescent="0.25">
      <c r="B48" s="12"/>
      <c r="C48" s="14" t="s">
        <v>155</v>
      </c>
      <c r="D48" t="s">
        <v>167</v>
      </c>
      <c r="E48">
        <v>0</v>
      </c>
      <c r="F48">
        <v>0</v>
      </c>
      <c r="G48">
        <v>0</v>
      </c>
      <c r="H48">
        <v>0</v>
      </c>
    </row>
    <row r="49" spans="1:8" x14ac:dyDescent="0.25">
      <c r="B49" s="12"/>
      <c r="C49" s="14"/>
      <c r="D49" t="s">
        <v>158</v>
      </c>
      <c r="E49">
        <v>0</v>
      </c>
      <c r="F49">
        <v>0</v>
      </c>
      <c r="G49">
        <v>0</v>
      </c>
      <c r="H49">
        <v>0</v>
      </c>
    </row>
    <row r="50" spans="1:8" x14ac:dyDescent="0.25">
      <c r="B50" s="12"/>
      <c r="C50" s="14" t="s">
        <v>163</v>
      </c>
      <c r="D50" s="11" t="s">
        <v>168</v>
      </c>
      <c r="E50">
        <v>1</v>
      </c>
      <c r="F50">
        <v>0</v>
      </c>
      <c r="G50">
        <v>0</v>
      </c>
      <c r="H50">
        <v>0</v>
      </c>
    </row>
    <row r="51" spans="1:8" x14ac:dyDescent="0.25">
      <c r="B51" s="12"/>
      <c r="C51" s="14"/>
      <c r="D51" t="s">
        <v>159</v>
      </c>
      <c r="E51">
        <v>0</v>
      </c>
      <c r="F51">
        <v>1</v>
      </c>
      <c r="G51">
        <v>1</v>
      </c>
      <c r="H51">
        <v>1</v>
      </c>
    </row>
    <row r="52" spans="1:8" x14ac:dyDescent="0.25">
      <c r="A52">
        <v>7</v>
      </c>
      <c r="B52" s="12" t="s">
        <v>121</v>
      </c>
      <c r="C52" s="14" t="s">
        <v>148</v>
      </c>
      <c r="D52" s="11" t="s">
        <v>145</v>
      </c>
      <c r="E52">
        <v>1</v>
      </c>
      <c r="F52">
        <v>0</v>
      </c>
      <c r="G52">
        <v>0</v>
      </c>
      <c r="H52">
        <v>0</v>
      </c>
    </row>
    <row r="53" spans="1:8" x14ac:dyDescent="0.25">
      <c r="B53" s="12"/>
      <c r="C53" s="14"/>
      <c r="D53" t="s">
        <v>180</v>
      </c>
      <c r="E53">
        <v>0</v>
      </c>
      <c r="F53">
        <v>0</v>
      </c>
      <c r="G53">
        <v>0</v>
      </c>
      <c r="H53">
        <v>0</v>
      </c>
    </row>
    <row r="54" spans="1:8" x14ac:dyDescent="0.25">
      <c r="B54" s="12"/>
      <c r="C54" s="14" t="s">
        <v>154</v>
      </c>
      <c r="D54" s="11" t="s">
        <v>166</v>
      </c>
      <c r="E54">
        <v>1</v>
      </c>
      <c r="F54">
        <v>0</v>
      </c>
      <c r="G54">
        <v>0</v>
      </c>
      <c r="H54">
        <v>0</v>
      </c>
    </row>
    <row r="55" spans="1:8" x14ac:dyDescent="0.25">
      <c r="B55" s="12"/>
      <c r="C55" s="14"/>
      <c r="D55" t="s">
        <v>176</v>
      </c>
      <c r="E55">
        <v>0</v>
      </c>
      <c r="F55">
        <v>0</v>
      </c>
      <c r="G55">
        <v>0</v>
      </c>
      <c r="H55">
        <v>0</v>
      </c>
    </row>
    <row r="56" spans="1:8" x14ac:dyDescent="0.25">
      <c r="B56" s="12"/>
      <c r="C56" s="14" t="s">
        <v>164</v>
      </c>
      <c r="D56" s="11" t="s">
        <v>169</v>
      </c>
      <c r="E56">
        <v>1</v>
      </c>
      <c r="F56">
        <v>0</v>
      </c>
      <c r="G56">
        <v>0</v>
      </c>
      <c r="H56">
        <v>0</v>
      </c>
    </row>
    <row r="57" spans="1:8" x14ac:dyDescent="0.25">
      <c r="B57" s="12"/>
      <c r="C57" s="14"/>
      <c r="D57" s="11" t="s">
        <v>174</v>
      </c>
      <c r="E57">
        <v>1</v>
      </c>
      <c r="F57">
        <v>0</v>
      </c>
      <c r="G57">
        <v>0</v>
      </c>
      <c r="H57">
        <v>0</v>
      </c>
    </row>
    <row r="58" spans="1:8" x14ac:dyDescent="0.25">
      <c r="B58" s="12"/>
      <c r="C58" s="14" t="s">
        <v>155</v>
      </c>
      <c r="D58" t="s">
        <v>167</v>
      </c>
      <c r="E58">
        <v>0</v>
      </c>
      <c r="F58">
        <v>0</v>
      </c>
      <c r="G58">
        <v>0</v>
      </c>
      <c r="H58">
        <v>0</v>
      </c>
    </row>
    <row r="59" spans="1:8" x14ac:dyDescent="0.25">
      <c r="B59" s="12"/>
      <c r="C59" s="14"/>
      <c r="D59" s="11" t="s">
        <v>106</v>
      </c>
      <c r="E59">
        <v>1</v>
      </c>
      <c r="F59">
        <v>1</v>
      </c>
      <c r="G59">
        <v>0</v>
      </c>
      <c r="H59">
        <v>0</v>
      </c>
    </row>
    <row r="60" spans="1:8" x14ac:dyDescent="0.25">
      <c r="B60" s="12"/>
      <c r="C60" s="14" t="s">
        <v>147</v>
      </c>
      <c r="D60" s="11" t="s">
        <v>165</v>
      </c>
      <c r="E60">
        <v>1</v>
      </c>
      <c r="F60">
        <v>1</v>
      </c>
      <c r="G60">
        <v>1</v>
      </c>
      <c r="H60">
        <v>1</v>
      </c>
    </row>
    <row r="61" spans="1:8" x14ac:dyDescent="0.25">
      <c r="B61" s="12"/>
      <c r="C61" s="14"/>
      <c r="D61" t="s">
        <v>178</v>
      </c>
      <c r="E61">
        <v>0</v>
      </c>
      <c r="F61">
        <v>0</v>
      </c>
      <c r="G61">
        <v>1</v>
      </c>
      <c r="H61">
        <v>1</v>
      </c>
    </row>
    <row r="62" spans="1:8" x14ac:dyDescent="0.25">
      <c r="A62">
        <v>8</v>
      </c>
      <c r="B62" s="12" t="s">
        <v>122</v>
      </c>
      <c r="C62" s="14" t="s">
        <v>148</v>
      </c>
      <c r="D62" s="11" t="s">
        <v>145</v>
      </c>
      <c r="E62">
        <v>1</v>
      </c>
      <c r="F62">
        <v>0</v>
      </c>
      <c r="G62">
        <v>0</v>
      </c>
      <c r="H62">
        <v>0</v>
      </c>
    </row>
    <row r="63" spans="1:8" x14ac:dyDescent="0.25">
      <c r="B63" s="12"/>
      <c r="C63" s="14"/>
      <c r="D63" t="s">
        <v>183</v>
      </c>
      <c r="E63">
        <v>0</v>
      </c>
      <c r="F63">
        <v>0</v>
      </c>
      <c r="G63">
        <v>0</v>
      </c>
      <c r="H63">
        <v>0</v>
      </c>
    </row>
    <row r="64" spans="1:8" x14ac:dyDescent="0.25">
      <c r="B64" s="12"/>
      <c r="C64" s="14" t="s">
        <v>164</v>
      </c>
      <c r="D64" s="11" t="s">
        <v>169</v>
      </c>
      <c r="E64">
        <v>1</v>
      </c>
      <c r="F64">
        <v>0</v>
      </c>
      <c r="G64">
        <v>0</v>
      </c>
      <c r="H64">
        <v>0</v>
      </c>
    </row>
    <row r="65" spans="1:12" x14ac:dyDescent="0.25">
      <c r="B65" s="12"/>
      <c r="C65" s="14"/>
      <c r="D65" s="11" t="s">
        <v>184</v>
      </c>
      <c r="E65">
        <v>1</v>
      </c>
      <c r="F65">
        <v>0</v>
      </c>
      <c r="G65">
        <v>0</v>
      </c>
      <c r="H65">
        <v>0</v>
      </c>
    </row>
    <row r="66" spans="1:12" x14ac:dyDescent="0.25">
      <c r="B66" s="12"/>
      <c r="C66" s="14" t="s">
        <v>155</v>
      </c>
      <c r="D66" t="s">
        <v>167</v>
      </c>
      <c r="E66">
        <v>0</v>
      </c>
      <c r="F66">
        <v>0</v>
      </c>
      <c r="G66">
        <v>0</v>
      </c>
      <c r="H66">
        <v>0</v>
      </c>
    </row>
    <row r="67" spans="1:12" x14ac:dyDescent="0.25">
      <c r="B67" s="12"/>
      <c r="C67" s="14"/>
      <c r="D67" t="s">
        <v>185</v>
      </c>
      <c r="E67">
        <v>0</v>
      </c>
      <c r="F67">
        <v>0</v>
      </c>
      <c r="G67">
        <v>0</v>
      </c>
      <c r="H67">
        <v>0</v>
      </c>
    </row>
    <row r="68" spans="1:12" x14ac:dyDescent="0.25">
      <c r="B68" s="12"/>
      <c r="C68" s="14" t="s">
        <v>147</v>
      </c>
      <c r="D68" s="11" t="s">
        <v>165</v>
      </c>
      <c r="E68">
        <v>1</v>
      </c>
      <c r="F68">
        <v>1</v>
      </c>
      <c r="G68">
        <v>1</v>
      </c>
      <c r="H68">
        <v>1</v>
      </c>
    </row>
    <row r="69" spans="1:12" x14ac:dyDescent="0.25">
      <c r="B69" s="12"/>
      <c r="C69" s="14"/>
      <c r="D69" s="11" t="s">
        <v>186</v>
      </c>
      <c r="E69">
        <v>1</v>
      </c>
      <c r="F69">
        <v>0</v>
      </c>
      <c r="G69">
        <v>1</v>
      </c>
      <c r="H69">
        <v>1</v>
      </c>
    </row>
    <row r="70" spans="1:12" x14ac:dyDescent="0.25">
      <c r="B70" s="12"/>
      <c r="C70" s="14" t="s">
        <v>163</v>
      </c>
      <c r="D70" s="11" t="s">
        <v>168</v>
      </c>
      <c r="E70">
        <v>1</v>
      </c>
      <c r="F70">
        <v>0</v>
      </c>
      <c r="G70">
        <v>0</v>
      </c>
      <c r="H70">
        <v>0</v>
      </c>
    </row>
    <row r="71" spans="1:12" x14ac:dyDescent="0.25">
      <c r="B71" s="12"/>
      <c r="C71" s="14"/>
      <c r="D71" t="s">
        <v>187</v>
      </c>
      <c r="E71">
        <v>0</v>
      </c>
      <c r="F71">
        <v>1</v>
      </c>
      <c r="G71">
        <v>1</v>
      </c>
      <c r="H71">
        <v>1</v>
      </c>
    </row>
    <row r="72" spans="1:12" x14ac:dyDescent="0.25">
      <c r="A72">
        <v>9</v>
      </c>
      <c r="B72" s="12" t="s">
        <v>123</v>
      </c>
      <c r="C72" s="14" t="s">
        <v>155</v>
      </c>
      <c r="D72" t="s">
        <v>167</v>
      </c>
      <c r="E72">
        <v>0</v>
      </c>
      <c r="F72">
        <v>0</v>
      </c>
      <c r="G72">
        <v>0</v>
      </c>
      <c r="H72">
        <v>0</v>
      </c>
    </row>
    <row r="73" spans="1:12" x14ac:dyDescent="0.25">
      <c r="B73" s="12"/>
      <c r="C73" s="14"/>
      <c r="D73" s="11" t="s">
        <v>107</v>
      </c>
      <c r="E73">
        <v>1</v>
      </c>
      <c r="F73">
        <v>1</v>
      </c>
      <c r="G73">
        <v>1</v>
      </c>
      <c r="H73">
        <v>1</v>
      </c>
    </row>
    <row r="74" spans="1:12" x14ac:dyDescent="0.25">
      <c r="B74" s="12"/>
      <c r="C74" s="14" t="s">
        <v>147</v>
      </c>
      <c r="D74" s="11" t="s">
        <v>165</v>
      </c>
      <c r="E74">
        <v>1</v>
      </c>
      <c r="F74">
        <v>1</v>
      </c>
      <c r="G74">
        <v>1</v>
      </c>
      <c r="H74">
        <v>1</v>
      </c>
    </row>
    <row r="75" spans="1:12" x14ac:dyDescent="0.25">
      <c r="B75" s="12"/>
      <c r="C75" s="14"/>
      <c r="D75" s="11" t="s">
        <v>143</v>
      </c>
      <c r="E75">
        <v>1</v>
      </c>
      <c r="F75">
        <v>0</v>
      </c>
      <c r="G75">
        <v>1</v>
      </c>
      <c r="H75">
        <v>1</v>
      </c>
    </row>
    <row r="76" spans="1:12" x14ac:dyDescent="0.25">
      <c r="B76" s="12"/>
      <c r="C76" s="14" t="s">
        <v>163</v>
      </c>
      <c r="D76" s="11" t="s">
        <v>168</v>
      </c>
      <c r="E76">
        <v>1</v>
      </c>
      <c r="F76">
        <v>0</v>
      </c>
      <c r="G76">
        <v>0</v>
      </c>
      <c r="H76">
        <v>0</v>
      </c>
    </row>
    <row r="77" spans="1:12" x14ac:dyDescent="0.25">
      <c r="B77" s="12"/>
      <c r="C77" s="14"/>
      <c r="D77" s="11" t="s">
        <v>115</v>
      </c>
      <c r="E77">
        <v>1</v>
      </c>
      <c r="F77">
        <v>1</v>
      </c>
      <c r="G77">
        <v>1</v>
      </c>
      <c r="H77">
        <v>1</v>
      </c>
    </row>
    <row r="78" spans="1:12" x14ac:dyDescent="0.25">
      <c r="B78" s="12"/>
      <c r="C78" s="14" t="s">
        <v>148</v>
      </c>
      <c r="D78" s="11" t="s">
        <v>145</v>
      </c>
      <c r="E78">
        <v>1</v>
      </c>
      <c r="F78">
        <v>0</v>
      </c>
      <c r="G78">
        <v>0</v>
      </c>
      <c r="H78">
        <v>0</v>
      </c>
    </row>
    <row r="79" spans="1:12" x14ac:dyDescent="0.25">
      <c r="B79" s="12"/>
      <c r="C79" s="14"/>
      <c r="D79" t="s">
        <v>188</v>
      </c>
      <c r="E79">
        <v>0</v>
      </c>
      <c r="F79">
        <v>0</v>
      </c>
      <c r="G79">
        <v>0</v>
      </c>
      <c r="H79">
        <v>0</v>
      </c>
    </row>
    <row r="80" spans="1:12" x14ac:dyDescent="0.25">
      <c r="B80" s="12"/>
      <c r="C80" s="14" t="s">
        <v>154</v>
      </c>
      <c r="D80" s="11" t="s">
        <v>166</v>
      </c>
      <c r="E80">
        <v>1</v>
      </c>
      <c r="F80">
        <v>0</v>
      </c>
      <c r="G80">
        <v>0</v>
      </c>
      <c r="H80">
        <v>0</v>
      </c>
      <c r="L80" t="s">
        <v>116</v>
      </c>
    </row>
    <row r="81" spans="1:12" x14ac:dyDescent="0.25">
      <c r="B81" s="12"/>
      <c r="C81" s="14"/>
      <c r="D81" s="11" t="s">
        <v>157</v>
      </c>
      <c r="E81">
        <v>1</v>
      </c>
      <c r="F81">
        <v>0</v>
      </c>
      <c r="G81">
        <v>0</v>
      </c>
      <c r="H81">
        <v>0</v>
      </c>
      <c r="L81" t="s">
        <v>117</v>
      </c>
    </row>
    <row r="82" spans="1:12" x14ac:dyDescent="0.25">
      <c r="A82">
        <v>11</v>
      </c>
      <c r="B82" s="12" t="s">
        <v>124</v>
      </c>
      <c r="C82" s="14" t="s">
        <v>155</v>
      </c>
      <c r="D82" t="s">
        <v>158</v>
      </c>
      <c r="E82">
        <v>0</v>
      </c>
      <c r="F82">
        <v>0</v>
      </c>
      <c r="G82">
        <v>0</v>
      </c>
      <c r="H82">
        <v>0</v>
      </c>
      <c r="L82" t="s">
        <v>118</v>
      </c>
    </row>
    <row r="83" spans="1:12" x14ac:dyDescent="0.25">
      <c r="B83" s="12"/>
      <c r="C83" s="14"/>
      <c r="D83" t="s">
        <v>185</v>
      </c>
      <c r="E83">
        <v>0</v>
      </c>
      <c r="F83">
        <v>0</v>
      </c>
      <c r="G83">
        <v>0</v>
      </c>
      <c r="H83">
        <v>0</v>
      </c>
      <c r="L83" t="s">
        <v>119</v>
      </c>
    </row>
    <row r="84" spans="1:12" x14ac:dyDescent="0.25">
      <c r="B84" s="12"/>
      <c r="C84" s="14" t="s">
        <v>163</v>
      </c>
      <c r="D84" t="s">
        <v>159</v>
      </c>
      <c r="E84">
        <v>0</v>
      </c>
      <c r="F84">
        <v>0</v>
      </c>
      <c r="G84">
        <v>0</v>
      </c>
      <c r="H84">
        <v>0</v>
      </c>
      <c r="L84" t="s">
        <v>120</v>
      </c>
    </row>
    <row r="85" spans="1:12" x14ac:dyDescent="0.25">
      <c r="B85" s="12"/>
      <c r="C85" s="14"/>
      <c r="D85" t="s">
        <v>187</v>
      </c>
      <c r="E85">
        <v>0</v>
      </c>
      <c r="F85">
        <v>0</v>
      </c>
      <c r="G85">
        <v>0</v>
      </c>
      <c r="H85">
        <v>0</v>
      </c>
      <c r="L85" t="s">
        <v>121</v>
      </c>
    </row>
    <row r="86" spans="1:12" x14ac:dyDescent="0.25">
      <c r="B86" s="12"/>
      <c r="C86" s="14" t="s">
        <v>148</v>
      </c>
      <c r="D86" t="s">
        <v>149</v>
      </c>
      <c r="E86">
        <v>0</v>
      </c>
      <c r="F86">
        <v>0</v>
      </c>
      <c r="G86">
        <v>0</v>
      </c>
      <c r="H86">
        <v>0</v>
      </c>
      <c r="L86" t="s">
        <v>122</v>
      </c>
    </row>
    <row r="87" spans="1:12" x14ac:dyDescent="0.25">
      <c r="B87" s="12"/>
      <c r="C87" s="14"/>
      <c r="D87" t="s">
        <v>183</v>
      </c>
      <c r="E87">
        <v>0</v>
      </c>
      <c r="F87">
        <v>0</v>
      </c>
      <c r="G87">
        <v>0</v>
      </c>
      <c r="H87">
        <v>0</v>
      </c>
      <c r="L87" t="s">
        <v>123</v>
      </c>
    </row>
    <row r="88" spans="1:12" x14ac:dyDescent="0.25">
      <c r="B88" s="12"/>
      <c r="C88" s="14" t="s">
        <v>164</v>
      </c>
      <c r="D88" s="11" t="s">
        <v>182</v>
      </c>
      <c r="E88">
        <v>1</v>
      </c>
      <c r="F88">
        <v>1</v>
      </c>
      <c r="G88">
        <v>1</v>
      </c>
      <c r="H88">
        <v>1</v>
      </c>
      <c r="L88" t="s">
        <v>124</v>
      </c>
    </row>
    <row r="89" spans="1:12" x14ac:dyDescent="0.25">
      <c r="B89" s="12"/>
      <c r="C89" s="14"/>
      <c r="D89" s="11" t="s">
        <v>184</v>
      </c>
      <c r="E89">
        <v>1</v>
      </c>
      <c r="F89">
        <v>1</v>
      </c>
      <c r="G89">
        <v>1</v>
      </c>
      <c r="H89">
        <v>1</v>
      </c>
      <c r="L89" t="s">
        <v>202</v>
      </c>
    </row>
    <row r="90" spans="1:12" x14ac:dyDescent="0.25">
      <c r="B90" s="12"/>
      <c r="C90" s="14" t="s">
        <v>153</v>
      </c>
      <c r="D90" s="11" t="s">
        <v>108</v>
      </c>
      <c r="E90">
        <v>1</v>
      </c>
      <c r="F90">
        <v>0</v>
      </c>
      <c r="G90">
        <v>0</v>
      </c>
      <c r="H90">
        <v>0</v>
      </c>
      <c r="L90" t="s">
        <v>125</v>
      </c>
    </row>
    <row r="91" spans="1:12" x14ac:dyDescent="0.25">
      <c r="B91" s="12"/>
      <c r="C91" s="14"/>
      <c r="D91" s="11" t="s">
        <v>189</v>
      </c>
      <c r="E91">
        <v>1</v>
      </c>
      <c r="F91">
        <v>0</v>
      </c>
      <c r="G91">
        <v>0</v>
      </c>
      <c r="H91">
        <v>0</v>
      </c>
    </row>
    <row r="92" spans="1:12" x14ac:dyDescent="0.25">
      <c r="A92">
        <v>13</v>
      </c>
      <c r="B92" s="12" t="s">
        <v>208</v>
      </c>
      <c r="C92" s="14" t="s">
        <v>148</v>
      </c>
      <c r="D92" s="14" t="s">
        <v>209</v>
      </c>
      <c r="E92">
        <v>0</v>
      </c>
      <c r="F92">
        <v>0</v>
      </c>
      <c r="G92">
        <v>0</v>
      </c>
      <c r="H92">
        <v>0</v>
      </c>
    </row>
    <row r="93" spans="1:12" x14ac:dyDescent="0.25">
      <c r="B93" s="12"/>
      <c r="C93" s="14"/>
      <c r="D93" s="14" t="s">
        <v>188</v>
      </c>
      <c r="E93">
        <v>0</v>
      </c>
      <c r="F93">
        <v>0</v>
      </c>
      <c r="G93">
        <v>0</v>
      </c>
      <c r="H93">
        <v>0</v>
      </c>
      <c r="L93" t="s">
        <v>116</v>
      </c>
    </row>
    <row r="94" spans="1:12" x14ac:dyDescent="0.25">
      <c r="B94" s="12"/>
      <c r="C94" s="14" t="s">
        <v>163</v>
      </c>
      <c r="D94" s="14" t="s">
        <v>210</v>
      </c>
      <c r="E94">
        <v>0</v>
      </c>
      <c r="F94">
        <v>0</v>
      </c>
      <c r="G94">
        <v>0</v>
      </c>
      <c r="H94">
        <v>0</v>
      </c>
      <c r="L94" t="s">
        <v>117</v>
      </c>
    </row>
    <row r="95" spans="1:12" x14ac:dyDescent="0.25">
      <c r="B95" s="12"/>
      <c r="C95" s="14"/>
      <c r="D95" s="11" t="s">
        <v>115</v>
      </c>
      <c r="E95">
        <v>1</v>
      </c>
      <c r="F95">
        <v>0</v>
      </c>
      <c r="G95">
        <v>0</v>
      </c>
      <c r="H95">
        <v>0</v>
      </c>
      <c r="L95" t="s">
        <v>118</v>
      </c>
    </row>
    <row r="96" spans="1:12" x14ac:dyDescent="0.25">
      <c r="B96" s="12"/>
      <c r="C96" s="14" t="s">
        <v>153</v>
      </c>
      <c r="D96" s="11" t="s">
        <v>110</v>
      </c>
      <c r="E96">
        <v>1</v>
      </c>
      <c r="F96">
        <v>0</v>
      </c>
      <c r="G96">
        <v>0</v>
      </c>
      <c r="H96">
        <v>0</v>
      </c>
      <c r="L96" t="s">
        <v>119</v>
      </c>
    </row>
    <row r="97" spans="1:12" x14ac:dyDescent="0.25">
      <c r="B97" s="12"/>
      <c r="C97" s="14"/>
      <c r="D97" s="11" t="s">
        <v>111</v>
      </c>
      <c r="E97">
        <v>1</v>
      </c>
      <c r="F97">
        <v>0</v>
      </c>
      <c r="G97">
        <v>0</v>
      </c>
      <c r="H97">
        <v>0</v>
      </c>
      <c r="L97" t="s">
        <v>120</v>
      </c>
    </row>
    <row r="98" spans="1:12" x14ac:dyDescent="0.25">
      <c r="B98" s="12"/>
      <c r="C98" s="14" t="s">
        <v>147</v>
      </c>
      <c r="D98" s="11" t="s">
        <v>211</v>
      </c>
      <c r="E98">
        <v>1</v>
      </c>
      <c r="F98">
        <v>1</v>
      </c>
      <c r="G98">
        <v>1</v>
      </c>
      <c r="H98">
        <v>1</v>
      </c>
      <c r="L98" t="s">
        <v>121</v>
      </c>
    </row>
    <row r="99" spans="1:12" x14ac:dyDescent="0.25">
      <c r="B99" s="12"/>
      <c r="C99" s="14"/>
      <c r="D99" s="11" t="s">
        <v>143</v>
      </c>
      <c r="E99">
        <v>1</v>
      </c>
      <c r="F99">
        <v>1</v>
      </c>
      <c r="G99">
        <v>1</v>
      </c>
      <c r="H99">
        <v>1</v>
      </c>
      <c r="L99" t="s">
        <v>122</v>
      </c>
    </row>
    <row r="100" spans="1:12" x14ac:dyDescent="0.25">
      <c r="B100" s="12"/>
      <c r="C100" s="14" t="s">
        <v>155</v>
      </c>
      <c r="D100" s="14" t="s">
        <v>212</v>
      </c>
      <c r="E100">
        <v>0</v>
      </c>
      <c r="F100">
        <v>0</v>
      </c>
      <c r="G100">
        <v>0</v>
      </c>
      <c r="H100">
        <v>0</v>
      </c>
      <c r="L100" t="s">
        <v>123</v>
      </c>
    </row>
    <row r="101" spans="1:12" x14ac:dyDescent="0.25">
      <c r="B101" s="12"/>
      <c r="C101" s="14"/>
      <c r="D101" s="11" t="s">
        <v>107</v>
      </c>
      <c r="E101">
        <v>1</v>
      </c>
      <c r="F101">
        <v>0</v>
      </c>
      <c r="G101">
        <v>0</v>
      </c>
      <c r="H101">
        <v>0</v>
      </c>
      <c r="L101" t="s">
        <v>124</v>
      </c>
    </row>
    <row r="102" spans="1:12" x14ac:dyDescent="0.25">
      <c r="A102">
        <v>27</v>
      </c>
      <c r="B102" s="12" t="s">
        <v>125</v>
      </c>
      <c r="C102" s="14" t="s">
        <v>148</v>
      </c>
      <c r="D102" t="s">
        <v>180</v>
      </c>
      <c r="E102">
        <v>0</v>
      </c>
      <c r="F102">
        <v>0</v>
      </c>
      <c r="G102">
        <v>0</v>
      </c>
      <c r="H102">
        <v>0</v>
      </c>
      <c r="L102" t="s">
        <v>202</v>
      </c>
    </row>
    <row r="103" spans="1:12" x14ac:dyDescent="0.25">
      <c r="B103" s="12"/>
      <c r="C103" s="14"/>
      <c r="D103" t="s">
        <v>188</v>
      </c>
      <c r="E103">
        <v>0</v>
      </c>
      <c r="F103">
        <v>0</v>
      </c>
      <c r="G103">
        <v>0</v>
      </c>
      <c r="H103">
        <v>0</v>
      </c>
      <c r="L103" t="s">
        <v>125</v>
      </c>
    </row>
    <row r="104" spans="1:12" x14ac:dyDescent="0.25">
      <c r="B104" s="12"/>
      <c r="C104" s="14" t="s">
        <v>153</v>
      </c>
      <c r="D104" s="11" t="s">
        <v>109</v>
      </c>
      <c r="E104">
        <v>1</v>
      </c>
      <c r="F104">
        <v>0</v>
      </c>
      <c r="G104">
        <v>0</v>
      </c>
      <c r="H104">
        <v>0</v>
      </c>
    </row>
    <row r="105" spans="1:12" x14ac:dyDescent="0.25">
      <c r="B105" s="12"/>
      <c r="C105" s="14"/>
      <c r="D105" s="11" t="s">
        <v>111</v>
      </c>
      <c r="E105">
        <v>1</v>
      </c>
      <c r="F105">
        <v>1</v>
      </c>
      <c r="G105">
        <v>1</v>
      </c>
      <c r="H105">
        <v>1</v>
      </c>
    </row>
    <row r="106" spans="1:12" x14ac:dyDescent="0.25">
      <c r="B106" s="12"/>
      <c r="C106" s="14" t="s">
        <v>155</v>
      </c>
      <c r="D106" s="11" t="s">
        <v>106</v>
      </c>
      <c r="E106">
        <v>1</v>
      </c>
      <c r="F106">
        <v>0</v>
      </c>
      <c r="G106">
        <v>0</v>
      </c>
      <c r="H106">
        <v>0</v>
      </c>
    </row>
    <row r="107" spans="1:12" x14ac:dyDescent="0.25">
      <c r="B107" s="12"/>
      <c r="C107" s="14"/>
      <c r="D107" s="11" t="s">
        <v>107</v>
      </c>
      <c r="E107">
        <v>1</v>
      </c>
      <c r="F107">
        <v>0</v>
      </c>
      <c r="G107">
        <v>0</v>
      </c>
      <c r="H107">
        <v>0</v>
      </c>
    </row>
    <row r="108" spans="1:12" x14ac:dyDescent="0.25">
      <c r="B108" s="12"/>
      <c r="C108" s="14" t="s">
        <v>154</v>
      </c>
      <c r="D108" t="s">
        <v>176</v>
      </c>
      <c r="E108">
        <v>0</v>
      </c>
      <c r="F108">
        <v>0</v>
      </c>
      <c r="G108">
        <v>0</v>
      </c>
      <c r="H108">
        <v>0</v>
      </c>
    </row>
    <row r="109" spans="1:12" x14ac:dyDescent="0.25">
      <c r="B109" s="12"/>
      <c r="C109" s="14"/>
      <c r="D109" s="11" t="s">
        <v>157</v>
      </c>
      <c r="E109">
        <v>0</v>
      </c>
      <c r="F109">
        <v>0</v>
      </c>
      <c r="G109">
        <v>0</v>
      </c>
      <c r="H109">
        <v>0</v>
      </c>
    </row>
    <row r="110" spans="1:12" x14ac:dyDescent="0.25">
      <c r="B110" s="12"/>
      <c r="C110" s="14" t="s">
        <v>147</v>
      </c>
      <c r="D110" t="s">
        <v>178</v>
      </c>
      <c r="E110">
        <v>0</v>
      </c>
      <c r="F110">
        <v>1</v>
      </c>
      <c r="G110">
        <v>1</v>
      </c>
      <c r="H110">
        <v>1</v>
      </c>
    </row>
    <row r="111" spans="1:12" x14ac:dyDescent="0.25">
      <c r="B111" s="12"/>
      <c r="C111" s="14"/>
      <c r="D111" s="11" t="s">
        <v>143</v>
      </c>
      <c r="E111">
        <v>1</v>
      </c>
      <c r="F111">
        <v>0</v>
      </c>
      <c r="G111">
        <v>0</v>
      </c>
      <c r="H111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601F-3464-4B51-8B1D-63E7AFA71670}">
  <sheetPr codeName="Sheet1"/>
  <dimension ref="B1:J111"/>
  <sheetViews>
    <sheetView workbookViewId="0">
      <selection activeCell="D3" sqref="D3"/>
    </sheetView>
  </sheetViews>
  <sheetFormatPr defaultRowHeight="14.3" x14ac:dyDescent="0.25"/>
  <cols>
    <col min="2" max="3" width="27.25" customWidth="1"/>
    <col min="5" max="5" width="27.25" customWidth="1"/>
    <col min="6" max="6" width="8.75" customWidth="1"/>
    <col min="7" max="7" width="11.125" bestFit="1" customWidth="1"/>
    <col min="8" max="8" width="15.75" bestFit="1" customWidth="1"/>
  </cols>
  <sheetData>
    <row r="1" spans="2:10" x14ac:dyDescent="0.25">
      <c r="B1" s="13" t="s">
        <v>199</v>
      </c>
      <c r="C1" s="13" t="s">
        <v>198</v>
      </c>
      <c r="D1" t="s">
        <v>223</v>
      </c>
      <c r="E1" s="13" t="s">
        <v>201</v>
      </c>
    </row>
    <row r="2" spans="2:10" x14ac:dyDescent="0.25">
      <c r="B2">
        <v>0</v>
      </c>
      <c r="C2">
        <v>0</v>
      </c>
      <c r="D2">
        <v>0</v>
      </c>
      <c r="E2">
        <v>1</v>
      </c>
    </row>
    <row r="3" spans="2:10" x14ac:dyDescent="0.25">
      <c r="B3">
        <v>0</v>
      </c>
      <c r="C3">
        <v>0</v>
      </c>
      <c r="D3">
        <v>0</v>
      </c>
      <c r="E3">
        <v>1</v>
      </c>
    </row>
    <row r="4" spans="2:10" x14ac:dyDescent="0.25">
      <c r="B4">
        <v>1</v>
      </c>
      <c r="C4">
        <v>1</v>
      </c>
      <c r="D4">
        <v>1</v>
      </c>
      <c r="E4">
        <v>1</v>
      </c>
      <c r="H4" s="15" t="s">
        <v>213</v>
      </c>
    </row>
    <row r="5" spans="2:10" x14ac:dyDescent="0.25">
      <c r="B5">
        <v>1</v>
      </c>
      <c r="C5">
        <v>1</v>
      </c>
      <c r="D5">
        <v>1</v>
      </c>
      <c r="E5">
        <v>1</v>
      </c>
      <c r="H5" s="16" t="s">
        <v>214</v>
      </c>
      <c r="J5" t="s">
        <v>217</v>
      </c>
    </row>
    <row r="6" spans="2:10" x14ac:dyDescent="0.25">
      <c r="B6">
        <v>0</v>
      </c>
      <c r="C6">
        <v>0</v>
      </c>
      <c r="D6">
        <v>0</v>
      </c>
      <c r="E6">
        <v>0</v>
      </c>
      <c r="I6">
        <v>0</v>
      </c>
      <c r="J6">
        <v>1</v>
      </c>
    </row>
    <row r="7" spans="2:10" x14ac:dyDescent="0.25">
      <c r="B7">
        <v>0</v>
      </c>
      <c r="C7">
        <v>0</v>
      </c>
      <c r="D7">
        <v>0</v>
      </c>
      <c r="E7">
        <v>1</v>
      </c>
      <c r="G7" t="s">
        <v>216</v>
      </c>
      <c r="H7">
        <v>0</v>
      </c>
    </row>
    <row r="8" spans="2:10" x14ac:dyDescent="0.25">
      <c r="B8">
        <v>0</v>
      </c>
      <c r="C8">
        <v>0</v>
      </c>
      <c r="D8">
        <v>0</v>
      </c>
      <c r="E8">
        <v>1</v>
      </c>
      <c r="H8">
        <v>1</v>
      </c>
    </row>
    <row r="9" spans="2:10" x14ac:dyDescent="0.25">
      <c r="B9">
        <v>0</v>
      </c>
      <c r="C9">
        <v>0</v>
      </c>
      <c r="D9">
        <v>0</v>
      </c>
      <c r="E9">
        <v>0</v>
      </c>
    </row>
    <row r="10" spans="2:10" x14ac:dyDescent="0.25">
      <c r="B10">
        <v>0</v>
      </c>
      <c r="C10">
        <v>0</v>
      </c>
      <c r="D10">
        <v>0</v>
      </c>
      <c r="E10">
        <v>0</v>
      </c>
    </row>
    <row r="11" spans="2:10" x14ac:dyDescent="0.25">
      <c r="B11">
        <v>0</v>
      </c>
      <c r="C11">
        <v>0</v>
      </c>
      <c r="D11">
        <v>0</v>
      </c>
      <c r="E11">
        <v>0</v>
      </c>
    </row>
    <row r="12" spans="2:10" x14ac:dyDescent="0.25">
      <c r="B12">
        <v>0</v>
      </c>
      <c r="C12">
        <v>0</v>
      </c>
      <c r="D12">
        <v>0</v>
      </c>
      <c r="E12">
        <v>0</v>
      </c>
    </row>
    <row r="13" spans="2:10" x14ac:dyDescent="0.25">
      <c r="B13">
        <v>1</v>
      </c>
      <c r="C13">
        <v>0</v>
      </c>
      <c r="D13">
        <v>1</v>
      </c>
      <c r="E13">
        <v>1</v>
      </c>
      <c r="G13" t="s">
        <v>215</v>
      </c>
      <c r="H13">
        <f>I13/(I13+J13)</f>
        <v>0.69565217391304346</v>
      </c>
      <c r="I13">
        <v>16</v>
      </c>
      <c r="J13">
        <v>7</v>
      </c>
    </row>
    <row r="14" spans="2:10" x14ac:dyDescent="0.25">
      <c r="B14">
        <v>0</v>
      </c>
      <c r="C14">
        <v>0</v>
      </c>
      <c r="D14">
        <v>0</v>
      </c>
      <c r="E14">
        <v>1</v>
      </c>
      <c r="G14" t="s">
        <v>219</v>
      </c>
      <c r="H14">
        <f>I13/(I13+I14)</f>
        <v>0.27586206896551724</v>
      </c>
      <c r="I14">
        <v>42</v>
      </c>
    </row>
    <row r="15" spans="2:10" x14ac:dyDescent="0.25">
      <c r="B15">
        <v>0</v>
      </c>
      <c r="C15">
        <v>0</v>
      </c>
      <c r="D15">
        <v>0</v>
      </c>
      <c r="E15">
        <v>0</v>
      </c>
      <c r="G15" t="s">
        <v>221</v>
      </c>
      <c r="H15">
        <f>2*(H13*H14)/(H13+H14)</f>
        <v>0.39506172839506171</v>
      </c>
    </row>
    <row r="16" spans="2:10" x14ac:dyDescent="0.25">
      <c r="B16">
        <v>0</v>
      </c>
      <c r="C16">
        <v>0</v>
      </c>
      <c r="D16">
        <v>0</v>
      </c>
      <c r="E16">
        <v>0</v>
      </c>
    </row>
    <row r="17" spans="2:10" x14ac:dyDescent="0.25">
      <c r="B17">
        <v>0</v>
      </c>
      <c r="C17">
        <v>1</v>
      </c>
      <c r="D17">
        <v>1</v>
      </c>
      <c r="E17">
        <v>0</v>
      </c>
      <c r="G17" t="s">
        <v>218</v>
      </c>
      <c r="H17">
        <f>I17/(I17+J17)</f>
        <v>0.73076923076923073</v>
      </c>
      <c r="I17">
        <v>19</v>
      </c>
      <c r="J17">
        <v>7</v>
      </c>
    </row>
    <row r="18" spans="2:10" x14ac:dyDescent="0.25">
      <c r="B18">
        <v>1</v>
      </c>
      <c r="C18">
        <v>1</v>
      </c>
      <c r="D18">
        <v>1</v>
      </c>
      <c r="E18">
        <v>0</v>
      </c>
      <c r="G18" t="s">
        <v>220</v>
      </c>
      <c r="H18">
        <f>I17/(I17+I18)</f>
        <v>0.32758620689655171</v>
      </c>
      <c r="I18">
        <v>39</v>
      </c>
    </row>
    <row r="19" spans="2:10" x14ac:dyDescent="0.25">
      <c r="B19">
        <v>0</v>
      </c>
      <c r="C19">
        <v>0</v>
      </c>
      <c r="D19">
        <v>0</v>
      </c>
      <c r="E19">
        <v>1</v>
      </c>
      <c r="G19" t="s">
        <v>222</v>
      </c>
      <c r="H19">
        <f>2*H17*H18/(H17+H18)</f>
        <v>0.45238095238095238</v>
      </c>
    </row>
    <row r="20" spans="2:10" x14ac:dyDescent="0.25">
      <c r="B20">
        <v>0</v>
      </c>
      <c r="C20">
        <v>0</v>
      </c>
      <c r="D20">
        <v>0</v>
      </c>
      <c r="E20">
        <v>0</v>
      </c>
    </row>
    <row r="21" spans="2:10" x14ac:dyDescent="0.25">
      <c r="B21">
        <v>0</v>
      </c>
      <c r="C21">
        <v>0</v>
      </c>
      <c r="D21">
        <v>0</v>
      </c>
      <c r="E21">
        <v>1</v>
      </c>
    </row>
    <row r="22" spans="2:10" x14ac:dyDescent="0.25">
      <c r="B22">
        <v>0</v>
      </c>
      <c r="C22">
        <v>0</v>
      </c>
      <c r="D22">
        <v>0</v>
      </c>
      <c r="E22">
        <v>0</v>
      </c>
    </row>
    <row r="23" spans="2:10" x14ac:dyDescent="0.25">
      <c r="B23">
        <v>0</v>
      </c>
      <c r="C23">
        <v>0</v>
      </c>
      <c r="D23">
        <v>0</v>
      </c>
      <c r="E23">
        <v>1</v>
      </c>
    </row>
    <row r="24" spans="2:10" x14ac:dyDescent="0.25">
      <c r="B24">
        <v>0</v>
      </c>
      <c r="C24">
        <v>0</v>
      </c>
      <c r="D24">
        <v>0</v>
      </c>
      <c r="E24">
        <v>0</v>
      </c>
    </row>
    <row r="25" spans="2:10" x14ac:dyDescent="0.25">
      <c r="B25">
        <v>0</v>
      </c>
      <c r="C25">
        <v>0</v>
      </c>
      <c r="D25">
        <v>0</v>
      </c>
      <c r="E25">
        <v>0</v>
      </c>
    </row>
    <row r="26" spans="2:10" x14ac:dyDescent="0.25">
      <c r="B26">
        <v>1</v>
      </c>
      <c r="C26">
        <v>0</v>
      </c>
      <c r="D26">
        <v>1</v>
      </c>
      <c r="E26">
        <v>0</v>
      </c>
    </row>
    <row r="27" spans="2:10" x14ac:dyDescent="0.25">
      <c r="B27">
        <v>0</v>
      </c>
      <c r="C27">
        <v>0</v>
      </c>
      <c r="D27">
        <v>0</v>
      </c>
      <c r="E27">
        <v>0</v>
      </c>
    </row>
    <row r="28" spans="2:10" x14ac:dyDescent="0.25">
      <c r="B28">
        <v>0</v>
      </c>
      <c r="C28">
        <v>0</v>
      </c>
      <c r="D28">
        <v>0</v>
      </c>
      <c r="E28">
        <v>0</v>
      </c>
    </row>
    <row r="29" spans="2:10" x14ac:dyDescent="0.25">
      <c r="B29">
        <v>0</v>
      </c>
      <c r="C29">
        <v>0</v>
      </c>
      <c r="D29">
        <v>0</v>
      </c>
      <c r="E29">
        <v>0</v>
      </c>
    </row>
    <row r="30" spans="2:10" x14ac:dyDescent="0.25">
      <c r="B30">
        <v>0</v>
      </c>
      <c r="C30">
        <v>1</v>
      </c>
      <c r="D30">
        <v>1</v>
      </c>
      <c r="E30">
        <v>0</v>
      </c>
    </row>
    <row r="31" spans="2:10" x14ac:dyDescent="0.25">
      <c r="B31">
        <v>1</v>
      </c>
      <c r="C31">
        <v>1</v>
      </c>
      <c r="D31">
        <v>1</v>
      </c>
      <c r="E31">
        <v>1</v>
      </c>
    </row>
    <row r="32" spans="2:10" x14ac:dyDescent="0.25">
      <c r="B32">
        <v>0</v>
      </c>
      <c r="C32">
        <v>0</v>
      </c>
      <c r="D32">
        <v>0</v>
      </c>
      <c r="E32">
        <v>0</v>
      </c>
    </row>
    <row r="33" spans="2:5" x14ac:dyDescent="0.25">
      <c r="B33">
        <v>0</v>
      </c>
      <c r="C33">
        <v>0</v>
      </c>
      <c r="D33">
        <v>0</v>
      </c>
      <c r="E33">
        <v>0</v>
      </c>
    </row>
    <row r="34" spans="2:5" x14ac:dyDescent="0.25">
      <c r="B34">
        <v>0</v>
      </c>
      <c r="C34">
        <v>0</v>
      </c>
      <c r="D34">
        <v>0</v>
      </c>
      <c r="E34">
        <v>0</v>
      </c>
    </row>
    <row r="35" spans="2:5" x14ac:dyDescent="0.25">
      <c r="B35">
        <v>0</v>
      </c>
      <c r="C35">
        <v>0</v>
      </c>
      <c r="D35">
        <v>0</v>
      </c>
      <c r="E35">
        <v>1</v>
      </c>
    </row>
    <row r="36" spans="2:5" x14ac:dyDescent="0.25">
      <c r="B36">
        <v>0</v>
      </c>
      <c r="C36">
        <v>0</v>
      </c>
      <c r="D36">
        <v>0</v>
      </c>
      <c r="E36">
        <v>0</v>
      </c>
    </row>
    <row r="37" spans="2:5" x14ac:dyDescent="0.25">
      <c r="B37">
        <v>0</v>
      </c>
      <c r="C37">
        <v>1</v>
      </c>
      <c r="D37">
        <v>1</v>
      </c>
      <c r="E37">
        <v>1</v>
      </c>
    </row>
    <row r="38" spans="2:5" x14ac:dyDescent="0.25">
      <c r="B38">
        <v>1</v>
      </c>
      <c r="C38">
        <v>1</v>
      </c>
      <c r="D38">
        <v>1</v>
      </c>
      <c r="E38">
        <v>0</v>
      </c>
    </row>
    <row r="39" spans="2:5" x14ac:dyDescent="0.25">
      <c r="B39">
        <v>1</v>
      </c>
      <c r="C39">
        <v>0</v>
      </c>
      <c r="D39">
        <v>1</v>
      </c>
      <c r="E39">
        <v>1</v>
      </c>
    </row>
    <row r="40" spans="2:5" x14ac:dyDescent="0.25">
      <c r="B40">
        <v>0</v>
      </c>
      <c r="C40">
        <v>0</v>
      </c>
      <c r="D40">
        <v>0</v>
      </c>
      <c r="E40">
        <v>1</v>
      </c>
    </row>
    <row r="41" spans="2:5" x14ac:dyDescent="0.25">
      <c r="B41">
        <v>0</v>
      </c>
      <c r="C41">
        <v>0</v>
      </c>
      <c r="D41">
        <v>0</v>
      </c>
      <c r="E41">
        <v>1</v>
      </c>
    </row>
    <row r="42" spans="2:5" x14ac:dyDescent="0.25">
      <c r="B42">
        <v>0</v>
      </c>
      <c r="C42">
        <v>0</v>
      </c>
      <c r="D42">
        <v>0</v>
      </c>
      <c r="E42">
        <v>1</v>
      </c>
    </row>
    <row r="43" spans="2:5" x14ac:dyDescent="0.25">
      <c r="B43">
        <v>0</v>
      </c>
      <c r="C43">
        <v>0</v>
      </c>
      <c r="D43">
        <v>0</v>
      </c>
      <c r="E43">
        <v>1</v>
      </c>
    </row>
    <row r="44" spans="2:5" x14ac:dyDescent="0.25">
      <c r="B44">
        <v>1</v>
      </c>
      <c r="C44">
        <v>1</v>
      </c>
      <c r="D44">
        <v>1</v>
      </c>
      <c r="E44">
        <v>1</v>
      </c>
    </row>
    <row r="45" spans="2:5" x14ac:dyDescent="0.25">
      <c r="B45">
        <v>0</v>
      </c>
      <c r="C45">
        <v>0</v>
      </c>
      <c r="D45">
        <v>0</v>
      </c>
      <c r="E45">
        <v>0</v>
      </c>
    </row>
    <row r="46" spans="2:5" x14ac:dyDescent="0.25">
      <c r="B46">
        <v>1</v>
      </c>
      <c r="C46">
        <v>0</v>
      </c>
      <c r="D46">
        <v>1</v>
      </c>
      <c r="E46">
        <v>1</v>
      </c>
    </row>
    <row r="47" spans="2:5" x14ac:dyDescent="0.25">
      <c r="B47">
        <v>0</v>
      </c>
      <c r="C47">
        <v>0</v>
      </c>
      <c r="D47">
        <v>0</v>
      </c>
      <c r="E47">
        <v>1</v>
      </c>
    </row>
    <row r="48" spans="2:5" x14ac:dyDescent="0.25">
      <c r="B48">
        <v>0</v>
      </c>
      <c r="C48">
        <v>0</v>
      </c>
      <c r="D48">
        <v>0</v>
      </c>
      <c r="E48">
        <v>0</v>
      </c>
    </row>
    <row r="49" spans="2:5" x14ac:dyDescent="0.25">
      <c r="B49">
        <v>0</v>
      </c>
      <c r="C49">
        <v>0</v>
      </c>
      <c r="D49">
        <v>0</v>
      </c>
      <c r="E49">
        <v>0</v>
      </c>
    </row>
    <row r="50" spans="2:5" x14ac:dyDescent="0.25">
      <c r="B50">
        <v>0</v>
      </c>
      <c r="C50">
        <v>0</v>
      </c>
      <c r="D50">
        <v>0</v>
      </c>
      <c r="E50">
        <v>1</v>
      </c>
    </row>
    <row r="51" spans="2:5" x14ac:dyDescent="0.25">
      <c r="B51">
        <v>1</v>
      </c>
      <c r="C51">
        <v>1</v>
      </c>
      <c r="D51">
        <v>1</v>
      </c>
      <c r="E51">
        <v>0</v>
      </c>
    </row>
    <row r="52" spans="2:5" x14ac:dyDescent="0.25">
      <c r="B52">
        <v>0</v>
      </c>
      <c r="C52">
        <v>0</v>
      </c>
      <c r="D52">
        <v>0</v>
      </c>
      <c r="E52">
        <v>1</v>
      </c>
    </row>
    <row r="53" spans="2:5" x14ac:dyDescent="0.25">
      <c r="B53">
        <v>0</v>
      </c>
      <c r="C53">
        <v>0</v>
      </c>
      <c r="D53">
        <v>0</v>
      </c>
      <c r="E53">
        <v>0</v>
      </c>
    </row>
    <row r="54" spans="2:5" x14ac:dyDescent="0.25">
      <c r="B54">
        <v>0</v>
      </c>
      <c r="C54">
        <v>0</v>
      </c>
      <c r="D54">
        <v>0</v>
      </c>
      <c r="E54">
        <v>1</v>
      </c>
    </row>
    <row r="55" spans="2:5" x14ac:dyDescent="0.25">
      <c r="B55">
        <v>0</v>
      </c>
      <c r="C55">
        <v>0</v>
      </c>
      <c r="D55">
        <v>0</v>
      </c>
      <c r="E55">
        <v>0</v>
      </c>
    </row>
    <row r="56" spans="2:5" x14ac:dyDescent="0.25">
      <c r="B56">
        <v>0</v>
      </c>
      <c r="C56">
        <v>0</v>
      </c>
      <c r="D56">
        <v>0</v>
      </c>
      <c r="E56">
        <v>1</v>
      </c>
    </row>
    <row r="57" spans="2:5" x14ac:dyDescent="0.25">
      <c r="B57">
        <v>0</v>
      </c>
      <c r="C57">
        <v>0</v>
      </c>
      <c r="D57">
        <v>0</v>
      </c>
      <c r="E57">
        <v>1</v>
      </c>
    </row>
    <row r="58" spans="2:5" x14ac:dyDescent="0.25">
      <c r="B58">
        <v>0</v>
      </c>
      <c r="C58">
        <v>0</v>
      </c>
      <c r="D58">
        <v>0</v>
      </c>
      <c r="E58">
        <v>0</v>
      </c>
    </row>
    <row r="59" spans="2:5" x14ac:dyDescent="0.25">
      <c r="B59">
        <v>0</v>
      </c>
      <c r="C59">
        <v>1</v>
      </c>
      <c r="D59">
        <v>1</v>
      </c>
      <c r="E59">
        <v>1</v>
      </c>
    </row>
    <row r="60" spans="2:5" x14ac:dyDescent="0.25">
      <c r="B60">
        <v>1</v>
      </c>
      <c r="C60">
        <v>1</v>
      </c>
      <c r="D60">
        <v>1</v>
      </c>
      <c r="E60">
        <v>1</v>
      </c>
    </row>
    <row r="61" spans="2:5" x14ac:dyDescent="0.25">
      <c r="B61">
        <v>1</v>
      </c>
      <c r="C61">
        <v>0</v>
      </c>
      <c r="D61">
        <v>1</v>
      </c>
      <c r="E61">
        <v>0</v>
      </c>
    </row>
    <row r="62" spans="2:5" x14ac:dyDescent="0.25">
      <c r="B62">
        <v>0</v>
      </c>
      <c r="C62">
        <v>0</v>
      </c>
      <c r="D62">
        <v>0</v>
      </c>
      <c r="E62">
        <v>1</v>
      </c>
    </row>
    <row r="63" spans="2:5" x14ac:dyDescent="0.25">
      <c r="B63">
        <v>0</v>
      </c>
      <c r="C63">
        <v>0</v>
      </c>
      <c r="D63">
        <v>0</v>
      </c>
      <c r="E63">
        <v>0</v>
      </c>
    </row>
    <row r="64" spans="2:5" x14ac:dyDescent="0.25">
      <c r="B64">
        <v>0</v>
      </c>
      <c r="C64">
        <v>0</v>
      </c>
      <c r="D64">
        <v>0</v>
      </c>
      <c r="E64">
        <v>1</v>
      </c>
    </row>
    <row r="65" spans="2:5" x14ac:dyDescent="0.25">
      <c r="B65">
        <v>0</v>
      </c>
      <c r="C65">
        <v>0</v>
      </c>
      <c r="D65">
        <v>0</v>
      </c>
      <c r="E65">
        <v>1</v>
      </c>
    </row>
    <row r="66" spans="2:5" x14ac:dyDescent="0.25">
      <c r="B66">
        <v>0</v>
      </c>
      <c r="C66">
        <v>0</v>
      </c>
      <c r="D66">
        <v>0</v>
      </c>
      <c r="E66">
        <v>0</v>
      </c>
    </row>
    <row r="67" spans="2:5" x14ac:dyDescent="0.25">
      <c r="B67">
        <v>0</v>
      </c>
      <c r="C67">
        <v>0</v>
      </c>
      <c r="D67">
        <v>0</v>
      </c>
      <c r="E67">
        <v>0</v>
      </c>
    </row>
    <row r="68" spans="2:5" x14ac:dyDescent="0.25">
      <c r="B68">
        <v>1</v>
      </c>
      <c r="C68">
        <v>1</v>
      </c>
      <c r="D68">
        <v>1</v>
      </c>
      <c r="E68">
        <v>1</v>
      </c>
    </row>
    <row r="69" spans="2:5" x14ac:dyDescent="0.25">
      <c r="B69">
        <v>1</v>
      </c>
      <c r="C69">
        <v>0</v>
      </c>
      <c r="D69">
        <v>1</v>
      </c>
      <c r="E69">
        <v>1</v>
      </c>
    </row>
    <row r="70" spans="2:5" x14ac:dyDescent="0.25">
      <c r="B70">
        <v>0</v>
      </c>
      <c r="C70">
        <v>0</v>
      </c>
      <c r="D70">
        <v>0</v>
      </c>
      <c r="E70">
        <v>1</v>
      </c>
    </row>
    <row r="71" spans="2:5" x14ac:dyDescent="0.25">
      <c r="B71">
        <v>1</v>
      </c>
      <c r="C71">
        <v>1</v>
      </c>
      <c r="D71">
        <v>1</v>
      </c>
      <c r="E71">
        <v>0</v>
      </c>
    </row>
    <row r="72" spans="2:5" x14ac:dyDescent="0.25">
      <c r="B72">
        <v>0</v>
      </c>
      <c r="C72">
        <v>0</v>
      </c>
      <c r="D72">
        <v>0</v>
      </c>
      <c r="E72">
        <v>0</v>
      </c>
    </row>
    <row r="73" spans="2:5" x14ac:dyDescent="0.25">
      <c r="B73">
        <v>1</v>
      </c>
      <c r="C73">
        <v>1</v>
      </c>
      <c r="D73">
        <v>1</v>
      </c>
      <c r="E73">
        <v>1</v>
      </c>
    </row>
    <row r="74" spans="2:5" x14ac:dyDescent="0.25">
      <c r="B74">
        <v>1</v>
      </c>
      <c r="C74">
        <v>1</v>
      </c>
      <c r="D74">
        <v>1</v>
      </c>
      <c r="E74">
        <v>1</v>
      </c>
    </row>
    <row r="75" spans="2:5" x14ac:dyDescent="0.25">
      <c r="B75">
        <v>1</v>
      </c>
      <c r="C75">
        <v>0</v>
      </c>
      <c r="D75">
        <v>1</v>
      </c>
      <c r="E75">
        <v>1</v>
      </c>
    </row>
    <row r="76" spans="2:5" x14ac:dyDescent="0.25">
      <c r="B76">
        <v>0</v>
      </c>
      <c r="C76">
        <v>0</v>
      </c>
      <c r="D76">
        <v>1</v>
      </c>
      <c r="E76">
        <v>1</v>
      </c>
    </row>
    <row r="77" spans="2:5" x14ac:dyDescent="0.25">
      <c r="B77">
        <v>1</v>
      </c>
      <c r="C77">
        <v>1</v>
      </c>
      <c r="D77">
        <v>1</v>
      </c>
      <c r="E77">
        <v>1</v>
      </c>
    </row>
    <row r="78" spans="2:5" x14ac:dyDescent="0.25">
      <c r="B78">
        <v>0</v>
      </c>
      <c r="C78">
        <v>0</v>
      </c>
      <c r="D78">
        <v>0</v>
      </c>
      <c r="E78">
        <v>1</v>
      </c>
    </row>
    <row r="79" spans="2:5" x14ac:dyDescent="0.25">
      <c r="B79">
        <v>0</v>
      </c>
      <c r="C79">
        <v>0</v>
      </c>
      <c r="D79">
        <v>0</v>
      </c>
      <c r="E79">
        <v>0</v>
      </c>
    </row>
    <row r="80" spans="2:5" x14ac:dyDescent="0.25">
      <c r="B80">
        <v>0</v>
      </c>
      <c r="C80">
        <v>0</v>
      </c>
      <c r="D80">
        <v>0</v>
      </c>
      <c r="E80">
        <v>1</v>
      </c>
    </row>
    <row r="81" spans="2:5" x14ac:dyDescent="0.25">
      <c r="B81">
        <v>0</v>
      </c>
      <c r="C81">
        <v>0</v>
      </c>
      <c r="D81">
        <v>0</v>
      </c>
      <c r="E81">
        <v>1</v>
      </c>
    </row>
    <row r="82" spans="2:5" x14ac:dyDescent="0.25">
      <c r="B82">
        <v>0</v>
      </c>
      <c r="C82">
        <v>0</v>
      </c>
      <c r="D82">
        <v>0</v>
      </c>
      <c r="E82">
        <v>0</v>
      </c>
    </row>
    <row r="83" spans="2:5" x14ac:dyDescent="0.25">
      <c r="B83">
        <v>0</v>
      </c>
      <c r="C83">
        <v>0</v>
      </c>
      <c r="D83">
        <v>0</v>
      </c>
      <c r="E83">
        <v>0</v>
      </c>
    </row>
    <row r="84" spans="2:5" x14ac:dyDescent="0.25">
      <c r="B84">
        <v>0</v>
      </c>
      <c r="C84">
        <v>0</v>
      </c>
      <c r="D84">
        <v>0</v>
      </c>
      <c r="E84">
        <v>0</v>
      </c>
    </row>
    <row r="85" spans="2:5" x14ac:dyDescent="0.25">
      <c r="B85">
        <v>0</v>
      </c>
      <c r="C85">
        <v>0</v>
      </c>
      <c r="D85">
        <v>0</v>
      </c>
      <c r="E85">
        <v>0</v>
      </c>
    </row>
    <row r="86" spans="2:5" x14ac:dyDescent="0.25">
      <c r="B86">
        <v>0</v>
      </c>
      <c r="C86">
        <v>0</v>
      </c>
      <c r="D86">
        <v>0</v>
      </c>
      <c r="E86">
        <v>0</v>
      </c>
    </row>
    <row r="87" spans="2:5" x14ac:dyDescent="0.25">
      <c r="B87">
        <v>0</v>
      </c>
      <c r="C87">
        <v>0</v>
      </c>
      <c r="D87">
        <v>0</v>
      </c>
      <c r="E87">
        <v>0</v>
      </c>
    </row>
    <row r="88" spans="2:5" x14ac:dyDescent="0.25">
      <c r="B88">
        <v>1</v>
      </c>
      <c r="C88">
        <v>1</v>
      </c>
      <c r="D88">
        <v>1</v>
      </c>
      <c r="E88">
        <v>1</v>
      </c>
    </row>
    <row r="89" spans="2:5" x14ac:dyDescent="0.25">
      <c r="B89">
        <v>1</v>
      </c>
      <c r="C89">
        <v>1</v>
      </c>
      <c r="D89">
        <v>1</v>
      </c>
      <c r="E89">
        <v>1</v>
      </c>
    </row>
    <row r="90" spans="2:5" x14ac:dyDescent="0.25">
      <c r="B90">
        <v>0</v>
      </c>
      <c r="C90">
        <v>0</v>
      </c>
      <c r="D90">
        <v>0</v>
      </c>
      <c r="E90">
        <v>1</v>
      </c>
    </row>
    <row r="91" spans="2:5" x14ac:dyDescent="0.25">
      <c r="B91">
        <v>0</v>
      </c>
      <c r="C91">
        <v>0</v>
      </c>
      <c r="D91">
        <v>0</v>
      </c>
      <c r="E91">
        <v>1</v>
      </c>
    </row>
    <row r="92" spans="2:5" x14ac:dyDescent="0.25">
      <c r="B92">
        <v>0</v>
      </c>
      <c r="C92">
        <v>0</v>
      </c>
      <c r="D92">
        <v>0</v>
      </c>
      <c r="E92">
        <v>0</v>
      </c>
    </row>
    <row r="93" spans="2:5" x14ac:dyDescent="0.25">
      <c r="B93">
        <v>0</v>
      </c>
      <c r="C93">
        <v>0</v>
      </c>
      <c r="D93">
        <v>0</v>
      </c>
      <c r="E93">
        <v>0</v>
      </c>
    </row>
    <row r="94" spans="2:5" x14ac:dyDescent="0.25">
      <c r="B94">
        <v>0</v>
      </c>
      <c r="C94">
        <v>0</v>
      </c>
      <c r="D94">
        <v>0</v>
      </c>
      <c r="E94">
        <v>0</v>
      </c>
    </row>
    <row r="95" spans="2:5" x14ac:dyDescent="0.25">
      <c r="B95">
        <v>0</v>
      </c>
      <c r="C95">
        <v>0</v>
      </c>
      <c r="D95">
        <v>0</v>
      </c>
      <c r="E95">
        <v>1</v>
      </c>
    </row>
    <row r="96" spans="2:5" x14ac:dyDescent="0.25">
      <c r="B96">
        <v>0</v>
      </c>
      <c r="C96">
        <v>0</v>
      </c>
      <c r="D96">
        <v>0</v>
      </c>
      <c r="E96">
        <v>1</v>
      </c>
    </row>
    <row r="97" spans="2:5" x14ac:dyDescent="0.25">
      <c r="B97">
        <v>0</v>
      </c>
      <c r="C97">
        <v>0</v>
      </c>
      <c r="D97">
        <v>0</v>
      </c>
      <c r="E97">
        <v>1</v>
      </c>
    </row>
    <row r="98" spans="2:5" x14ac:dyDescent="0.25">
      <c r="B98">
        <v>1</v>
      </c>
      <c r="C98">
        <v>1</v>
      </c>
      <c r="D98">
        <v>1</v>
      </c>
      <c r="E98">
        <v>1</v>
      </c>
    </row>
    <row r="99" spans="2:5" x14ac:dyDescent="0.25">
      <c r="B99">
        <v>1</v>
      </c>
      <c r="C99">
        <v>1</v>
      </c>
      <c r="D99">
        <v>1</v>
      </c>
      <c r="E99">
        <v>1</v>
      </c>
    </row>
    <row r="100" spans="2:5" x14ac:dyDescent="0.25">
      <c r="B100">
        <v>0</v>
      </c>
      <c r="C100">
        <v>0</v>
      </c>
      <c r="D100">
        <v>0</v>
      </c>
      <c r="E100">
        <v>0</v>
      </c>
    </row>
    <row r="101" spans="2:5" x14ac:dyDescent="0.25">
      <c r="B101">
        <v>0</v>
      </c>
      <c r="C101">
        <v>0</v>
      </c>
      <c r="D101">
        <v>0</v>
      </c>
      <c r="E101">
        <v>1</v>
      </c>
    </row>
    <row r="102" spans="2:5" x14ac:dyDescent="0.25">
      <c r="B102">
        <v>0</v>
      </c>
      <c r="C102">
        <v>0</v>
      </c>
      <c r="D102">
        <v>0</v>
      </c>
      <c r="E102">
        <v>0</v>
      </c>
    </row>
    <row r="103" spans="2:5" x14ac:dyDescent="0.25">
      <c r="B103">
        <v>0</v>
      </c>
      <c r="C103">
        <v>0</v>
      </c>
      <c r="D103">
        <v>0</v>
      </c>
      <c r="E103">
        <v>0</v>
      </c>
    </row>
    <row r="104" spans="2:5" x14ac:dyDescent="0.25">
      <c r="B104">
        <v>0</v>
      </c>
      <c r="C104">
        <v>0</v>
      </c>
      <c r="D104">
        <v>0</v>
      </c>
      <c r="E104">
        <v>1</v>
      </c>
    </row>
    <row r="105" spans="2:5" x14ac:dyDescent="0.25">
      <c r="B105">
        <v>1</v>
      </c>
      <c r="C105">
        <v>1</v>
      </c>
      <c r="D105">
        <v>1</v>
      </c>
      <c r="E105">
        <v>1</v>
      </c>
    </row>
    <row r="106" spans="2:5" x14ac:dyDescent="0.25">
      <c r="B106">
        <v>0</v>
      </c>
      <c r="C106">
        <v>0</v>
      </c>
      <c r="D106">
        <v>0</v>
      </c>
      <c r="E106">
        <v>1</v>
      </c>
    </row>
    <row r="107" spans="2:5" x14ac:dyDescent="0.25">
      <c r="B107">
        <v>0</v>
      </c>
      <c r="C107">
        <v>0</v>
      </c>
      <c r="D107">
        <v>0</v>
      </c>
      <c r="E107">
        <v>1</v>
      </c>
    </row>
    <row r="108" spans="2:5" x14ac:dyDescent="0.25">
      <c r="B108">
        <v>0</v>
      </c>
      <c r="C108">
        <v>0</v>
      </c>
      <c r="D108">
        <v>0</v>
      </c>
      <c r="E108">
        <v>0</v>
      </c>
    </row>
    <row r="109" spans="2:5" x14ac:dyDescent="0.25">
      <c r="B109">
        <v>0</v>
      </c>
      <c r="C109">
        <v>0</v>
      </c>
      <c r="D109">
        <v>0</v>
      </c>
      <c r="E109">
        <v>0</v>
      </c>
    </row>
    <row r="110" spans="2:5" x14ac:dyDescent="0.25">
      <c r="B110">
        <v>1</v>
      </c>
      <c r="C110">
        <v>1</v>
      </c>
      <c r="D110">
        <v>1</v>
      </c>
      <c r="E110">
        <v>0</v>
      </c>
    </row>
    <row r="111" spans="2:5" x14ac:dyDescent="0.25">
      <c r="B111">
        <v>0</v>
      </c>
      <c r="C111">
        <v>0</v>
      </c>
      <c r="D111">
        <v>0</v>
      </c>
      <c r="E11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C624-2B0B-4A45-9B94-56DEE88D814A}">
  <dimension ref="B1:H111"/>
  <sheetViews>
    <sheetView workbookViewId="0">
      <selection activeCell="F10" sqref="F10"/>
    </sheetView>
  </sheetViews>
  <sheetFormatPr defaultRowHeight="14.3" x14ac:dyDescent="0.25"/>
  <cols>
    <col min="2" max="2" width="10.375" bestFit="1" customWidth="1"/>
    <col min="3" max="3" width="4.875" customWidth="1"/>
  </cols>
  <sheetData>
    <row r="1" spans="2:8" x14ac:dyDescent="0.25">
      <c r="B1" s="13" t="s">
        <v>200</v>
      </c>
      <c r="C1" s="13" t="s">
        <v>201</v>
      </c>
    </row>
    <row r="2" spans="2:8" x14ac:dyDescent="0.25">
      <c r="B2">
        <v>0</v>
      </c>
      <c r="C2">
        <v>1</v>
      </c>
      <c r="G2">
        <v>1</v>
      </c>
      <c r="H2">
        <v>0</v>
      </c>
    </row>
    <row r="3" spans="2:8" x14ac:dyDescent="0.25">
      <c r="B3">
        <v>0</v>
      </c>
      <c r="C3">
        <v>1</v>
      </c>
      <c r="F3">
        <v>1</v>
      </c>
      <c r="G3" s="17">
        <f>COUNTIFS($B:$B,1,$C:$C,1)</f>
        <v>20</v>
      </c>
      <c r="H3" s="17">
        <f>COUNTIFS($B:$B,1,$C:$C,0)</f>
        <v>9</v>
      </c>
    </row>
    <row r="4" spans="2:8" x14ac:dyDescent="0.25">
      <c r="B4">
        <v>1</v>
      </c>
      <c r="C4">
        <v>1</v>
      </c>
      <c r="F4">
        <v>0</v>
      </c>
      <c r="G4">
        <f>COUNTIFS($B:$B,0,$C:$C,1)</f>
        <v>38</v>
      </c>
      <c r="H4">
        <f>COUNTIFS($B:$B,0,$C:$C,0)</f>
        <v>43</v>
      </c>
    </row>
    <row r="5" spans="2:8" x14ac:dyDescent="0.25">
      <c r="B5">
        <v>1</v>
      </c>
      <c r="C5">
        <v>1</v>
      </c>
    </row>
    <row r="6" spans="2:8" x14ac:dyDescent="0.25">
      <c r="B6">
        <v>0</v>
      </c>
      <c r="C6">
        <v>0</v>
      </c>
    </row>
    <row r="7" spans="2:8" x14ac:dyDescent="0.25">
      <c r="B7">
        <v>0</v>
      </c>
      <c r="C7">
        <v>1</v>
      </c>
    </row>
    <row r="8" spans="2:8" x14ac:dyDescent="0.25">
      <c r="B8">
        <v>0</v>
      </c>
      <c r="C8">
        <v>1</v>
      </c>
    </row>
    <row r="9" spans="2:8" x14ac:dyDescent="0.25">
      <c r="B9">
        <v>0</v>
      </c>
      <c r="C9">
        <v>0</v>
      </c>
    </row>
    <row r="10" spans="2:8" x14ac:dyDescent="0.25">
      <c r="B10">
        <v>0</v>
      </c>
      <c r="C10">
        <v>0</v>
      </c>
    </row>
    <row r="11" spans="2:8" x14ac:dyDescent="0.25">
      <c r="B11">
        <v>0</v>
      </c>
      <c r="C11">
        <v>0</v>
      </c>
    </row>
    <row r="12" spans="2:8" x14ac:dyDescent="0.25">
      <c r="B12">
        <v>0</v>
      </c>
      <c r="C12">
        <v>0</v>
      </c>
    </row>
    <row r="13" spans="2:8" x14ac:dyDescent="0.25">
      <c r="B13">
        <v>1</v>
      </c>
      <c r="C13">
        <v>1</v>
      </c>
    </row>
    <row r="14" spans="2:8" x14ac:dyDescent="0.25">
      <c r="B14">
        <v>0</v>
      </c>
      <c r="C14">
        <v>1</v>
      </c>
    </row>
    <row r="15" spans="2:8" x14ac:dyDescent="0.25">
      <c r="B15">
        <v>0</v>
      </c>
      <c r="C15">
        <v>0</v>
      </c>
    </row>
    <row r="16" spans="2:8" x14ac:dyDescent="0.25">
      <c r="B16">
        <v>0</v>
      </c>
      <c r="C16">
        <v>0</v>
      </c>
    </row>
    <row r="17" spans="2:3" x14ac:dyDescent="0.25">
      <c r="B17">
        <v>1</v>
      </c>
      <c r="C17">
        <v>0</v>
      </c>
    </row>
    <row r="18" spans="2:3" x14ac:dyDescent="0.25">
      <c r="B18">
        <v>1</v>
      </c>
      <c r="C18">
        <v>0</v>
      </c>
    </row>
    <row r="19" spans="2:3" x14ac:dyDescent="0.25">
      <c r="B19">
        <v>0</v>
      </c>
      <c r="C19">
        <v>1</v>
      </c>
    </row>
    <row r="20" spans="2:3" x14ac:dyDescent="0.25">
      <c r="B20">
        <v>0</v>
      </c>
      <c r="C20">
        <v>0</v>
      </c>
    </row>
    <row r="21" spans="2:3" x14ac:dyDescent="0.25">
      <c r="B21">
        <v>0</v>
      </c>
      <c r="C21">
        <v>1</v>
      </c>
    </row>
    <row r="22" spans="2:3" x14ac:dyDescent="0.25">
      <c r="B22">
        <v>0</v>
      </c>
      <c r="C22">
        <v>0</v>
      </c>
    </row>
    <row r="23" spans="2:3" x14ac:dyDescent="0.25">
      <c r="B23">
        <v>0</v>
      </c>
      <c r="C23">
        <v>1</v>
      </c>
    </row>
    <row r="24" spans="2:3" x14ac:dyDescent="0.25">
      <c r="B24">
        <v>0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1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0</v>
      </c>
    </row>
    <row r="30" spans="2:3" x14ac:dyDescent="0.25">
      <c r="B30">
        <v>1</v>
      </c>
      <c r="C30">
        <v>0</v>
      </c>
    </row>
    <row r="31" spans="2:3" x14ac:dyDescent="0.25">
      <c r="B31">
        <v>1</v>
      </c>
      <c r="C31">
        <v>1</v>
      </c>
    </row>
    <row r="32" spans="2:3" x14ac:dyDescent="0.25">
      <c r="B32">
        <v>0</v>
      </c>
      <c r="C32">
        <v>0</v>
      </c>
    </row>
    <row r="33" spans="2:3" x14ac:dyDescent="0.25">
      <c r="B33">
        <v>0</v>
      </c>
      <c r="C33">
        <v>0</v>
      </c>
    </row>
    <row r="34" spans="2:3" x14ac:dyDescent="0.25">
      <c r="B34">
        <v>0</v>
      </c>
      <c r="C34">
        <v>0</v>
      </c>
    </row>
    <row r="35" spans="2:3" x14ac:dyDescent="0.25">
      <c r="B35">
        <v>0</v>
      </c>
      <c r="C35">
        <v>1</v>
      </c>
    </row>
    <row r="36" spans="2:3" x14ac:dyDescent="0.25">
      <c r="B36">
        <v>0</v>
      </c>
      <c r="C36">
        <v>0</v>
      </c>
    </row>
    <row r="37" spans="2:3" x14ac:dyDescent="0.25">
      <c r="B37">
        <v>1</v>
      </c>
      <c r="C37">
        <v>1</v>
      </c>
    </row>
    <row r="38" spans="2:3" x14ac:dyDescent="0.25">
      <c r="B38">
        <v>1</v>
      </c>
      <c r="C38">
        <v>0</v>
      </c>
    </row>
    <row r="39" spans="2:3" x14ac:dyDescent="0.25">
      <c r="B39">
        <v>1</v>
      </c>
      <c r="C39">
        <v>1</v>
      </c>
    </row>
    <row r="40" spans="2:3" x14ac:dyDescent="0.25">
      <c r="B40">
        <v>0</v>
      </c>
      <c r="C40">
        <v>1</v>
      </c>
    </row>
    <row r="41" spans="2:3" x14ac:dyDescent="0.25">
      <c r="B41">
        <v>0</v>
      </c>
      <c r="C41">
        <v>1</v>
      </c>
    </row>
    <row r="42" spans="2:3" x14ac:dyDescent="0.25">
      <c r="B42">
        <v>0</v>
      </c>
      <c r="C42">
        <v>1</v>
      </c>
    </row>
    <row r="43" spans="2:3" x14ac:dyDescent="0.25">
      <c r="B43">
        <v>0</v>
      </c>
      <c r="C43">
        <v>1</v>
      </c>
    </row>
    <row r="44" spans="2:3" x14ac:dyDescent="0.25">
      <c r="B44">
        <v>1</v>
      </c>
      <c r="C44">
        <v>1</v>
      </c>
    </row>
    <row r="45" spans="2:3" x14ac:dyDescent="0.25">
      <c r="B45">
        <v>0</v>
      </c>
      <c r="C45">
        <v>0</v>
      </c>
    </row>
    <row r="46" spans="2:3" x14ac:dyDescent="0.25">
      <c r="B46">
        <v>1</v>
      </c>
      <c r="C46">
        <v>1</v>
      </c>
    </row>
    <row r="47" spans="2:3" x14ac:dyDescent="0.25">
      <c r="B47">
        <v>0</v>
      </c>
      <c r="C47">
        <v>1</v>
      </c>
    </row>
    <row r="48" spans="2:3" x14ac:dyDescent="0.25">
      <c r="B48">
        <v>0</v>
      </c>
      <c r="C48">
        <v>0</v>
      </c>
    </row>
    <row r="49" spans="2:3" x14ac:dyDescent="0.25">
      <c r="B49">
        <v>0</v>
      </c>
      <c r="C49">
        <v>0</v>
      </c>
    </row>
    <row r="50" spans="2:3" x14ac:dyDescent="0.25">
      <c r="B50">
        <v>0</v>
      </c>
      <c r="C50">
        <v>1</v>
      </c>
    </row>
    <row r="51" spans="2:3" x14ac:dyDescent="0.25">
      <c r="B51">
        <v>1</v>
      </c>
      <c r="C51">
        <v>0</v>
      </c>
    </row>
    <row r="52" spans="2:3" x14ac:dyDescent="0.25">
      <c r="B52">
        <v>0</v>
      </c>
      <c r="C52">
        <v>1</v>
      </c>
    </row>
    <row r="53" spans="2:3" x14ac:dyDescent="0.25">
      <c r="B53">
        <v>0</v>
      </c>
      <c r="C53">
        <v>0</v>
      </c>
    </row>
    <row r="54" spans="2:3" x14ac:dyDescent="0.25">
      <c r="B54">
        <v>0</v>
      </c>
      <c r="C54">
        <v>1</v>
      </c>
    </row>
    <row r="55" spans="2:3" x14ac:dyDescent="0.25">
      <c r="B55">
        <v>0</v>
      </c>
      <c r="C55">
        <v>0</v>
      </c>
    </row>
    <row r="56" spans="2:3" x14ac:dyDescent="0.25">
      <c r="B56">
        <v>0</v>
      </c>
      <c r="C56">
        <v>1</v>
      </c>
    </row>
    <row r="57" spans="2:3" x14ac:dyDescent="0.25">
      <c r="B57">
        <v>0</v>
      </c>
      <c r="C57">
        <v>1</v>
      </c>
    </row>
    <row r="58" spans="2:3" x14ac:dyDescent="0.25">
      <c r="B58">
        <v>0</v>
      </c>
      <c r="C58">
        <v>0</v>
      </c>
    </row>
    <row r="59" spans="2:3" x14ac:dyDescent="0.25">
      <c r="B59">
        <v>0</v>
      </c>
      <c r="C59">
        <v>1</v>
      </c>
    </row>
    <row r="60" spans="2:3" x14ac:dyDescent="0.25">
      <c r="B60">
        <v>1</v>
      </c>
      <c r="C60">
        <v>1</v>
      </c>
    </row>
    <row r="61" spans="2:3" x14ac:dyDescent="0.25">
      <c r="B61">
        <v>1</v>
      </c>
      <c r="C61">
        <v>0</v>
      </c>
    </row>
    <row r="62" spans="2:3" x14ac:dyDescent="0.25">
      <c r="B62">
        <v>0</v>
      </c>
      <c r="C62">
        <v>1</v>
      </c>
    </row>
    <row r="63" spans="2:3" x14ac:dyDescent="0.25">
      <c r="B63">
        <v>0</v>
      </c>
      <c r="C63">
        <v>0</v>
      </c>
    </row>
    <row r="64" spans="2:3" x14ac:dyDescent="0.25">
      <c r="B64">
        <v>0</v>
      </c>
      <c r="C64">
        <v>1</v>
      </c>
    </row>
    <row r="65" spans="2:3" x14ac:dyDescent="0.25">
      <c r="B65">
        <v>0</v>
      </c>
      <c r="C65">
        <v>1</v>
      </c>
    </row>
    <row r="66" spans="2:3" x14ac:dyDescent="0.25">
      <c r="B66">
        <v>0</v>
      </c>
      <c r="C66">
        <v>0</v>
      </c>
    </row>
    <row r="67" spans="2:3" x14ac:dyDescent="0.25">
      <c r="B67">
        <v>0</v>
      </c>
      <c r="C67">
        <v>0</v>
      </c>
    </row>
    <row r="68" spans="2:3" x14ac:dyDescent="0.25">
      <c r="B68">
        <v>1</v>
      </c>
      <c r="C68">
        <v>1</v>
      </c>
    </row>
    <row r="69" spans="2:3" x14ac:dyDescent="0.25">
      <c r="B69">
        <v>1</v>
      </c>
      <c r="C69">
        <v>1</v>
      </c>
    </row>
    <row r="70" spans="2:3" x14ac:dyDescent="0.25">
      <c r="B70">
        <v>0</v>
      </c>
      <c r="C70">
        <v>1</v>
      </c>
    </row>
    <row r="71" spans="2:3" x14ac:dyDescent="0.25">
      <c r="B71">
        <v>1</v>
      </c>
      <c r="C71">
        <v>0</v>
      </c>
    </row>
    <row r="72" spans="2:3" x14ac:dyDescent="0.25">
      <c r="B72">
        <v>0</v>
      </c>
      <c r="C72">
        <v>0</v>
      </c>
    </row>
    <row r="73" spans="2:3" x14ac:dyDescent="0.25">
      <c r="B73">
        <v>1</v>
      </c>
      <c r="C73">
        <v>1</v>
      </c>
    </row>
    <row r="74" spans="2:3" x14ac:dyDescent="0.25">
      <c r="B74">
        <v>1</v>
      </c>
      <c r="C74">
        <v>1</v>
      </c>
    </row>
    <row r="75" spans="2:3" x14ac:dyDescent="0.25">
      <c r="B75">
        <v>1</v>
      </c>
      <c r="C75">
        <v>1</v>
      </c>
    </row>
    <row r="76" spans="2:3" x14ac:dyDescent="0.25">
      <c r="B76">
        <v>0</v>
      </c>
      <c r="C76">
        <v>1</v>
      </c>
    </row>
    <row r="77" spans="2:3" x14ac:dyDescent="0.25">
      <c r="B77">
        <v>1</v>
      </c>
      <c r="C77">
        <v>1</v>
      </c>
    </row>
    <row r="78" spans="2:3" x14ac:dyDescent="0.25">
      <c r="B78">
        <v>0</v>
      </c>
      <c r="C78">
        <v>1</v>
      </c>
    </row>
    <row r="79" spans="2:3" x14ac:dyDescent="0.25">
      <c r="B79">
        <v>0</v>
      </c>
      <c r="C79">
        <v>0</v>
      </c>
    </row>
    <row r="80" spans="2:3" x14ac:dyDescent="0.25">
      <c r="B80">
        <v>0</v>
      </c>
      <c r="C80">
        <v>1</v>
      </c>
    </row>
    <row r="81" spans="2:3" x14ac:dyDescent="0.25">
      <c r="B81">
        <v>0</v>
      </c>
      <c r="C81">
        <v>1</v>
      </c>
    </row>
    <row r="82" spans="2:3" x14ac:dyDescent="0.25">
      <c r="B82">
        <v>0</v>
      </c>
      <c r="C82">
        <v>0</v>
      </c>
    </row>
    <row r="83" spans="2:3" x14ac:dyDescent="0.25">
      <c r="B83">
        <v>0</v>
      </c>
      <c r="C83">
        <v>0</v>
      </c>
    </row>
    <row r="84" spans="2:3" x14ac:dyDescent="0.25">
      <c r="B84">
        <v>0</v>
      </c>
      <c r="C84">
        <v>0</v>
      </c>
    </row>
    <row r="85" spans="2:3" x14ac:dyDescent="0.25">
      <c r="B85">
        <v>0</v>
      </c>
      <c r="C85">
        <v>0</v>
      </c>
    </row>
    <row r="86" spans="2:3" x14ac:dyDescent="0.25">
      <c r="B86">
        <v>0</v>
      </c>
      <c r="C86">
        <v>0</v>
      </c>
    </row>
    <row r="87" spans="2:3" x14ac:dyDescent="0.25">
      <c r="B87">
        <v>0</v>
      </c>
      <c r="C87">
        <v>0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0</v>
      </c>
      <c r="C90">
        <v>1</v>
      </c>
    </row>
    <row r="91" spans="2:3" x14ac:dyDescent="0.25">
      <c r="B91">
        <v>0</v>
      </c>
      <c r="C91">
        <v>1</v>
      </c>
    </row>
    <row r="92" spans="2:3" x14ac:dyDescent="0.25">
      <c r="B92">
        <v>0</v>
      </c>
      <c r="C92">
        <v>0</v>
      </c>
    </row>
    <row r="93" spans="2:3" x14ac:dyDescent="0.25">
      <c r="B93">
        <v>0</v>
      </c>
      <c r="C93">
        <v>0</v>
      </c>
    </row>
    <row r="94" spans="2:3" x14ac:dyDescent="0.25">
      <c r="B94">
        <v>0</v>
      </c>
      <c r="C94">
        <v>0</v>
      </c>
    </row>
    <row r="95" spans="2:3" x14ac:dyDescent="0.25">
      <c r="B95">
        <v>0</v>
      </c>
      <c r="C95">
        <v>1</v>
      </c>
    </row>
    <row r="96" spans="2:3" x14ac:dyDescent="0.25">
      <c r="B96">
        <v>0</v>
      </c>
      <c r="C96">
        <v>1</v>
      </c>
    </row>
    <row r="97" spans="2:3" x14ac:dyDescent="0.25">
      <c r="B97">
        <v>0</v>
      </c>
      <c r="C97">
        <v>1</v>
      </c>
    </row>
    <row r="98" spans="2:3" x14ac:dyDescent="0.25">
      <c r="B98">
        <v>1</v>
      </c>
      <c r="C98">
        <v>1</v>
      </c>
    </row>
    <row r="99" spans="2:3" x14ac:dyDescent="0.25">
      <c r="B99">
        <v>1</v>
      </c>
      <c r="C99">
        <v>1</v>
      </c>
    </row>
    <row r="100" spans="2:3" x14ac:dyDescent="0.25">
      <c r="B100">
        <v>0</v>
      </c>
      <c r="C100">
        <v>0</v>
      </c>
    </row>
    <row r="101" spans="2:3" x14ac:dyDescent="0.25">
      <c r="B101">
        <v>0</v>
      </c>
      <c r="C101">
        <v>1</v>
      </c>
    </row>
    <row r="102" spans="2:3" x14ac:dyDescent="0.25">
      <c r="B102">
        <v>0</v>
      </c>
      <c r="C102">
        <v>0</v>
      </c>
    </row>
    <row r="103" spans="2:3" x14ac:dyDescent="0.25">
      <c r="B103">
        <v>0</v>
      </c>
      <c r="C103">
        <v>0</v>
      </c>
    </row>
    <row r="104" spans="2:3" x14ac:dyDescent="0.25">
      <c r="B104">
        <v>0</v>
      </c>
      <c r="C104">
        <v>1</v>
      </c>
    </row>
    <row r="105" spans="2:3" x14ac:dyDescent="0.25">
      <c r="B105">
        <v>1</v>
      </c>
      <c r="C105">
        <v>1</v>
      </c>
    </row>
    <row r="106" spans="2:3" x14ac:dyDescent="0.25">
      <c r="B106">
        <v>0</v>
      </c>
      <c r="C106">
        <v>1</v>
      </c>
    </row>
    <row r="107" spans="2:3" x14ac:dyDescent="0.25">
      <c r="B107">
        <v>0</v>
      </c>
      <c r="C107">
        <v>1</v>
      </c>
    </row>
    <row r="108" spans="2:3" x14ac:dyDescent="0.25">
      <c r="B108">
        <v>0</v>
      </c>
      <c r="C108">
        <v>0</v>
      </c>
    </row>
    <row r="109" spans="2:3" x14ac:dyDescent="0.25">
      <c r="B109">
        <v>0</v>
      </c>
      <c r="C109">
        <v>0</v>
      </c>
    </row>
    <row r="110" spans="2:3" x14ac:dyDescent="0.25">
      <c r="B110">
        <v>1</v>
      </c>
      <c r="C110">
        <v>0</v>
      </c>
    </row>
    <row r="111" spans="2:3" x14ac:dyDescent="0.25">
      <c r="B111">
        <v>0</v>
      </c>
      <c r="C1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E619-C1B6-4E9C-9EC0-4EAE10FC8C14}">
  <dimension ref="B1:H111"/>
  <sheetViews>
    <sheetView workbookViewId="0">
      <selection activeCell="F2" sqref="F2:H4"/>
    </sheetView>
  </sheetViews>
  <sheetFormatPr defaultRowHeight="14.3" x14ac:dyDescent="0.25"/>
  <cols>
    <col min="2" max="3" width="27.25" customWidth="1"/>
  </cols>
  <sheetData>
    <row r="1" spans="2:8" x14ac:dyDescent="0.25">
      <c r="B1" s="13" t="s">
        <v>199</v>
      </c>
      <c r="C1" s="13" t="s">
        <v>201</v>
      </c>
    </row>
    <row r="2" spans="2:8" x14ac:dyDescent="0.25">
      <c r="B2">
        <v>0</v>
      </c>
      <c r="C2">
        <v>1</v>
      </c>
      <c r="G2">
        <v>1</v>
      </c>
      <c r="H2">
        <v>0</v>
      </c>
    </row>
    <row r="3" spans="2:8" x14ac:dyDescent="0.25">
      <c r="B3">
        <v>0</v>
      </c>
      <c r="C3">
        <v>1</v>
      </c>
      <c r="F3">
        <v>1</v>
      </c>
      <c r="G3" s="17">
        <f>COUNTIFS($B:$B,1,$C:$C,1)</f>
        <v>19</v>
      </c>
      <c r="H3" s="17">
        <f>COUNTIFS($B:$B,1,$C:$C,0)</f>
        <v>7</v>
      </c>
    </row>
    <row r="4" spans="2:8" x14ac:dyDescent="0.25">
      <c r="B4">
        <v>1</v>
      </c>
      <c r="C4">
        <v>1</v>
      </c>
      <c r="F4">
        <v>0</v>
      </c>
      <c r="G4">
        <f>COUNTIFS($B:$B,0,$C:$C,1)</f>
        <v>39</v>
      </c>
      <c r="H4">
        <f>COUNTIFS($B:$B,0,$C:$C,0)</f>
        <v>45</v>
      </c>
    </row>
    <row r="5" spans="2:8" x14ac:dyDescent="0.25">
      <c r="B5">
        <v>1</v>
      </c>
      <c r="C5">
        <v>1</v>
      </c>
    </row>
    <row r="6" spans="2:8" x14ac:dyDescent="0.25">
      <c r="B6">
        <v>0</v>
      </c>
      <c r="C6">
        <v>0</v>
      </c>
    </row>
    <row r="7" spans="2:8" x14ac:dyDescent="0.25">
      <c r="B7">
        <v>0</v>
      </c>
      <c r="C7">
        <v>1</v>
      </c>
    </row>
    <row r="8" spans="2:8" x14ac:dyDescent="0.25">
      <c r="B8">
        <v>0</v>
      </c>
      <c r="C8">
        <v>1</v>
      </c>
    </row>
    <row r="9" spans="2:8" x14ac:dyDescent="0.25">
      <c r="B9">
        <v>0</v>
      </c>
      <c r="C9">
        <v>0</v>
      </c>
    </row>
    <row r="10" spans="2:8" x14ac:dyDescent="0.25">
      <c r="B10">
        <v>0</v>
      </c>
      <c r="C10">
        <v>0</v>
      </c>
    </row>
    <row r="11" spans="2:8" x14ac:dyDescent="0.25">
      <c r="B11">
        <v>0</v>
      </c>
      <c r="C11">
        <v>0</v>
      </c>
    </row>
    <row r="12" spans="2:8" x14ac:dyDescent="0.25">
      <c r="B12">
        <v>0</v>
      </c>
      <c r="C12">
        <v>0</v>
      </c>
    </row>
    <row r="13" spans="2:8" x14ac:dyDescent="0.25">
      <c r="B13">
        <v>1</v>
      </c>
      <c r="C13">
        <v>1</v>
      </c>
    </row>
    <row r="14" spans="2:8" x14ac:dyDescent="0.25">
      <c r="B14">
        <v>0</v>
      </c>
      <c r="C14">
        <v>1</v>
      </c>
    </row>
    <row r="15" spans="2:8" x14ac:dyDescent="0.25">
      <c r="B15">
        <v>0</v>
      </c>
      <c r="C15">
        <v>0</v>
      </c>
    </row>
    <row r="16" spans="2:8" x14ac:dyDescent="0.25">
      <c r="B16">
        <v>0</v>
      </c>
      <c r="C16">
        <v>0</v>
      </c>
    </row>
    <row r="17" spans="2:3" x14ac:dyDescent="0.25">
      <c r="B17">
        <v>0</v>
      </c>
      <c r="C17">
        <v>0</v>
      </c>
    </row>
    <row r="18" spans="2:3" x14ac:dyDescent="0.25">
      <c r="B18">
        <v>1</v>
      </c>
      <c r="C18">
        <v>0</v>
      </c>
    </row>
    <row r="19" spans="2:3" x14ac:dyDescent="0.25">
      <c r="B19">
        <v>0</v>
      </c>
      <c r="C19">
        <v>1</v>
      </c>
    </row>
    <row r="20" spans="2:3" x14ac:dyDescent="0.25">
      <c r="B20">
        <v>0</v>
      </c>
      <c r="C20">
        <v>0</v>
      </c>
    </row>
    <row r="21" spans="2:3" x14ac:dyDescent="0.25">
      <c r="B21">
        <v>0</v>
      </c>
      <c r="C21">
        <v>1</v>
      </c>
    </row>
    <row r="22" spans="2:3" x14ac:dyDescent="0.25">
      <c r="B22">
        <v>0</v>
      </c>
      <c r="C22">
        <v>0</v>
      </c>
    </row>
    <row r="23" spans="2:3" x14ac:dyDescent="0.25">
      <c r="B23">
        <v>0</v>
      </c>
      <c r="C23">
        <v>1</v>
      </c>
    </row>
    <row r="24" spans="2:3" x14ac:dyDescent="0.25">
      <c r="B24">
        <v>0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1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0</v>
      </c>
    </row>
    <row r="30" spans="2:3" x14ac:dyDescent="0.25">
      <c r="B30">
        <v>0</v>
      </c>
      <c r="C30">
        <v>0</v>
      </c>
    </row>
    <row r="31" spans="2:3" x14ac:dyDescent="0.25">
      <c r="B31">
        <v>1</v>
      </c>
      <c r="C31">
        <v>1</v>
      </c>
    </row>
    <row r="32" spans="2:3" x14ac:dyDescent="0.25">
      <c r="B32">
        <v>0</v>
      </c>
      <c r="C32">
        <v>0</v>
      </c>
    </row>
    <row r="33" spans="2:3" x14ac:dyDescent="0.25">
      <c r="B33">
        <v>0</v>
      </c>
      <c r="C33">
        <v>0</v>
      </c>
    </row>
    <row r="34" spans="2:3" x14ac:dyDescent="0.25">
      <c r="B34">
        <v>0</v>
      </c>
      <c r="C34">
        <v>0</v>
      </c>
    </row>
    <row r="35" spans="2:3" x14ac:dyDescent="0.25">
      <c r="B35">
        <v>0</v>
      </c>
      <c r="C35">
        <v>1</v>
      </c>
    </row>
    <row r="36" spans="2:3" x14ac:dyDescent="0.25">
      <c r="B36">
        <v>0</v>
      </c>
      <c r="C36">
        <v>0</v>
      </c>
    </row>
    <row r="37" spans="2:3" x14ac:dyDescent="0.25">
      <c r="B37">
        <v>0</v>
      </c>
      <c r="C37">
        <v>1</v>
      </c>
    </row>
    <row r="38" spans="2:3" x14ac:dyDescent="0.25">
      <c r="B38">
        <v>1</v>
      </c>
      <c r="C38">
        <v>0</v>
      </c>
    </row>
    <row r="39" spans="2:3" x14ac:dyDescent="0.25">
      <c r="B39">
        <v>1</v>
      </c>
      <c r="C39">
        <v>1</v>
      </c>
    </row>
    <row r="40" spans="2:3" x14ac:dyDescent="0.25">
      <c r="B40">
        <v>0</v>
      </c>
      <c r="C40">
        <v>1</v>
      </c>
    </row>
    <row r="41" spans="2:3" x14ac:dyDescent="0.25">
      <c r="B41">
        <v>0</v>
      </c>
      <c r="C41">
        <v>1</v>
      </c>
    </row>
    <row r="42" spans="2:3" x14ac:dyDescent="0.25">
      <c r="B42">
        <v>0</v>
      </c>
      <c r="C42">
        <v>1</v>
      </c>
    </row>
    <row r="43" spans="2:3" x14ac:dyDescent="0.25">
      <c r="B43">
        <v>0</v>
      </c>
      <c r="C43">
        <v>1</v>
      </c>
    </row>
    <row r="44" spans="2:3" x14ac:dyDescent="0.25">
      <c r="B44">
        <v>1</v>
      </c>
      <c r="C44">
        <v>1</v>
      </c>
    </row>
    <row r="45" spans="2:3" x14ac:dyDescent="0.25">
      <c r="B45">
        <v>0</v>
      </c>
      <c r="C45">
        <v>0</v>
      </c>
    </row>
    <row r="46" spans="2:3" x14ac:dyDescent="0.25">
      <c r="B46">
        <v>1</v>
      </c>
      <c r="C46">
        <v>1</v>
      </c>
    </row>
    <row r="47" spans="2:3" x14ac:dyDescent="0.25">
      <c r="B47">
        <v>0</v>
      </c>
      <c r="C47">
        <v>1</v>
      </c>
    </row>
    <row r="48" spans="2:3" x14ac:dyDescent="0.25">
      <c r="B48">
        <v>0</v>
      </c>
      <c r="C48">
        <v>0</v>
      </c>
    </row>
    <row r="49" spans="2:3" x14ac:dyDescent="0.25">
      <c r="B49">
        <v>0</v>
      </c>
      <c r="C49">
        <v>0</v>
      </c>
    </row>
    <row r="50" spans="2:3" x14ac:dyDescent="0.25">
      <c r="B50">
        <v>0</v>
      </c>
      <c r="C50">
        <v>1</v>
      </c>
    </row>
    <row r="51" spans="2:3" x14ac:dyDescent="0.25">
      <c r="B51">
        <v>1</v>
      </c>
      <c r="C51">
        <v>0</v>
      </c>
    </row>
    <row r="52" spans="2:3" x14ac:dyDescent="0.25">
      <c r="B52">
        <v>0</v>
      </c>
      <c r="C52">
        <v>1</v>
      </c>
    </row>
    <row r="53" spans="2:3" x14ac:dyDescent="0.25">
      <c r="B53">
        <v>0</v>
      </c>
      <c r="C53">
        <v>0</v>
      </c>
    </row>
    <row r="54" spans="2:3" x14ac:dyDescent="0.25">
      <c r="B54">
        <v>0</v>
      </c>
      <c r="C54">
        <v>1</v>
      </c>
    </row>
    <row r="55" spans="2:3" x14ac:dyDescent="0.25">
      <c r="B55">
        <v>0</v>
      </c>
      <c r="C55">
        <v>0</v>
      </c>
    </row>
    <row r="56" spans="2:3" x14ac:dyDescent="0.25">
      <c r="B56">
        <v>0</v>
      </c>
      <c r="C56">
        <v>1</v>
      </c>
    </row>
    <row r="57" spans="2:3" x14ac:dyDescent="0.25">
      <c r="B57">
        <v>0</v>
      </c>
      <c r="C57">
        <v>1</v>
      </c>
    </row>
    <row r="58" spans="2:3" x14ac:dyDescent="0.25">
      <c r="B58">
        <v>0</v>
      </c>
      <c r="C58">
        <v>0</v>
      </c>
    </row>
    <row r="59" spans="2:3" x14ac:dyDescent="0.25">
      <c r="B59">
        <v>0</v>
      </c>
      <c r="C59">
        <v>1</v>
      </c>
    </row>
    <row r="60" spans="2:3" x14ac:dyDescent="0.25">
      <c r="B60">
        <v>1</v>
      </c>
      <c r="C60">
        <v>1</v>
      </c>
    </row>
    <row r="61" spans="2:3" x14ac:dyDescent="0.25">
      <c r="B61">
        <v>1</v>
      </c>
      <c r="C61">
        <v>0</v>
      </c>
    </row>
    <row r="62" spans="2:3" x14ac:dyDescent="0.25">
      <c r="B62">
        <v>0</v>
      </c>
      <c r="C62">
        <v>1</v>
      </c>
    </row>
    <row r="63" spans="2:3" x14ac:dyDescent="0.25">
      <c r="B63">
        <v>0</v>
      </c>
      <c r="C63">
        <v>0</v>
      </c>
    </row>
    <row r="64" spans="2:3" x14ac:dyDescent="0.25">
      <c r="B64">
        <v>0</v>
      </c>
      <c r="C64">
        <v>1</v>
      </c>
    </row>
    <row r="65" spans="2:3" x14ac:dyDescent="0.25">
      <c r="B65">
        <v>0</v>
      </c>
      <c r="C65">
        <v>1</v>
      </c>
    </row>
    <row r="66" spans="2:3" x14ac:dyDescent="0.25">
      <c r="B66">
        <v>0</v>
      </c>
      <c r="C66">
        <v>0</v>
      </c>
    </row>
    <row r="67" spans="2:3" x14ac:dyDescent="0.25">
      <c r="B67">
        <v>0</v>
      </c>
      <c r="C67">
        <v>0</v>
      </c>
    </row>
    <row r="68" spans="2:3" x14ac:dyDescent="0.25">
      <c r="B68">
        <v>1</v>
      </c>
      <c r="C68">
        <v>1</v>
      </c>
    </row>
    <row r="69" spans="2:3" x14ac:dyDescent="0.25">
      <c r="B69">
        <v>1</v>
      </c>
      <c r="C69">
        <v>1</v>
      </c>
    </row>
    <row r="70" spans="2:3" x14ac:dyDescent="0.25">
      <c r="B70">
        <v>0</v>
      </c>
      <c r="C70">
        <v>1</v>
      </c>
    </row>
    <row r="71" spans="2:3" x14ac:dyDescent="0.25">
      <c r="B71">
        <v>1</v>
      </c>
      <c r="C71">
        <v>0</v>
      </c>
    </row>
    <row r="72" spans="2:3" x14ac:dyDescent="0.25">
      <c r="B72">
        <v>0</v>
      </c>
      <c r="C72">
        <v>0</v>
      </c>
    </row>
    <row r="73" spans="2:3" x14ac:dyDescent="0.25">
      <c r="B73">
        <v>1</v>
      </c>
      <c r="C73">
        <v>1</v>
      </c>
    </row>
    <row r="74" spans="2:3" x14ac:dyDescent="0.25">
      <c r="B74">
        <v>1</v>
      </c>
      <c r="C74">
        <v>1</v>
      </c>
    </row>
    <row r="75" spans="2:3" x14ac:dyDescent="0.25">
      <c r="B75">
        <v>1</v>
      </c>
      <c r="C75">
        <v>1</v>
      </c>
    </row>
    <row r="76" spans="2:3" x14ac:dyDescent="0.25">
      <c r="B76">
        <v>0</v>
      </c>
      <c r="C76">
        <v>1</v>
      </c>
    </row>
    <row r="77" spans="2:3" x14ac:dyDescent="0.25">
      <c r="B77">
        <v>1</v>
      </c>
      <c r="C77">
        <v>1</v>
      </c>
    </row>
    <row r="78" spans="2:3" x14ac:dyDescent="0.25">
      <c r="B78">
        <v>0</v>
      </c>
      <c r="C78">
        <v>1</v>
      </c>
    </row>
    <row r="79" spans="2:3" x14ac:dyDescent="0.25">
      <c r="B79">
        <v>0</v>
      </c>
      <c r="C79">
        <v>0</v>
      </c>
    </row>
    <row r="80" spans="2:3" x14ac:dyDescent="0.25">
      <c r="B80">
        <v>0</v>
      </c>
      <c r="C80">
        <v>1</v>
      </c>
    </row>
    <row r="81" spans="2:3" x14ac:dyDescent="0.25">
      <c r="B81">
        <v>0</v>
      </c>
      <c r="C81">
        <v>1</v>
      </c>
    </row>
    <row r="82" spans="2:3" x14ac:dyDescent="0.25">
      <c r="B82">
        <v>0</v>
      </c>
      <c r="C82">
        <v>0</v>
      </c>
    </row>
    <row r="83" spans="2:3" x14ac:dyDescent="0.25">
      <c r="B83">
        <v>0</v>
      </c>
      <c r="C83">
        <v>0</v>
      </c>
    </row>
    <row r="84" spans="2:3" x14ac:dyDescent="0.25">
      <c r="B84">
        <v>0</v>
      </c>
      <c r="C84">
        <v>0</v>
      </c>
    </row>
    <row r="85" spans="2:3" x14ac:dyDescent="0.25">
      <c r="B85">
        <v>0</v>
      </c>
      <c r="C85">
        <v>0</v>
      </c>
    </row>
    <row r="86" spans="2:3" x14ac:dyDescent="0.25">
      <c r="B86">
        <v>0</v>
      </c>
      <c r="C86">
        <v>0</v>
      </c>
    </row>
    <row r="87" spans="2:3" x14ac:dyDescent="0.25">
      <c r="B87">
        <v>0</v>
      </c>
      <c r="C87">
        <v>0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0</v>
      </c>
      <c r="C90">
        <v>1</v>
      </c>
    </row>
    <row r="91" spans="2:3" x14ac:dyDescent="0.25">
      <c r="B91">
        <v>0</v>
      </c>
      <c r="C91">
        <v>1</v>
      </c>
    </row>
    <row r="92" spans="2:3" x14ac:dyDescent="0.25">
      <c r="B92">
        <v>0</v>
      </c>
      <c r="C92">
        <v>0</v>
      </c>
    </row>
    <row r="93" spans="2:3" x14ac:dyDescent="0.25">
      <c r="B93">
        <v>0</v>
      </c>
      <c r="C93">
        <v>0</v>
      </c>
    </row>
    <row r="94" spans="2:3" x14ac:dyDescent="0.25">
      <c r="B94">
        <v>0</v>
      </c>
      <c r="C94">
        <v>0</v>
      </c>
    </row>
    <row r="95" spans="2:3" x14ac:dyDescent="0.25">
      <c r="B95">
        <v>0</v>
      </c>
      <c r="C95">
        <v>1</v>
      </c>
    </row>
    <row r="96" spans="2:3" x14ac:dyDescent="0.25">
      <c r="B96">
        <v>0</v>
      </c>
      <c r="C96">
        <v>1</v>
      </c>
    </row>
    <row r="97" spans="2:3" x14ac:dyDescent="0.25">
      <c r="B97">
        <v>0</v>
      </c>
      <c r="C97">
        <v>1</v>
      </c>
    </row>
    <row r="98" spans="2:3" x14ac:dyDescent="0.25">
      <c r="B98">
        <v>1</v>
      </c>
      <c r="C98">
        <v>1</v>
      </c>
    </row>
    <row r="99" spans="2:3" x14ac:dyDescent="0.25">
      <c r="B99">
        <v>1</v>
      </c>
      <c r="C99">
        <v>1</v>
      </c>
    </row>
    <row r="100" spans="2:3" x14ac:dyDescent="0.25">
      <c r="B100">
        <v>0</v>
      </c>
      <c r="C100">
        <v>0</v>
      </c>
    </row>
    <row r="101" spans="2:3" x14ac:dyDescent="0.25">
      <c r="B101">
        <v>0</v>
      </c>
      <c r="C101">
        <v>1</v>
      </c>
    </row>
    <row r="102" spans="2:3" x14ac:dyDescent="0.25">
      <c r="B102">
        <v>0</v>
      </c>
      <c r="C102">
        <v>0</v>
      </c>
    </row>
    <row r="103" spans="2:3" x14ac:dyDescent="0.25">
      <c r="B103">
        <v>0</v>
      </c>
      <c r="C103">
        <v>0</v>
      </c>
    </row>
    <row r="104" spans="2:3" x14ac:dyDescent="0.25">
      <c r="B104">
        <v>0</v>
      </c>
      <c r="C104">
        <v>1</v>
      </c>
    </row>
    <row r="105" spans="2:3" x14ac:dyDescent="0.25">
      <c r="B105">
        <v>1</v>
      </c>
      <c r="C105">
        <v>1</v>
      </c>
    </row>
    <row r="106" spans="2:3" x14ac:dyDescent="0.25">
      <c r="B106">
        <v>0</v>
      </c>
      <c r="C106">
        <v>1</v>
      </c>
    </row>
    <row r="107" spans="2:3" x14ac:dyDescent="0.25">
      <c r="B107">
        <v>0</v>
      </c>
      <c r="C107">
        <v>1</v>
      </c>
    </row>
    <row r="108" spans="2:3" x14ac:dyDescent="0.25">
      <c r="B108">
        <v>0</v>
      </c>
      <c r="C108">
        <v>0</v>
      </c>
    </row>
    <row r="109" spans="2:3" x14ac:dyDescent="0.25">
      <c r="B109">
        <v>0</v>
      </c>
      <c r="C109">
        <v>0</v>
      </c>
    </row>
    <row r="110" spans="2:3" x14ac:dyDescent="0.25">
      <c r="B110">
        <v>1</v>
      </c>
      <c r="C110">
        <v>0</v>
      </c>
    </row>
    <row r="111" spans="2:3" x14ac:dyDescent="0.25">
      <c r="B111">
        <v>0</v>
      </c>
      <c r="C1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E216-BDC3-4DE2-9E42-469C6474D23C}">
  <dimension ref="B1:G111"/>
  <sheetViews>
    <sheetView workbookViewId="0">
      <selection activeCell="B1" sqref="B1:C1048576"/>
    </sheetView>
  </sheetViews>
  <sheetFormatPr defaultRowHeight="14.3" x14ac:dyDescent="0.25"/>
  <cols>
    <col min="2" max="3" width="27.25" customWidth="1"/>
  </cols>
  <sheetData>
    <row r="1" spans="2:7" x14ac:dyDescent="0.25">
      <c r="B1" s="13" t="s">
        <v>198</v>
      </c>
      <c r="C1" s="13" t="s">
        <v>201</v>
      </c>
      <c r="F1">
        <v>1</v>
      </c>
      <c r="G1">
        <v>0</v>
      </c>
    </row>
    <row r="2" spans="2:7" x14ac:dyDescent="0.25">
      <c r="B2">
        <v>0</v>
      </c>
      <c r="C2">
        <v>1</v>
      </c>
      <c r="E2">
        <v>1</v>
      </c>
      <c r="F2" s="17">
        <f>COUNTIFS($B:$B,1,$C:$C,1)</f>
        <v>16</v>
      </c>
      <c r="G2" s="17">
        <f>COUNTIFS($B:$B,1,$C:$C,0)</f>
        <v>7</v>
      </c>
    </row>
    <row r="3" spans="2:7" x14ac:dyDescent="0.25">
      <c r="B3">
        <v>0</v>
      </c>
      <c r="C3">
        <v>1</v>
      </c>
      <c r="E3">
        <v>0</v>
      </c>
      <c r="F3">
        <f>COUNTIFS($B:$B,0,$C:$C,1)</f>
        <v>42</v>
      </c>
      <c r="G3">
        <f>COUNTIFS($B:$B,0,$C:$C,0)</f>
        <v>45</v>
      </c>
    </row>
    <row r="4" spans="2:7" x14ac:dyDescent="0.25">
      <c r="B4">
        <v>1</v>
      </c>
      <c r="C4">
        <v>1</v>
      </c>
    </row>
    <row r="5" spans="2:7" x14ac:dyDescent="0.25">
      <c r="B5">
        <v>1</v>
      </c>
      <c r="C5">
        <v>1</v>
      </c>
    </row>
    <row r="6" spans="2:7" x14ac:dyDescent="0.25">
      <c r="B6">
        <v>0</v>
      </c>
      <c r="C6">
        <v>0</v>
      </c>
    </row>
    <row r="7" spans="2:7" x14ac:dyDescent="0.25">
      <c r="B7">
        <v>0</v>
      </c>
      <c r="C7">
        <v>1</v>
      </c>
    </row>
    <row r="8" spans="2:7" x14ac:dyDescent="0.25">
      <c r="B8">
        <v>0</v>
      </c>
      <c r="C8">
        <v>1</v>
      </c>
    </row>
    <row r="9" spans="2:7" x14ac:dyDescent="0.25">
      <c r="B9">
        <v>0</v>
      </c>
      <c r="C9">
        <v>0</v>
      </c>
    </row>
    <row r="10" spans="2:7" x14ac:dyDescent="0.25">
      <c r="B10">
        <v>0</v>
      </c>
      <c r="C10">
        <v>0</v>
      </c>
    </row>
    <row r="11" spans="2:7" x14ac:dyDescent="0.25">
      <c r="B11">
        <v>0</v>
      </c>
      <c r="C11">
        <v>0</v>
      </c>
    </row>
    <row r="12" spans="2:7" x14ac:dyDescent="0.25">
      <c r="B12">
        <v>0</v>
      </c>
      <c r="C12">
        <v>0</v>
      </c>
    </row>
    <row r="13" spans="2:7" x14ac:dyDescent="0.25">
      <c r="B13">
        <v>0</v>
      </c>
      <c r="C13">
        <v>1</v>
      </c>
    </row>
    <row r="14" spans="2:7" x14ac:dyDescent="0.25">
      <c r="B14">
        <v>0</v>
      </c>
      <c r="C14">
        <v>1</v>
      </c>
    </row>
    <row r="15" spans="2:7" x14ac:dyDescent="0.25">
      <c r="B15">
        <v>0</v>
      </c>
      <c r="C15">
        <v>0</v>
      </c>
    </row>
    <row r="16" spans="2:7" x14ac:dyDescent="0.25">
      <c r="B16">
        <v>0</v>
      </c>
      <c r="C16">
        <v>0</v>
      </c>
    </row>
    <row r="17" spans="2:3" x14ac:dyDescent="0.25">
      <c r="B17">
        <v>1</v>
      </c>
      <c r="C17">
        <v>0</v>
      </c>
    </row>
    <row r="18" spans="2:3" x14ac:dyDescent="0.25">
      <c r="B18">
        <v>1</v>
      </c>
      <c r="C18">
        <v>0</v>
      </c>
    </row>
    <row r="19" spans="2:3" x14ac:dyDescent="0.25">
      <c r="B19">
        <v>0</v>
      </c>
      <c r="C19">
        <v>1</v>
      </c>
    </row>
    <row r="20" spans="2:3" x14ac:dyDescent="0.25">
      <c r="B20">
        <v>0</v>
      </c>
      <c r="C20">
        <v>0</v>
      </c>
    </row>
    <row r="21" spans="2:3" x14ac:dyDescent="0.25">
      <c r="B21">
        <v>0</v>
      </c>
      <c r="C21">
        <v>1</v>
      </c>
    </row>
    <row r="22" spans="2:3" x14ac:dyDescent="0.25">
      <c r="B22">
        <v>0</v>
      </c>
      <c r="C22">
        <v>0</v>
      </c>
    </row>
    <row r="23" spans="2:3" x14ac:dyDescent="0.25">
      <c r="B23">
        <v>0</v>
      </c>
      <c r="C23">
        <v>1</v>
      </c>
    </row>
    <row r="24" spans="2:3" x14ac:dyDescent="0.25">
      <c r="B24">
        <v>0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0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0</v>
      </c>
    </row>
    <row r="30" spans="2:3" x14ac:dyDescent="0.25">
      <c r="B30">
        <v>1</v>
      </c>
      <c r="C30">
        <v>0</v>
      </c>
    </row>
    <row r="31" spans="2:3" x14ac:dyDescent="0.25">
      <c r="B31">
        <v>1</v>
      </c>
      <c r="C31">
        <v>1</v>
      </c>
    </row>
    <row r="32" spans="2:3" x14ac:dyDescent="0.25">
      <c r="B32">
        <v>0</v>
      </c>
      <c r="C32">
        <v>0</v>
      </c>
    </row>
    <row r="33" spans="2:3" x14ac:dyDescent="0.25">
      <c r="B33">
        <v>0</v>
      </c>
      <c r="C33">
        <v>0</v>
      </c>
    </row>
    <row r="34" spans="2:3" x14ac:dyDescent="0.25">
      <c r="B34">
        <v>0</v>
      </c>
      <c r="C34">
        <v>0</v>
      </c>
    </row>
    <row r="35" spans="2:3" x14ac:dyDescent="0.25">
      <c r="B35">
        <v>0</v>
      </c>
      <c r="C35">
        <v>1</v>
      </c>
    </row>
    <row r="36" spans="2:3" x14ac:dyDescent="0.25">
      <c r="B36">
        <v>0</v>
      </c>
      <c r="C36">
        <v>0</v>
      </c>
    </row>
    <row r="37" spans="2:3" x14ac:dyDescent="0.25">
      <c r="B37">
        <v>1</v>
      </c>
      <c r="C37">
        <v>1</v>
      </c>
    </row>
    <row r="38" spans="2:3" x14ac:dyDescent="0.25">
      <c r="B38">
        <v>1</v>
      </c>
      <c r="C38">
        <v>0</v>
      </c>
    </row>
    <row r="39" spans="2:3" x14ac:dyDescent="0.25">
      <c r="B39">
        <v>0</v>
      </c>
      <c r="C39">
        <v>1</v>
      </c>
    </row>
    <row r="40" spans="2:3" x14ac:dyDescent="0.25">
      <c r="B40">
        <v>0</v>
      </c>
      <c r="C40">
        <v>1</v>
      </c>
    </row>
    <row r="41" spans="2:3" x14ac:dyDescent="0.25">
      <c r="B41">
        <v>0</v>
      </c>
      <c r="C41">
        <v>1</v>
      </c>
    </row>
    <row r="42" spans="2:3" x14ac:dyDescent="0.25">
      <c r="B42">
        <v>0</v>
      </c>
      <c r="C42">
        <v>1</v>
      </c>
    </row>
    <row r="43" spans="2:3" x14ac:dyDescent="0.25">
      <c r="B43">
        <v>0</v>
      </c>
      <c r="C43">
        <v>1</v>
      </c>
    </row>
    <row r="44" spans="2:3" x14ac:dyDescent="0.25">
      <c r="B44">
        <v>1</v>
      </c>
      <c r="C44">
        <v>1</v>
      </c>
    </row>
    <row r="45" spans="2:3" x14ac:dyDescent="0.25">
      <c r="B45">
        <v>0</v>
      </c>
      <c r="C45">
        <v>0</v>
      </c>
    </row>
    <row r="46" spans="2:3" x14ac:dyDescent="0.25">
      <c r="B46">
        <v>0</v>
      </c>
      <c r="C46">
        <v>1</v>
      </c>
    </row>
    <row r="47" spans="2:3" x14ac:dyDescent="0.25">
      <c r="B47">
        <v>0</v>
      </c>
      <c r="C47">
        <v>1</v>
      </c>
    </row>
    <row r="48" spans="2:3" x14ac:dyDescent="0.25">
      <c r="B48">
        <v>0</v>
      </c>
      <c r="C48">
        <v>0</v>
      </c>
    </row>
    <row r="49" spans="2:3" x14ac:dyDescent="0.25">
      <c r="B49">
        <v>0</v>
      </c>
      <c r="C49">
        <v>0</v>
      </c>
    </row>
    <row r="50" spans="2:3" x14ac:dyDescent="0.25">
      <c r="B50">
        <v>0</v>
      </c>
      <c r="C50">
        <v>1</v>
      </c>
    </row>
    <row r="51" spans="2:3" x14ac:dyDescent="0.25">
      <c r="B51">
        <v>1</v>
      </c>
      <c r="C51">
        <v>0</v>
      </c>
    </row>
    <row r="52" spans="2:3" x14ac:dyDescent="0.25">
      <c r="B52">
        <v>0</v>
      </c>
      <c r="C52">
        <v>1</v>
      </c>
    </row>
    <row r="53" spans="2:3" x14ac:dyDescent="0.25">
      <c r="B53">
        <v>0</v>
      </c>
      <c r="C53">
        <v>0</v>
      </c>
    </row>
    <row r="54" spans="2:3" x14ac:dyDescent="0.25">
      <c r="B54">
        <v>0</v>
      </c>
      <c r="C54">
        <v>1</v>
      </c>
    </row>
    <row r="55" spans="2:3" x14ac:dyDescent="0.25">
      <c r="B55">
        <v>0</v>
      </c>
      <c r="C55">
        <v>0</v>
      </c>
    </row>
    <row r="56" spans="2:3" x14ac:dyDescent="0.25">
      <c r="B56">
        <v>0</v>
      </c>
      <c r="C56">
        <v>1</v>
      </c>
    </row>
    <row r="57" spans="2:3" x14ac:dyDescent="0.25">
      <c r="B57">
        <v>0</v>
      </c>
      <c r="C57">
        <v>1</v>
      </c>
    </row>
    <row r="58" spans="2:3" x14ac:dyDescent="0.25">
      <c r="B58">
        <v>0</v>
      </c>
      <c r="C58">
        <v>0</v>
      </c>
    </row>
    <row r="59" spans="2:3" x14ac:dyDescent="0.25">
      <c r="B59">
        <v>1</v>
      </c>
      <c r="C59">
        <v>1</v>
      </c>
    </row>
    <row r="60" spans="2:3" x14ac:dyDescent="0.25">
      <c r="B60">
        <v>1</v>
      </c>
      <c r="C60">
        <v>1</v>
      </c>
    </row>
    <row r="61" spans="2:3" x14ac:dyDescent="0.25">
      <c r="B61">
        <v>0</v>
      </c>
      <c r="C61">
        <v>0</v>
      </c>
    </row>
    <row r="62" spans="2:3" x14ac:dyDescent="0.25">
      <c r="B62">
        <v>0</v>
      </c>
      <c r="C62">
        <v>1</v>
      </c>
    </row>
    <row r="63" spans="2:3" x14ac:dyDescent="0.25">
      <c r="B63">
        <v>0</v>
      </c>
      <c r="C63">
        <v>0</v>
      </c>
    </row>
    <row r="64" spans="2:3" x14ac:dyDescent="0.25">
      <c r="B64">
        <v>0</v>
      </c>
      <c r="C64">
        <v>1</v>
      </c>
    </row>
    <row r="65" spans="2:3" x14ac:dyDescent="0.25">
      <c r="B65">
        <v>0</v>
      </c>
      <c r="C65">
        <v>1</v>
      </c>
    </row>
    <row r="66" spans="2:3" x14ac:dyDescent="0.25">
      <c r="B66">
        <v>0</v>
      </c>
      <c r="C66">
        <v>0</v>
      </c>
    </row>
    <row r="67" spans="2:3" x14ac:dyDescent="0.25">
      <c r="B67">
        <v>0</v>
      </c>
      <c r="C67">
        <v>0</v>
      </c>
    </row>
    <row r="68" spans="2:3" x14ac:dyDescent="0.25">
      <c r="B68">
        <v>1</v>
      </c>
      <c r="C68">
        <v>1</v>
      </c>
    </row>
    <row r="69" spans="2:3" x14ac:dyDescent="0.25">
      <c r="B69">
        <v>0</v>
      </c>
      <c r="C69">
        <v>1</v>
      </c>
    </row>
    <row r="70" spans="2:3" x14ac:dyDescent="0.25">
      <c r="B70">
        <v>0</v>
      </c>
      <c r="C70">
        <v>1</v>
      </c>
    </row>
    <row r="71" spans="2:3" x14ac:dyDescent="0.25">
      <c r="B71">
        <v>1</v>
      </c>
      <c r="C71">
        <v>0</v>
      </c>
    </row>
    <row r="72" spans="2:3" x14ac:dyDescent="0.25">
      <c r="B72">
        <v>0</v>
      </c>
      <c r="C72">
        <v>0</v>
      </c>
    </row>
    <row r="73" spans="2:3" x14ac:dyDescent="0.25">
      <c r="B73">
        <v>1</v>
      </c>
      <c r="C73">
        <v>1</v>
      </c>
    </row>
    <row r="74" spans="2:3" x14ac:dyDescent="0.25">
      <c r="B74">
        <v>1</v>
      </c>
      <c r="C74">
        <v>1</v>
      </c>
    </row>
    <row r="75" spans="2:3" x14ac:dyDescent="0.25">
      <c r="B75">
        <v>0</v>
      </c>
      <c r="C75">
        <v>1</v>
      </c>
    </row>
    <row r="76" spans="2:3" x14ac:dyDescent="0.25">
      <c r="B76">
        <v>0</v>
      </c>
      <c r="C76">
        <v>1</v>
      </c>
    </row>
    <row r="77" spans="2:3" x14ac:dyDescent="0.25">
      <c r="B77">
        <v>1</v>
      </c>
      <c r="C77">
        <v>1</v>
      </c>
    </row>
    <row r="78" spans="2:3" x14ac:dyDescent="0.25">
      <c r="B78">
        <v>0</v>
      </c>
      <c r="C78">
        <v>1</v>
      </c>
    </row>
    <row r="79" spans="2:3" x14ac:dyDescent="0.25">
      <c r="B79">
        <v>0</v>
      </c>
      <c r="C79">
        <v>0</v>
      </c>
    </row>
    <row r="80" spans="2:3" x14ac:dyDescent="0.25">
      <c r="B80">
        <v>0</v>
      </c>
      <c r="C80">
        <v>1</v>
      </c>
    </row>
    <row r="81" spans="2:3" x14ac:dyDescent="0.25">
      <c r="B81">
        <v>0</v>
      </c>
      <c r="C81">
        <v>1</v>
      </c>
    </row>
    <row r="82" spans="2:3" x14ac:dyDescent="0.25">
      <c r="B82">
        <v>0</v>
      </c>
      <c r="C82">
        <v>0</v>
      </c>
    </row>
    <row r="83" spans="2:3" x14ac:dyDescent="0.25">
      <c r="B83">
        <v>0</v>
      </c>
      <c r="C83">
        <v>0</v>
      </c>
    </row>
    <row r="84" spans="2:3" x14ac:dyDescent="0.25">
      <c r="B84">
        <v>0</v>
      </c>
      <c r="C84">
        <v>0</v>
      </c>
    </row>
    <row r="85" spans="2:3" x14ac:dyDescent="0.25">
      <c r="B85">
        <v>0</v>
      </c>
      <c r="C85">
        <v>0</v>
      </c>
    </row>
    <row r="86" spans="2:3" x14ac:dyDescent="0.25">
      <c r="B86">
        <v>0</v>
      </c>
      <c r="C86">
        <v>0</v>
      </c>
    </row>
    <row r="87" spans="2:3" x14ac:dyDescent="0.25">
      <c r="B87">
        <v>0</v>
      </c>
      <c r="C87">
        <v>0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0</v>
      </c>
      <c r="C90">
        <v>1</v>
      </c>
    </row>
    <row r="91" spans="2:3" x14ac:dyDescent="0.25">
      <c r="B91">
        <v>0</v>
      </c>
      <c r="C91">
        <v>1</v>
      </c>
    </row>
    <row r="92" spans="2:3" x14ac:dyDescent="0.25">
      <c r="B92">
        <v>0</v>
      </c>
      <c r="C92">
        <v>0</v>
      </c>
    </row>
    <row r="93" spans="2:3" x14ac:dyDescent="0.25">
      <c r="B93">
        <v>0</v>
      </c>
      <c r="C93">
        <v>0</v>
      </c>
    </row>
    <row r="94" spans="2:3" x14ac:dyDescent="0.25">
      <c r="B94">
        <v>0</v>
      </c>
      <c r="C94">
        <v>0</v>
      </c>
    </row>
    <row r="95" spans="2:3" x14ac:dyDescent="0.25">
      <c r="B95">
        <v>0</v>
      </c>
      <c r="C95">
        <v>1</v>
      </c>
    </row>
    <row r="96" spans="2:3" x14ac:dyDescent="0.25">
      <c r="B96">
        <v>0</v>
      </c>
      <c r="C96">
        <v>1</v>
      </c>
    </row>
    <row r="97" spans="2:3" x14ac:dyDescent="0.25">
      <c r="B97">
        <v>0</v>
      </c>
      <c r="C97">
        <v>1</v>
      </c>
    </row>
    <row r="98" spans="2:3" x14ac:dyDescent="0.25">
      <c r="B98">
        <v>1</v>
      </c>
      <c r="C98">
        <v>1</v>
      </c>
    </row>
    <row r="99" spans="2:3" x14ac:dyDescent="0.25">
      <c r="B99">
        <v>1</v>
      </c>
      <c r="C99">
        <v>1</v>
      </c>
    </row>
    <row r="100" spans="2:3" x14ac:dyDescent="0.25">
      <c r="B100">
        <v>0</v>
      </c>
      <c r="C100">
        <v>0</v>
      </c>
    </row>
    <row r="101" spans="2:3" x14ac:dyDescent="0.25">
      <c r="B101">
        <v>0</v>
      </c>
      <c r="C101">
        <v>1</v>
      </c>
    </row>
    <row r="102" spans="2:3" x14ac:dyDescent="0.25">
      <c r="B102">
        <v>0</v>
      </c>
      <c r="C102">
        <v>0</v>
      </c>
    </row>
    <row r="103" spans="2:3" x14ac:dyDescent="0.25">
      <c r="B103">
        <v>0</v>
      </c>
      <c r="C103">
        <v>0</v>
      </c>
    </row>
    <row r="104" spans="2:3" x14ac:dyDescent="0.25">
      <c r="B104">
        <v>0</v>
      </c>
      <c r="C104">
        <v>1</v>
      </c>
    </row>
    <row r="105" spans="2:3" x14ac:dyDescent="0.25">
      <c r="B105">
        <v>1</v>
      </c>
      <c r="C105">
        <v>1</v>
      </c>
    </row>
    <row r="106" spans="2:3" x14ac:dyDescent="0.25">
      <c r="B106">
        <v>0</v>
      </c>
      <c r="C106">
        <v>1</v>
      </c>
    </row>
    <row r="107" spans="2:3" x14ac:dyDescent="0.25">
      <c r="B107">
        <v>0</v>
      </c>
      <c r="C107">
        <v>1</v>
      </c>
    </row>
    <row r="108" spans="2:3" x14ac:dyDescent="0.25">
      <c r="B108">
        <v>0</v>
      </c>
      <c r="C108">
        <v>0</v>
      </c>
    </row>
    <row r="109" spans="2:3" x14ac:dyDescent="0.25">
      <c r="B109">
        <v>0</v>
      </c>
      <c r="C109">
        <v>0</v>
      </c>
    </row>
    <row r="110" spans="2:3" x14ac:dyDescent="0.25">
      <c r="B110">
        <v>1</v>
      </c>
      <c r="C110">
        <v>0</v>
      </c>
    </row>
    <row r="111" spans="2:3" x14ac:dyDescent="0.25">
      <c r="B111">
        <v>0</v>
      </c>
      <c r="C1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B739-4BA7-413E-B8C4-DFE3A3483592}">
  <dimension ref="A1:L22"/>
  <sheetViews>
    <sheetView tabSelected="1" zoomScale="105" zoomScaleNormal="105" workbookViewId="0">
      <selection sqref="A1:L22"/>
    </sheetView>
  </sheetViews>
  <sheetFormatPr defaultRowHeight="14.3" x14ac:dyDescent="0.25"/>
  <cols>
    <col min="1" max="1" width="15.5" bestFit="1" customWidth="1"/>
    <col min="2" max="2" width="7" bestFit="1" customWidth="1"/>
    <col min="3" max="3" width="15.5" bestFit="1" customWidth="1"/>
    <col min="4" max="4" width="14.875" bestFit="1" customWidth="1"/>
    <col min="5" max="6" width="12.5" bestFit="1" customWidth="1"/>
    <col min="7" max="7" width="13.625" bestFit="1" customWidth="1"/>
    <col min="8" max="8" width="13.5" bestFit="1" customWidth="1"/>
  </cols>
  <sheetData>
    <row r="1" spans="1:12" x14ac:dyDescent="0.25">
      <c r="A1" s="24" t="s">
        <v>97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</row>
    <row r="2" spans="1:12" x14ac:dyDescent="0.25">
      <c r="B2" s="2" t="s">
        <v>2</v>
      </c>
      <c r="C2" s="2" t="s">
        <v>225</v>
      </c>
      <c r="D2" s="2" t="s">
        <v>226</v>
      </c>
      <c r="E2" s="2" t="s">
        <v>309</v>
      </c>
      <c r="F2" s="2" t="s">
        <v>310</v>
      </c>
      <c r="G2" s="2" t="s">
        <v>229</v>
      </c>
      <c r="H2" s="2" t="s">
        <v>311</v>
      </c>
    </row>
    <row r="3" spans="1:12" x14ac:dyDescent="0.25">
      <c r="A3" s="2" t="s">
        <v>2</v>
      </c>
      <c r="B3" s="28"/>
      <c r="C3" s="26">
        <v>0.266666666666666</v>
      </c>
      <c r="D3" s="26">
        <v>0.266666666666666</v>
      </c>
      <c r="E3" s="26">
        <v>0.30769230769230699</v>
      </c>
      <c r="F3" s="26">
        <v>0.15384615384615299</v>
      </c>
      <c r="G3" s="27">
        <v>7.1428571428571397E-2</v>
      </c>
      <c r="H3" s="27">
        <v>0.214285714285714</v>
      </c>
    </row>
    <row r="4" spans="1:12" x14ac:dyDescent="0.25">
      <c r="A4" s="2" t="s">
        <v>225</v>
      </c>
      <c r="B4" s="26">
        <v>0.266666666666666</v>
      </c>
      <c r="C4" s="28"/>
      <c r="D4" s="26">
        <v>0.33333333333333298</v>
      </c>
      <c r="E4" s="26">
        <v>0.25</v>
      </c>
      <c r="F4" s="26">
        <v>0.14285714285714199</v>
      </c>
      <c r="G4" s="27">
        <v>0</v>
      </c>
      <c r="H4" s="27">
        <v>0.11111111111111099</v>
      </c>
    </row>
    <row r="5" spans="1:12" x14ac:dyDescent="0.25">
      <c r="A5" s="2" t="s">
        <v>226</v>
      </c>
      <c r="B5" s="26">
        <v>0.266666666666666</v>
      </c>
      <c r="C5" s="26">
        <v>0.33333333333333298</v>
      </c>
      <c r="D5" s="28"/>
      <c r="E5" s="26">
        <v>0.42857142857142799</v>
      </c>
      <c r="F5" s="26">
        <v>0</v>
      </c>
      <c r="G5" s="27">
        <v>0</v>
      </c>
      <c r="H5" s="27">
        <v>0.25</v>
      </c>
    </row>
    <row r="6" spans="1:12" x14ac:dyDescent="0.25">
      <c r="A6" s="2" t="s">
        <v>309</v>
      </c>
      <c r="B6" s="26">
        <v>0.30769230769230699</v>
      </c>
      <c r="C6" s="26">
        <v>0.25</v>
      </c>
      <c r="D6" s="26">
        <v>0.42857142857142799</v>
      </c>
      <c r="E6" s="28"/>
      <c r="F6" s="26">
        <v>0.2</v>
      </c>
      <c r="G6" s="27">
        <v>0</v>
      </c>
      <c r="H6" s="27">
        <v>0.33333333333333298</v>
      </c>
    </row>
    <row r="7" spans="1:12" x14ac:dyDescent="0.25">
      <c r="A7" s="2" t="s">
        <v>310</v>
      </c>
      <c r="B7" s="26">
        <v>0.15384615384615299</v>
      </c>
      <c r="C7" s="26">
        <v>0.14285714285714199</v>
      </c>
      <c r="D7" s="26">
        <v>0</v>
      </c>
      <c r="E7" s="26">
        <v>0.2</v>
      </c>
      <c r="F7" s="28"/>
      <c r="G7" s="27">
        <v>0</v>
      </c>
      <c r="H7" s="27">
        <v>0</v>
      </c>
    </row>
    <row r="8" spans="1:12" x14ac:dyDescent="0.25">
      <c r="A8" s="2" t="s">
        <v>229</v>
      </c>
      <c r="B8" s="27">
        <v>7.1428571428571397E-2</v>
      </c>
      <c r="C8" s="27">
        <v>0</v>
      </c>
      <c r="D8" s="27">
        <v>0</v>
      </c>
      <c r="E8" s="27">
        <v>0</v>
      </c>
      <c r="F8" s="27">
        <v>0</v>
      </c>
      <c r="G8" s="29"/>
      <c r="H8" s="27">
        <v>0.2</v>
      </c>
    </row>
    <row r="9" spans="1:12" x14ac:dyDescent="0.25">
      <c r="A9" s="2" t="s">
        <v>311</v>
      </c>
      <c r="B9" s="27">
        <v>0.214285714285714</v>
      </c>
      <c r="C9" s="27">
        <v>0.11111111111111099</v>
      </c>
      <c r="D9" s="27">
        <v>0.25</v>
      </c>
      <c r="E9" s="27">
        <v>0.33333333333333298</v>
      </c>
      <c r="F9" s="27">
        <v>0</v>
      </c>
      <c r="G9" s="27">
        <v>0.2</v>
      </c>
      <c r="H9" s="29"/>
    </row>
    <row r="10" spans="1:12" x14ac:dyDescent="0.25">
      <c r="B10" s="7"/>
      <c r="C10" s="7"/>
      <c r="D10" s="7"/>
      <c r="E10" s="7"/>
      <c r="F10" s="7"/>
    </row>
    <row r="11" spans="1:12" x14ac:dyDescent="0.25">
      <c r="B11" s="7"/>
      <c r="C11" s="7"/>
      <c r="D11" s="7"/>
      <c r="E11" s="7"/>
      <c r="F11" s="7"/>
    </row>
    <row r="12" spans="1:12" x14ac:dyDescent="0.25"/>
    <row r="14" spans="1:12" x14ac:dyDescent="0.25">
      <c r="A14" s="24" t="s">
        <v>98</v>
      </c>
      <c r="B14" s="25"/>
      <c r="C14" s="25"/>
      <c r="D14" s="25"/>
      <c r="E14" s="25"/>
      <c r="F14" s="25"/>
      <c r="G14" s="24"/>
      <c r="H14" s="25"/>
      <c r="I14" s="25"/>
      <c r="J14" s="25"/>
      <c r="K14" s="25"/>
      <c r="L14" s="25"/>
    </row>
    <row r="15" spans="1:12" x14ac:dyDescent="0.25">
      <c r="B15" s="2" t="s">
        <v>2</v>
      </c>
      <c r="C15" s="2" t="s">
        <v>225</v>
      </c>
      <c r="D15" s="2" t="s">
        <v>226</v>
      </c>
      <c r="E15" s="2" t="s">
        <v>309</v>
      </c>
      <c r="F15" s="2" t="s">
        <v>310</v>
      </c>
      <c r="G15" s="2" t="s">
        <v>229</v>
      </c>
      <c r="H15" s="2" t="s">
        <v>311</v>
      </c>
    </row>
    <row r="16" spans="1:12" x14ac:dyDescent="0.25">
      <c r="A16" s="2" t="s">
        <v>2</v>
      </c>
      <c r="B16" s="30"/>
      <c r="C16" s="7">
        <v>0.42105263157894701</v>
      </c>
      <c r="D16" s="7">
        <v>0.42105263157894701</v>
      </c>
      <c r="E16" s="7">
        <v>0.52631578947368396</v>
      </c>
      <c r="F16" s="7">
        <v>0.42105263157894701</v>
      </c>
      <c r="G16">
        <v>0.31578947368421001</v>
      </c>
      <c r="H16">
        <v>0.42105263157894701</v>
      </c>
    </row>
    <row r="17" spans="1:8" x14ac:dyDescent="0.25">
      <c r="A17" s="2" t="s">
        <v>225</v>
      </c>
      <c r="B17" s="7">
        <v>0.42105263157894701</v>
      </c>
      <c r="C17" s="30"/>
      <c r="D17" s="7">
        <v>0.68421052631578905</v>
      </c>
      <c r="E17" s="7">
        <v>0.68421052631578905</v>
      </c>
      <c r="F17" s="7">
        <v>0.68421052631578905</v>
      </c>
      <c r="G17">
        <v>0.57894736842105199</v>
      </c>
      <c r="H17">
        <v>0.57894736842105199</v>
      </c>
    </row>
    <row r="18" spans="1:8" x14ac:dyDescent="0.25">
      <c r="A18" s="2" t="s">
        <v>226</v>
      </c>
      <c r="B18" s="7">
        <v>0.42105263157894701</v>
      </c>
      <c r="C18" s="7">
        <v>0.68421052631578905</v>
      </c>
      <c r="D18" s="30"/>
      <c r="E18" s="7">
        <v>0.78947368421052599</v>
      </c>
      <c r="F18" s="7">
        <v>0.57894736842105199</v>
      </c>
      <c r="G18">
        <v>0.57894736842105199</v>
      </c>
      <c r="H18">
        <v>0.68421052631578905</v>
      </c>
    </row>
    <row r="19" spans="1:8" x14ac:dyDescent="0.25">
      <c r="A19" s="2" t="s">
        <v>309</v>
      </c>
      <c r="B19" s="7">
        <v>0.52631578947368396</v>
      </c>
      <c r="C19" s="7">
        <v>0.68421052631578905</v>
      </c>
      <c r="D19" s="7">
        <v>0.78947368421052599</v>
      </c>
      <c r="E19" s="30"/>
      <c r="F19" s="7">
        <v>0.78947368421052599</v>
      </c>
      <c r="G19">
        <v>0.68421052631578905</v>
      </c>
      <c r="H19">
        <v>0.78947368421052599</v>
      </c>
    </row>
    <row r="20" spans="1:8" x14ac:dyDescent="0.25">
      <c r="A20" s="2" t="s">
        <v>310</v>
      </c>
      <c r="B20" s="7">
        <v>0.42105263157894701</v>
      </c>
      <c r="C20" s="7">
        <v>0.68421052631578905</v>
      </c>
      <c r="D20" s="7">
        <v>0.57894736842105199</v>
      </c>
      <c r="E20" s="7">
        <v>0.78947368421052599</v>
      </c>
      <c r="F20" s="30"/>
      <c r="G20">
        <v>0.78947368421052599</v>
      </c>
      <c r="H20">
        <v>0.68421052631578905</v>
      </c>
    </row>
    <row r="21" spans="1:8" x14ac:dyDescent="0.25">
      <c r="A21" s="2" t="s">
        <v>229</v>
      </c>
      <c r="B21">
        <v>0.31578947368421001</v>
      </c>
      <c r="C21">
        <v>0.57894736842105199</v>
      </c>
      <c r="D21">
        <v>0.57894736842105199</v>
      </c>
      <c r="E21">
        <v>0.68421052631578905</v>
      </c>
      <c r="F21">
        <v>0.78947368421052599</v>
      </c>
      <c r="G21" s="31"/>
      <c r="H21">
        <v>0.78947368421052599</v>
      </c>
    </row>
    <row r="22" spans="1:8" x14ac:dyDescent="0.25">
      <c r="A22" s="2" t="s">
        <v>311</v>
      </c>
      <c r="B22">
        <v>0.42105263157894701</v>
      </c>
      <c r="C22">
        <v>0.57894736842105199</v>
      </c>
      <c r="D22">
        <v>0.68421052631578905</v>
      </c>
      <c r="E22">
        <v>0.78947368421052599</v>
      </c>
      <c r="F22">
        <v>0.68421052631578905</v>
      </c>
      <c r="G22">
        <v>0.78947368421052599</v>
      </c>
      <c r="H22" s="31"/>
    </row>
  </sheetData>
  <mergeCells count="4">
    <mergeCell ref="A1:F1"/>
    <mergeCell ref="G1:L1"/>
    <mergeCell ref="A14:F14"/>
    <mergeCell ref="G14:L1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D11F-4034-496D-B584-EDAE8CE6F3C0}">
  <dimension ref="B1:H111"/>
  <sheetViews>
    <sheetView workbookViewId="0">
      <selection activeCell="I13" sqref="I13"/>
    </sheetView>
  </sheetViews>
  <sheetFormatPr defaultRowHeight="14.3" x14ac:dyDescent="0.25"/>
  <cols>
    <col min="3" max="3" width="27.25" customWidth="1"/>
  </cols>
  <sheetData>
    <row r="1" spans="2:8" x14ac:dyDescent="0.25">
      <c r="B1" s="18" t="s">
        <v>224</v>
      </c>
      <c r="C1" s="13" t="s">
        <v>201</v>
      </c>
    </row>
    <row r="2" spans="2:8" x14ac:dyDescent="0.25">
      <c r="B2">
        <v>0</v>
      </c>
      <c r="C2">
        <v>1</v>
      </c>
      <c r="G2">
        <v>1</v>
      </c>
      <c r="H2">
        <v>0</v>
      </c>
    </row>
    <row r="3" spans="2:8" x14ac:dyDescent="0.25">
      <c r="B3">
        <v>0</v>
      </c>
      <c r="C3">
        <v>1</v>
      </c>
      <c r="F3">
        <v>1</v>
      </c>
      <c r="G3" s="17">
        <f>COUNTIFS($B:$B,1,$C:$C,1)</f>
        <v>21</v>
      </c>
      <c r="H3" s="17">
        <f>COUNTIFS($B:$B,1,$C:$C,0)</f>
        <v>9</v>
      </c>
    </row>
    <row r="4" spans="2:8" x14ac:dyDescent="0.25">
      <c r="B4">
        <v>1</v>
      </c>
      <c r="C4">
        <v>1</v>
      </c>
      <c r="F4">
        <v>0</v>
      </c>
      <c r="G4">
        <f>COUNTIFS($B:$B,0,$C:$C,1)</f>
        <v>37</v>
      </c>
      <c r="H4">
        <f>COUNTIFS($B:$B,0,$C:$C,0)</f>
        <v>43</v>
      </c>
    </row>
    <row r="5" spans="2:8" x14ac:dyDescent="0.25">
      <c r="B5">
        <v>1</v>
      </c>
      <c r="C5">
        <v>1</v>
      </c>
    </row>
    <row r="6" spans="2:8" x14ac:dyDescent="0.25">
      <c r="B6">
        <v>0</v>
      </c>
      <c r="C6">
        <v>0</v>
      </c>
    </row>
    <row r="7" spans="2:8" x14ac:dyDescent="0.25">
      <c r="B7">
        <v>0</v>
      </c>
      <c r="C7">
        <v>1</v>
      </c>
    </row>
    <row r="8" spans="2:8" x14ac:dyDescent="0.25">
      <c r="B8">
        <v>0</v>
      </c>
      <c r="C8">
        <v>1</v>
      </c>
    </row>
    <row r="9" spans="2:8" x14ac:dyDescent="0.25">
      <c r="B9">
        <v>0</v>
      </c>
      <c r="C9">
        <v>0</v>
      </c>
    </row>
    <row r="10" spans="2:8" x14ac:dyDescent="0.25">
      <c r="B10">
        <v>0</v>
      </c>
      <c r="C10">
        <v>0</v>
      </c>
    </row>
    <row r="11" spans="2:8" x14ac:dyDescent="0.25">
      <c r="B11">
        <v>0</v>
      </c>
      <c r="C11">
        <v>0</v>
      </c>
    </row>
    <row r="12" spans="2:8" x14ac:dyDescent="0.25">
      <c r="B12">
        <v>0</v>
      </c>
      <c r="C12">
        <v>0</v>
      </c>
    </row>
    <row r="13" spans="2:8" x14ac:dyDescent="0.25">
      <c r="B13">
        <v>1</v>
      </c>
      <c r="C13">
        <v>1</v>
      </c>
    </row>
    <row r="14" spans="2:8" x14ac:dyDescent="0.25">
      <c r="B14">
        <v>0</v>
      </c>
      <c r="C14">
        <v>1</v>
      </c>
    </row>
    <row r="15" spans="2:8" x14ac:dyDescent="0.25">
      <c r="B15">
        <v>0</v>
      </c>
      <c r="C15">
        <v>0</v>
      </c>
    </row>
    <row r="16" spans="2:8" x14ac:dyDescent="0.25">
      <c r="B16">
        <v>0</v>
      </c>
      <c r="C16">
        <v>0</v>
      </c>
    </row>
    <row r="17" spans="2:3" x14ac:dyDescent="0.25">
      <c r="B17">
        <v>1</v>
      </c>
      <c r="C17">
        <v>0</v>
      </c>
    </row>
    <row r="18" spans="2:3" x14ac:dyDescent="0.25">
      <c r="B18">
        <v>1</v>
      </c>
      <c r="C18">
        <v>0</v>
      </c>
    </row>
    <row r="19" spans="2:3" x14ac:dyDescent="0.25">
      <c r="B19">
        <v>0</v>
      </c>
      <c r="C19">
        <v>1</v>
      </c>
    </row>
    <row r="20" spans="2:3" x14ac:dyDescent="0.25">
      <c r="B20">
        <v>0</v>
      </c>
      <c r="C20">
        <v>0</v>
      </c>
    </row>
    <row r="21" spans="2:3" x14ac:dyDescent="0.25">
      <c r="B21">
        <v>0</v>
      </c>
      <c r="C21">
        <v>1</v>
      </c>
    </row>
    <row r="22" spans="2:3" x14ac:dyDescent="0.25">
      <c r="B22">
        <v>0</v>
      </c>
      <c r="C22">
        <v>0</v>
      </c>
    </row>
    <row r="23" spans="2:3" x14ac:dyDescent="0.25">
      <c r="B23">
        <v>0</v>
      </c>
      <c r="C23">
        <v>1</v>
      </c>
    </row>
    <row r="24" spans="2:3" x14ac:dyDescent="0.25">
      <c r="B24">
        <v>0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1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0</v>
      </c>
    </row>
    <row r="30" spans="2:3" x14ac:dyDescent="0.25">
      <c r="B30">
        <v>1</v>
      </c>
      <c r="C30">
        <v>0</v>
      </c>
    </row>
    <row r="31" spans="2:3" x14ac:dyDescent="0.25">
      <c r="B31">
        <v>1</v>
      </c>
      <c r="C31">
        <v>1</v>
      </c>
    </row>
    <row r="32" spans="2:3" x14ac:dyDescent="0.25">
      <c r="B32">
        <v>0</v>
      </c>
      <c r="C32">
        <v>0</v>
      </c>
    </row>
    <row r="33" spans="2:3" x14ac:dyDescent="0.25">
      <c r="B33">
        <v>0</v>
      </c>
      <c r="C33">
        <v>0</v>
      </c>
    </row>
    <row r="34" spans="2:3" x14ac:dyDescent="0.25">
      <c r="B34">
        <v>0</v>
      </c>
      <c r="C34">
        <v>0</v>
      </c>
    </row>
    <row r="35" spans="2:3" x14ac:dyDescent="0.25">
      <c r="B35">
        <v>0</v>
      </c>
      <c r="C35">
        <v>1</v>
      </c>
    </row>
    <row r="36" spans="2:3" x14ac:dyDescent="0.25">
      <c r="B36">
        <v>0</v>
      </c>
      <c r="C36">
        <v>0</v>
      </c>
    </row>
    <row r="37" spans="2:3" x14ac:dyDescent="0.25">
      <c r="B37">
        <v>1</v>
      </c>
      <c r="C37">
        <v>1</v>
      </c>
    </row>
    <row r="38" spans="2:3" x14ac:dyDescent="0.25">
      <c r="B38">
        <v>1</v>
      </c>
      <c r="C38">
        <v>0</v>
      </c>
    </row>
    <row r="39" spans="2:3" x14ac:dyDescent="0.25">
      <c r="B39">
        <v>1</v>
      </c>
      <c r="C39">
        <v>1</v>
      </c>
    </row>
    <row r="40" spans="2:3" x14ac:dyDescent="0.25">
      <c r="B40">
        <v>0</v>
      </c>
      <c r="C40">
        <v>1</v>
      </c>
    </row>
    <row r="41" spans="2:3" x14ac:dyDescent="0.25">
      <c r="B41">
        <v>0</v>
      </c>
      <c r="C41">
        <v>1</v>
      </c>
    </row>
    <row r="42" spans="2:3" x14ac:dyDescent="0.25">
      <c r="B42">
        <v>0</v>
      </c>
      <c r="C42">
        <v>1</v>
      </c>
    </row>
    <row r="43" spans="2:3" x14ac:dyDescent="0.25">
      <c r="B43">
        <v>0</v>
      </c>
      <c r="C43">
        <v>1</v>
      </c>
    </row>
    <row r="44" spans="2:3" x14ac:dyDescent="0.25">
      <c r="B44">
        <v>1</v>
      </c>
      <c r="C44">
        <v>1</v>
      </c>
    </row>
    <row r="45" spans="2:3" x14ac:dyDescent="0.25">
      <c r="B45">
        <v>0</v>
      </c>
      <c r="C45">
        <v>0</v>
      </c>
    </row>
    <row r="46" spans="2:3" x14ac:dyDescent="0.25">
      <c r="B46">
        <v>1</v>
      </c>
      <c r="C46">
        <v>1</v>
      </c>
    </row>
    <row r="47" spans="2:3" x14ac:dyDescent="0.25">
      <c r="B47">
        <v>0</v>
      </c>
      <c r="C47">
        <v>1</v>
      </c>
    </row>
    <row r="48" spans="2:3" x14ac:dyDescent="0.25">
      <c r="B48">
        <v>0</v>
      </c>
      <c r="C48">
        <v>0</v>
      </c>
    </row>
    <row r="49" spans="2:3" x14ac:dyDescent="0.25">
      <c r="B49">
        <v>0</v>
      </c>
      <c r="C49">
        <v>0</v>
      </c>
    </row>
    <row r="50" spans="2:3" x14ac:dyDescent="0.25">
      <c r="B50">
        <v>0</v>
      </c>
      <c r="C50">
        <v>1</v>
      </c>
    </row>
    <row r="51" spans="2:3" x14ac:dyDescent="0.25">
      <c r="B51">
        <v>1</v>
      </c>
      <c r="C51">
        <v>0</v>
      </c>
    </row>
    <row r="52" spans="2:3" x14ac:dyDescent="0.25">
      <c r="B52">
        <v>0</v>
      </c>
      <c r="C52">
        <v>1</v>
      </c>
    </row>
    <row r="53" spans="2:3" x14ac:dyDescent="0.25">
      <c r="B53">
        <v>0</v>
      </c>
      <c r="C53">
        <v>0</v>
      </c>
    </row>
    <row r="54" spans="2:3" x14ac:dyDescent="0.25">
      <c r="B54">
        <v>0</v>
      </c>
      <c r="C54">
        <v>1</v>
      </c>
    </row>
    <row r="55" spans="2:3" x14ac:dyDescent="0.25">
      <c r="B55">
        <v>0</v>
      </c>
      <c r="C55">
        <v>0</v>
      </c>
    </row>
    <row r="56" spans="2:3" x14ac:dyDescent="0.25">
      <c r="B56">
        <v>0</v>
      </c>
      <c r="C56">
        <v>1</v>
      </c>
    </row>
    <row r="57" spans="2:3" x14ac:dyDescent="0.25">
      <c r="B57">
        <v>0</v>
      </c>
      <c r="C57">
        <v>1</v>
      </c>
    </row>
    <row r="58" spans="2:3" x14ac:dyDescent="0.25">
      <c r="B58">
        <v>0</v>
      </c>
      <c r="C58">
        <v>0</v>
      </c>
    </row>
    <row r="59" spans="2:3" x14ac:dyDescent="0.25">
      <c r="B59">
        <v>1</v>
      </c>
      <c r="C59">
        <v>1</v>
      </c>
    </row>
    <row r="60" spans="2:3" x14ac:dyDescent="0.25">
      <c r="B60">
        <v>1</v>
      </c>
      <c r="C60">
        <v>1</v>
      </c>
    </row>
    <row r="61" spans="2:3" x14ac:dyDescent="0.25">
      <c r="B61">
        <v>1</v>
      </c>
      <c r="C61">
        <v>0</v>
      </c>
    </row>
    <row r="62" spans="2:3" x14ac:dyDescent="0.25">
      <c r="B62">
        <v>0</v>
      </c>
      <c r="C62">
        <v>1</v>
      </c>
    </row>
    <row r="63" spans="2:3" x14ac:dyDescent="0.25">
      <c r="B63">
        <v>0</v>
      </c>
      <c r="C63">
        <v>0</v>
      </c>
    </row>
    <row r="64" spans="2:3" x14ac:dyDescent="0.25">
      <c r="B64">
        <v>0</v>
      </c>
      <c r="C64">
        <v>1</v>
      </c>
    </row>
    <row r="65" spans="2:3" x14ac:dyDescent="0.25">
      <c r="B65">
        <v>0</v>
      </c>
      <c r="C65">
        <v>1</v>
      </c>
    </row>
    <row r="66" spans="2:3" x14ac:dyDescent="0.25">
      <c r="B66">
        <v>0</v>
      </c>
      <c r="C66">
        <v>0</v>
      </c>
    </row>
    <row r="67" spans="2:3" x14ac:dyDescent="0.25">
      <c r="B67">
        <v>0</v>
      </c>
      <c r="C67">
        <v>0</v>
      </c>
    </row>
    <row r="68" spans="2:3" x14ac:dyDescent="0.25">
      <c r="B68">
        <v>1</v>
      </c>
      <c r="C68">
        <v>1</v>
      </c>
    </row>
    <row r="69" spans="2:3" x14ac:dyDescent="0.25">
      <c r="B69">
        <v>1</v>
      </c>
      <c r="C69">
        <v>1</v>
      </c>
    </row>
    <row r="70" spans="2:3" x14ac:dyDescent="0.25">
      <c r="B70">
        <v>0</v>
      </c>
      <c r="C70">
        <v>1</v>
      </c>
    </row>
    <row r="71" spans="2:3" x14ac:dyDescent="0.25">
      <c r="B71">
        <v>1</v>
      </c>
      <c r="C71">
        <v>0</v>
      </c>
    </row>
    <row r="72" spans="2:3" x14ac:dyDescent="0.25">
      <c r="B72">
        <v>0</v>
      </c>
      <c r="C72">
        <v>0</v>
      </c>
    </row>
    <row r="73" spans="2:3" x14ac:dyDescent="0.25">
      <c r="B73">
        <v>1</v>
      </c>
      <c r="C73">
        <v>1</v>
      </c>
    </row>
    <row r="74" spans="2:3" x14ac:dyDescent="0.25">
      <c r="B74">
        <v>1</v>
      </c>
      <c r="C74">
        <v>1</v>
      </c>
    </row>
    <row r="75" spans="2:3" x14ac:dyDescent="0.25">
      <c r="B75">
        <v>1</v>
      </c>
      <c r="C75">
        <v>1</v>
      </c>
    </row>
    <row r="76" spans="2:3" x14ac:dyDescent="0.25">
      <c r="B76">
        <v>0</v>
      </c>
      <c r="C76">
        <v>1</v>
      </c>
    </row>
    <row r="77" spans="2:3" x14ac:dyDescent="0.25">
      <c r="B77">
        <v>1</v>
      </c>
      <c r="C77">
        <v>1</v>
      </c>
    </row>
    <row r="78" spans="2:3" x14ac:dyDescent="0.25">
      <c r="B78">
        <v>0</v>
      </c>
      <c r="C78">
        <v>1</v>
      </c>
    </row>
    <row r="79" spans="2:3" x14ac:dyDescent="0.25">
      <c r="B79">
        <v>0</v>
      </c>
      <c r="C79">
        <v>0</v>
      </c>
    </row>
    <row r="80" spans="2:3" x14ac:dyDescent="0.25">
      <c r="B80">
        <v>0</v>
      </c>
      <c r="C80">
        <v>1</v>
      </c>
    </row>
    <row r="81" spans="2:3" x14ac:dyDescent="0.25">
      <c r="B81">
        <v>0</v>
      </c>
      <c r="C81">
        <v>1</v>
      </c>
    </row>
    <row r="82" spans="2:3" x14ac:dyDescent="0.25">
      <c r="B82">
        <v>0</v>
      </c>
      <c r="C82">
        <v>0</v>
      </c>
    </row>
    <row r="83" spans="2:3" x14ac:dyDescent="0.25">
      <c r="B83">
        <v>0</v>
      </c>
      <c r="C83">
        <v>0</v>
      </c>
    </row>
    <row r="84" spans="2:3" x14ac:dyDescent="0.25">
      <c r="B84">
        <v>0</v>
      </c>
      <c r="C84">
        <v>0</v>
      </c>
    </row>
    <row r="85" spans="2:3" x14ac:dyDescent="0.25">
      <c r="B85">
        <v>0</v>
      </c>
      <c r="C85">
        <v>0</v>
      </c>
    </row>
    <row r="86" spans="2:3" x14ac:dyDescent="0.25">
      <c r="B86">
        <v>0</v>
      </c>
      <c r="C86">
        <v>0</v>
      </c>
    </row>
    <row r="87" spans="2:3" x14ac:dyDescent="0.25">
      <c r="B87">
        <v>0</v>
      </c>
      <c r="C87">
        <v>0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0</v>
      </c>
      <c r="C90">
        <v>1</v>
      </c>
    </row>
    <row r="91" spans="2:3" x14ac:dyDescent="0.25">
      <c r="B91">
        <v>0</v>
      </c>
      <c r="C91">
        <v>1</v>
      </c>
    </row>
    <row r="92" spans="2:3" x14ac:dyDescent="0.25">
      <c r="B92">
        <v>0</v>
      </c>
      <c r="C92">
        <v>0</v>
      </c>
    </row>
    <row r="93" spans="2:3" x14ac:dyDescent="0.25">
      <c r="B93">
        <v>0</v>
      </c>
      <c r="C93">
        <v>0</v>
      </c>
    </row>
    <row r="94" spans="2:3" x14ac:dyDescent="0.25">
      <c r="B94">
        <v>0</v>
      </c>
      <c r="C94">
        <v>0</v>
      </c>
    </row>
    <row r="95" spans="2:3" x14ac:dyDescent="0.25">
      <c r="B95">
        <v>0</v>
      </c>
      <c r="C95">
        <v>1</v>
      </c>
    </row>
    <row r="96" spans="2:3" x14ac:dyDescent="0.25">
      <c r="B96">
        <v>0</v>
      </c>
      <c r="C96">
        <v>1</v>
      </c>
    </row>
    <row r="97" spans="2:3" x14ac:dyDescent="0.25">
      <c r="B97">
        <v>0</v>
      </c>
      <c r="C97">
        <v>1</v>
      </c>
    </row>
    <row r="98" spans="2:3" x14ac:dyDescent="0.25">
      <c r="B98">
        <v>1</v>
      </c>
      <c r="C98">
        <v>1</v>
      </c>
    </row>
    <row r="99" spans="2:3" x14ac:dyDescent="0.25">
      <c r="B99">
        <v>1</v>
      </c>
      <c r="C99">
        <v>1</v>
      </c>
    </row>
    <row r="100" spans="2:3" x14ac:dyDescent="0.25">
      <c r="B100">
        <v>0</v>
      </c>
      <c r="C100">
        <v>0</v>
      </c>
    </row>
    <row r="101" spans="2:3" x14ac:dyDescent="0.25">
      <c r="B101">
        <v>0</v>
      </c>
      <c r="C101">
        <v>1</v>
      </c>
    </row>
    <row r="102" spans="2:3" x14ac:dyDescent="0.25">
      <c r="B102">
        <v>0</v>
      </c>
      <c r="C102">
        <v>0</v>
      </c>
    </row>
    <row r="103" spans="2:3" x14ac:dyDescent="0.25">
      <c r="B103">
        <v>0</v>
      </c>
      <c r="C103">
        <v>0</v>
      </c>
    </row>
    <row r="104" spans="2:3" x14ac:dyDescent="0.25">
      <c r="B104">
        <v>0</v>
      </c>
      <c r="C104">
        <v>1</v>
      </c>
    </row>
    <row r="105" spans="2:3" x14ac:dyDescent="0.25">
      <c r="B105">
        <v>1</v>
      </c>
      <c r="C105">
        <v>1</v>
      </c>
    </row>
    <row r="106" spans="2:3" x14ac:dyDescent="0.25">
      <c r="B106">
        <v>0</v>
      </c>
      <c r="C106">
        <v>1</v>
      </c>
    </row>
    <row r="107" spans="2:3" x14ac:dyDescent="0.25">
      <c r="B107">
        <v>0</v>
      </c>
      <c r="C107">
        <v>1</v>
      </c>
    </row>
    <row r="108" spans="2:3" x14ac:dyDescent="0.25">
      <c r="B108">
        <v>0</v>
      </c>
      <c r="C108">
        <v>0</v>
      </c>
    </row>
    <row r="109" spans="2:3" x14ac:dyDescent="0.25">
      <c r="B109">
        <v>0</v>
      </c>
      <c r="C109">
        <v>0</v>
      </c>
    </row>
    <row r="110" spans="2:3" x14ac:dyDescent="0.25">
      <c r="B110">
        <v>1</v>
      </c>
      <c r="C110">
        <v>0</v>
      </c>
    </row>
    <row r="111" spans="2:3" x14ac:dyDescent="0.25">
      <c r="B111">
        <v>0</v>
      </c>
      <c r="C1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9B33-7F6F-400C-AE03-F667B63C9E39}">
  <dimension ref="A1"/>
  <sheetViews>
    <sheetView workbookViewId="0">
      <selection activeCell="F8" sqref="F8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E5A9-2EB5-4C8C-B28A-F6D638CC304D}">
  <dimension ref="A1:F17"/>
  <sheetViews>
    <sheetView zoomScale="105" zoomScaleNormal="105" workbookViewId="0">
      <selection activeCell="A17" sqref="A17"/>
    </sheetView>
  </sheetViews>
  <sheetFormatPr defaultRowHeight="14.3" x14ac:dyDescent="0.25"/>
  <cols>
    <col min="1" max="1" width="14.375" customWidth="1"/>
    <col min="2" max="2" width="7" bestFit="1" customWidth="1"/>
    <col min="3" max="3" width="14.75" bestFit="1" customWidth="1"/>
    <col min="4" max="4" width="12" bestFit="1" customWidth="1"/>
    <col min="5" max="5" width="13.625" bestFit="1" customWidth="1"/>
  </cols>
  <sheetData>
    <row r="1" spans="1:6" x14ac:dyDescent="0.25">
      <c r="A1" s="24" t="s">
        <v>97</v>
      </c>
      <c r="B1" s="25"/>
      <c r="C1" s="25"/>
      <c r="D1" s="25"/>
      <c r="E1" s="25"/>
      <c r="F1" s="25"/>
    </row>
    <row r="2" spans="1:6" x14ac:dyDescent="0.25">
      <c r="B2" s="6" t="s">
        <v>233</v>
      </c>
      <c r="C2" s="6" t="s">
        <v>234</v>
      </c>
      <c r="D2" s="6" t="s">
        <v>235</v>
      </c>
      <c r="E2" s="6" t="s">
        <v>236</v>
      </c>
      <c r="F2" s="6" t="s">
        <v>237</v>
      </c>
    </row>
    <row r="3" spans="1:6" x14ac:dyDescent="0.25">
      <c r="A3" s="2" t="s">
        <v>308</v>
      </c>
      <c r="B3" s="7"/>
      <c r="C3" s="7">
        <v>9.0909090909090898E-2</v>
      </c>
      <c r="D3" s="7">
        <v>6.25E-2</v>
      </c>
      <c r="E3" s="7">
        <v>6.25E-2</v>
      </c>
      <c r="F3" s="7">
        <v>0.25</v>
      </c>
    </row>
    <row r="4" spans="1:6" x14ac:dyDescent="0.25">
      <c r="A4" s="2" t="s">
        <v>234</v>
      </c>
      <c r="B4" s="7">
        <v>9.0909090909090898E-2</v>
      </c>
      <c r="C4" s="7"/>
      <c r="D4" s="7">
        <v>9.5238095238095205E-2</v>
      </c>
      <c r="E4" s="7">
        <v>0.42105263157894701</v>
      </c>
      <c r="F4" s="7">
        <v>0.05</v>
      </c>
    </row>
    <row r="5" spans="1:6" x14ac:dyDescent="0.25">
      <c r="A5" s="2" t="s">
        <v>235</v>
      </c>
      <c r="B5" s="7">
        <v>6.25E-2</v>
      </c>
      <c r="C5" s="7">
        <v>9.5238095238095205E-2</v>
      </c>
      <c r="D5" s="7"/>
      <c r="E5" s="7">
        <v>0.25</v>
      </c>
      <c r="F5" s="7">
        <v>0.27272727272727199</v>
      </c>
    </row>
    <row r="6" spans="1:6" x14ac:dyDescent="0.25">
      <c r="A6" s="2" t="s">
        <v>236</v>
      </c>
      <c r="B6" s="7">
        <v>6.25E-2</v>
      </c>
      <c r="C6" s="7">
        <v>0.42105263157894701</v>
      </c>
      <c r="D6" s="7">
        <v>0.25</v>
      </c>
      <c r="E6" s="7"/>
      <c r="F6" s="7">
        <v>0.2</v>
      </c>
    </row>
    <row r="7" spans="1:6" x14ac:dyDescent="0.25">
      <c r="A7" s="2" t="s">
        <v>237</v>
      </c>
      <c r="B7" s="7">
        <v>0.25</v>
      </c>
      <c r="C7" s="7">
        <v>0.05</v>
      </c>
      <c r="D7" s="7">
        <v>0.27272727272727199</v>
      </c>
      <c r="E7" s="7">
        <v>0.2</v>
      </c>
      <c r="F7" s="7"/>
    </row>
    <row r="8" spans="1:6" x14ac:dyDescent="0.25">
      <c r="B8" s="7"/>
      <c r="C8" s="7"/>
      <c r="D8" s="7"/>
      <c r="E8" s="7"/>
      <c r="F8" s="7"/>
    </row>
    <row r="9" spans="1:6" x14ac:dyDescent="0.25">
      <c r="B9" s="7"/>
      <c r="C9" s="7"/>
      <c r="D9" s="7"/>
      <c r="E9" s="7"/>
      <c r="F9" s="7"/>
    </row>
    <row r="10" spans="1:6" x14ac:dyDescent="0.25">
      <c r="A10" s="24" t="s">
        <v>98</v>
      </c>
      <c r="B10" s="25"/>
      <c r="C10" s="25"/>
      <c r="D10" s="25"/>
      <c r="E10" s="25"/>
      <c r="F10" s="25"/>
    </row>
    <row r="12" spans="1:6" x14ac:dyDescent="0.25">
      <c r="B12" s="6" t="s">
        <v>233</v>
      </c>
      <c r="C12" s="6" t="s">
        <v>234</v>
      </c>
      <c r="D12" s="6" t="s">
        <v>235</v>
      </c>
      <c r="E12" s="6" t="s">
        <v>236</v>
      </c>
      <c r="F12" s="6" t="s">
        <v>237</v>
      </c>
    </row>
    <row r="13" spans="1:6" x14ac:dyDescent="0.25">
      <c r="A13" s="2" t="s">
        <v>308</v>
      </c>
      <c r="B13" s="7"/>
      <c r="C13" s="7">
        <v>0.33333333333333298</v>
      </c>
      <c r="D13" s="7">
        <v>0.5</v>
      </c>
      <c r="E13" s="7">
        <v>0.43333333333333302</v>
      </c>
      <c r="F13" s="7">
        <v>0.7</v>
      </c>
    </row>
    <row r="14" spans="1:6" x14ac:dyDescent="0.25">
      <c r="A14" s="2" t="s">
        <v>234</v>
      </c>
      <c r="B14" s="7">
        <v>0.33333333333333298</v>
      </c>
      <c r="C14" s="7"/>
      <c r="D14" s="7">
        <v>0.36666666666666597</v>
      </c>
      <c r="E14" s="7">
        <v>0.63333333333333297</v>
      </c>
      <c r="F14" s="7">
        <v>0.36666666666666597</v>
      </c>
    </row>
    <row r="15" spans="1:6" x14ac:dyDescent="0.25">
      <c r="A15" s="2" t="s">
        <v>235</v>
      </c>
      <c r="B15" s="7">
        <v>0.5</v>
      </c>
      <c r="C15" s="7">
        <v>0.36666666666666597</v>
      </c>
      <c r="D15" s="7"/>
      <c r="E15" s="7">
        <v>0.6</v>
      </c>
      <c r="F15" s="7">
        <v>0.73333333333333295</v>
      </c>
    </row>
    <row r="16" spans="1:6" x14ac:dyDescent="0.25">
      <c r="A16" s="2" t="s">
        <v>236</v>
      </c>
      <c r="B16" s="7">
        <v>0.43333333333333302</v>
      </c>
      <c r="C16" s="7">
        <v>0.63333333333333297</v>
      </c>
      <c r="D16" s="7">
        <v>0.6</v>
      </c>
      <c r="E16" s="7"/>
      <c r="F16" s="7">
        <v>0.6</v>
      </c>
    </row>
    <row r="17" spans="1:6" x14ac:dyDescent="0.25">
      <c r="A17" s="2" t="s">
        <v>237</v>
      </c>
      <c r="B17" s="7">
        <v>0.7</v>
      </c>
      <c r="C17" s="7">
        <v>0.36666666666666597</v>
      </c>
      <c r="D17" s="7">
        <v>0.73333333333333295</v>
      </c>
      <c r="E17" s="7">
        <v>0.6</v>
      </c>
      <c r="F17" s="7"/>
    </row>
  </sheetData>
  <mergeCells count="2">
    <mergeCell ref="A1:F1"/>
    <mergeCell ref="A10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E5EA-38F3-4376-9232-9F5D3ADD468F}">
  <dimension ref="A1:K38"/>
  <sheetViews>
    <sheetView zoomScale="154" zoomScaleNormal="154" workbookViewId="0">
      <selection activeCell="B38" sqref="A14:B38"/>
    </sheetView>
  </sheetViews>
  <sheetFormatPr defaultRowHeight="14.3" x14ac:dyDescent="0.25"/>
  <cols>
    <col min="1" max="1" width="16.375" customWidth="1"/>
    <col min="2" max="2" width="12.125" customWidth="1"/>
    <col min="3" max="3" width="28" customWidth="1"/>
    <col min="4" max="4" width="22.375" customWidth="1"/>
    <col min="5" max="5" width="29.125" customWidth="1"/>
    <col min="6" max="6" width="21.875" customWidth="1"/>
    <col min="7" max="8" width="17.125" customWidth="1"/>
    <col min="9" max="9" width="15.875" customWidth="1"/>
  </cols>
  <sheetData>
    <row r="1" spans="1:11" x14ac:dyDescent="0.25">
      <c r="A1" s="19" t="s">
        <v>233</v>
      </c>
      <c r="B1" s="21" t="s">
        <v>231</v>
      </c>
      <c r="C1" t="s">
        <v>258</v>
      </c>
      <c r="D1" t="s">
        <v>260</v>
      </c>
      <c r="E1" t="s">
        <v>261</v>
      </c>
      <c r="F1" t="s">
        <v>262</v>
      </c>
      <c r="G1" t="s">
        <v>65</v>
      </c>
      <c r="H1" t="s">
        <v>258</v>
      </c>
    </row>
    <row r="2" spans="1:11" x14ac:dyDescent="0.25">
      <c r="B2" s="23" t="s">
        <v>232</v>
      </c>
      <c r="C2" t="s">
        <v>257</v>
      </c>
      <c r="D2" t="s">
        <v>259</v>
      </c>
      <c r="E2" t="s">
        <v>263</v>
      </c>
      <c r="F2" t="s">
        <v>306</v>
      </c>
    </row>
    <row r="3" spans="1:11" x14ac:dyDescent="0.25">
      <c r="A3" s="19" t="s">
        <v>234</v>
      </c>
      <c r="B3" s="21" t="s">
        <v>231</v>
      </c>
      <c r="C3" t="s">
        <v>264</v>
      </c>
      <c r="D3" t="s">
        <v>266</v>
      </c>
      <c r="E3" t="s">
        <v>269</v>
      </c>
      <c r="F3" t="s">
        <v>271</v>
      </c>
      <c r="G3" t="s">
        <v>272</v>
      </c>
      <c r="H3" t="s">
        <v>273</v>
      </c>
      <c r="I3" t="s">
        <v>274</v>
      </c>
      <c r="J3" t="s">
        <v>307</v>
      </c>
      <c r="K3" t="s">
        <v>262</v>
      </c>
    </row>
    <row r="4" spans="1:11" x14ac:dyDescent="0.25">
      <c r="B4" s="23" t="s">
        <v>232</v>
      </c>
      <c r="C4" t="s">
        <v>265</v>
      </c>
      <c r="D4" t="s">
        <v>267</v>
      </c>
      <c r="E4" t="s">
        <v>268</v>
      </c>
      <c r="F4" t="s">
        <v>270</v>
      </c>
      <c r="G4" t="s">
        <v>292</v>
      </c>
      <c r="H4" t="s">
        <v>306</v>
      </c>
    </row>
    <row r="5" spans="1:11" x14ac:dyDescent="0.25">
      <c r="A5" s="19" t="s">
        <v>235</v>
      </c>
      <c r="B5" s="21" t="s">
        <v>231</v>
      </c>
      <c r="C5" t="s">
        <v>275</v>
      </c>
      <c r="D5" t="s">
        <v>237</v>
      </c>
      <c r="E5" t="s">
        <v>277</v>
      </c>
      <c r="F5" t="s">
        <v>274</v>
      </c>
    </row>
    <row r="6" spans="1:11" x14ac:dyDescent="0.25">
      <c r="B6" s="23" t="s">
        <v>232</v>
      </c>
      <c r="C6" t="s">
        <v>250</v>
      </c>
      <c r="D6" t="s">
        <v>276</v>
      </c>
      <c r="E6" t="s">
        <v>278</v>
      </c>
      <c r="F6" t="s">
        <v>306</v>
      </c>
    </row>
    <row r="7" spans="1:11" x14ac:dyDescent="0.25">
      <c r="A7" s="19" t="s">
        <v>236</v>
      </c>
      <c r="B7" s="21" t="s">
        <v>231</v>
      </c>
      <c r="C7" t="s">
        <v>237</v>
      </c>
      <c r="D7" t="s">
        <v>277</v>
      </c>
      <c r="E7" t="s">
        <v>274</v>
      </c>
      <c r="F7" t="s">
        <v>260</v>
      </c>
      <c r="G7" t="s">
        <v>269</v>
      </c>
      <c r="H7" t="s">
        <v>271</v>
      </c>
      <c r="I7" t="s">
        <v>272</v>
      </c>
      <c r="J7" t="s">
        <v>273</v>
      </c>
    </row>
    <row r="8" spans="1:11" x14ac:dyDescent="0.25">
      <c r="B8" s="23" t="s">
        <v>232</v>
      </c>
      <c r="C8" t="s">
        <v>268</v>
      </c>
      <c r="D8" t="s">
        <v>306</v>
      </c>
      <c r="E8" t="s">
        <v>270</v>
      </c>
      <c r="F8" t="s">
        <v>279</v>
      </c>
    </row>
    <row r="9" spans="1:11" x14ac:dyDescent="0.25">
      <c r="A9" s="19" t="s">
        <v>237</v>
      </c>
      <c r="B9" s="21" t="s">
        <v>231</v>
      </c>
      <c r="C9" t="s">
        <v>237</v>
      </c>
      <c r="D9" t="s">
        <v>277</v>
      </c>
      <c r="E9" t="s">
        <v>258</v>
      </c>
    </row>
    <row r="10" spans="1:11" x14ac:dyDescent="0.25">
      <c r="B10" s="23" t="s">
        <v>232</v>
      </c>
      <c r="C10" t="s">
        <v>257</v>
      </c>
      <c r="D10" t="s">
        <v>280</v>
      </c>
      <c r="E10" t="s">
        <v>306</v>
      </c>
    </row>
    <row r="11" spans="1:11" x14ac:dyDescent="0.25">
      <c r="A11" s="19" t="s">
        <v>2</v>
      </c>
      <c r="B11" s="21"/>
    </row>
    <row r="12" spans="1:11" x14ac:dyDescent="0.25">
      <c r="B12" s="23"/>
    </row>
    <row r="13" spans="1:11" x14ac:dyDescent="0.25">
      <c r="A13" s="21" t="s">
        <v>231</v>
      </c>
      <c r="B13" s="23" t="s">
        <v>232</v>
      </c>
    </row>
    <row r="14" spans="1:11" x14ac:dyDescent="0.25">
      <c r="A14" t="s">
        <v>237</v>
      </c>
      <c r="B14" t="s">
        <v>257</v>
      </c>
    </row>
    <row r="15" spans="1:11" x14ac:dyDescent="0.25">
      <c r="A15" t="s">
        <v>282</v>
      </c>
      <c r="B15" t="s">
        <v>285</v>
      </c>
    </row>
    <row r="16" spans="1:11" x14ac:dyDescent="0.25">
      <c r="A16" t="s">
        <v>283</v>
      </c>
      <c r="B16" t="s">
        <v>280</v>
      </c>
    </row>
    <row r="17" spans="1:2" x14ac:dyDescent="0.25">
      <c r="A17" t="s">
        <v>66</v>
      </c>
      <c r="B17" t="s">
        <v>286</v>
      </c>
    </row>
    <row r="18" spans="1:2" x14ac:dyDescent="0.25">
      <c r="A18" t="s">
        <v>284</v>
      </c>
      <c r="B18" t="s">
        <v>293</v>
      </c>
    </row>
    <row r="19" spans="1:2" x14ac:dyDescent="0.25">
      <c r="A19" t="s">
        <v>281</v>
      </c>
      <c r="B19" t="s">
        <v>294</v>
      </c>
    </row>
    <row r="20" spans="1:2" x14ac:dyDescent="0.25">
      <c r="A20" t="s">
        <v>287</v>
      </c>
      <c r="B20" t="s">
        <v>290</v>
      </c>
    </row>
    <row r="21" spans="1:2" x14ac:dyDescent="0.25">
      <c r="A21" t="s">
        <v>288</v>
      </c>
      <c r="B21" t="s">
        <v>291</v>
      </c>
    </row>
    <row r="22" spans="1:2" x14ac:dyDescent="0.25">
      <c r="A22" t="s">
        <v>289</v>
      </c>
      <c r="B22" t="s">
        <v>292</v>
      </c>
    </row>
    <row r="23" spans="1:2" x14ac:dyDescent="0.25">
      <c r="A23" t="s">
        <v>295</v>
      </c>
      <c r="B23" t="s">
        <v>278</v>
      </c>
    </row>
    <row r="24" spans="1:2" x14ac:dyDescent="0.25">
      <c r="A24" t="s">
        <v>262</v>
      </c>
      <c r="B24" t="s">
        <v>280</v>
      </c>
    </row>
    <row r="25" spans="1:2" x14ac:dyDescent="0.25">
      <c r="A25" t="s">
        <v>261</v>
      </c>
      <c r="B25" t="s">
        <v>257</v>
      </c>
    </row>
    <row r="26" spans="1:2" x14ac:dyDescent="0.25">
      <c r="A26" t="s">
        <v>263</v>
      </c>
      <c r="B26" t="s">
        <v>286</v>
      </c>
    </row>
    <row r="27" spans="1:2" x14ac:dyDescent="0.25">
      <c r="A27" t="s">
        <v>274</v>
      </c>
      <c r="B27" t="s">
        <v>301</v>
      </c>
    </row>
    <row r="28" spans="1:2" x14ac:dyDescent="0.25">
      <c r="A28" t="s">
        <v>269</v>
      </c>
      <c r="B28" t="s">
        <v>276</v>
      </c>
    </row>
    <row r="29" spans="1:2" x14ac:dyDescent="0.25">
      <c r="A29" t="s">
        <v>296</v>
      </c>
      <c r="B29" t="s">
        <v>250</v>
      </c>
    </row>
    <row r="30" spans="1:2" x14ac:dyDescent="0.25">
      <c r="A30" t="s">
        <v>297</v>
      </c>
      <c r="B30" t="s">
        <v>268</v>
      </c>
    </row>
    <row r="31" spans="1:2" x14ac:dyDescent="0.25">
      <c r="A31" t="s">
        <v>298</v>
      </c>
      <c r="B31" t="s">
        <v>270</v>
      </c>
    </row>
    <row r="32" spans="1:2" x14ac:dyDescent="0.25">
      <c r="A32" t="s">
        <v>299</v>
      </c>
      <c r="B32" t="s">
        <v>302</v>
      </c>
    </row>
    <row r="33" spans="1:2" x14ac:dyDescent="0.25">
      <c r="A33" t="s">
        <v>260</v>
      </c>
      <c r="B33" t="s">
        <v>279</v>
      </c>
    </row>
    <row r="34" spans="1:2" x14ac:dyDescent="0.25">
      <c r="A34" t="s">
        <v>300</v>
      </c>
      <c r="B34" t="s">
        <v>292</v>
      </c>
    </row>
    <row r="35" spans="1:2" x14ac:dyDescent="0.25">
      <c r="A35" t="s">
        <v>271</v>
      </c>
      <c r="B35" t="s">
        <v>303</v>
      </c>
    </row>
    <row r="36" spans="1:2" x14ac:dyDescent="0.25">
      <c r="B36" t="s">
        <v>304</v>
      </c>
    </row>
    <row r="37" spans="1:2" x14ac:dyDescent="0.25">
      <c r="B37" t="s">
        <v>259</v>
      </c>
    </row>
    <row r="38" spans="1:2" x14ac:dyDescent="0.25">
      <c r="B38" t="s">
        <v>305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9F02-0BE1-4173-9421-9620CE400423}">
  <dimension ref="A1:R31"/>
  <sheetViews>
    <sheetView topLeftCell="J1" workbookViewId="0">
      <selection activeCell="C53" sqref="C53"/>
    </sheetView>
  </sheetViews>
  <sheetFormatPr defaultRowHeight="14.3" x14ac:dyDescent="0.25"/>
  <cols>
    <col min="1" max="1" width="12.625" bestFit="1" customWidth="1"/>
    <col min="2" max="2" width="17" bestFit="1" customWidth="1"/>
    <col min="3" max="3" width="25.75" bestFit="1" customWidth="1"/>
    <col min="4" max="4" width="28.25" bestFit="1" customWidth="1"/>
    <col min="5" max="5" width="13.75" bestFit="1" customWidth="1"/>
    <col min="6" max="6" width="15.375" bestFit="1" customWidth="1"/>
    <col min="7" max="7" width="12.625" bestFit="1" customWidth="1"/>
    <col min="8" max="8" width="9.875" bestFit="1" customWidth="1"/>
    <col min="9" max="9" width="12.625" bestFit="1" customWidth="1"/>
    <col min="10" max="10" width="19.875" bestFit="1" customWidth="1"/>
    <col min="11" max="11" width="14.625" bestFit="1" customWidth="1"/>
    <col min="12" max="12" width="17.375" bestFit="1" customWidth="1"/>
    <col min="13" max="13" width="20.625" bestFit="1" customWidth="1"/>
    <col min="14" max="14" width="21.375" bestFit="1" customWidth="1"/>
    <col min="15" max="15" width="12.625" bestFit="1" customWidth="1"/>
    <col min="16" max="16" width="14.75" bestFit="1" customWidth="1"/>
    <col min="17" max="17" width="16.375" bestFit="1" customWidth="1"/>
    <col min="18" max="18" width="19.125" bestFit="1" customWidth="1"/>
  </cols>
  <sheetData>
    <row r="1" spans="1:18" x14ac:dyDescent="0.25">
      <c r="A1" s="3" t="s">
        <v>9</v>
      </c>
      <c r="C1" s="3" t="s">
        <v>0</v>
      </c>
      <c r="E1" s="3" t="s">
        <v>1</v>
      </c>
      <c r="G1" s="3" t="s">
        <v>3</v>
      </c>
      <c r="I1" s="3" t="s">
        <v>4</v>
      </c>
      <c r="K1" s="3" t="s">
        <v>5</v>
      </c>
      <c r="M1" s="3" t="s">
        <v>6</v>
      </c>
      <c r="O1" s="3" t="s">
        <v>7</v>
      </c>
      <c r="Q1" s="3" t="s">
        <v>8</v>
      </c>
    </row>
    <row r="3" spans="1:18" x14ac:dyDescent="0.25">
      <c r="A3" s="4" t="s">
        <v>10</v>
      </c>
      <c r="B3" s="5" t="s">
        <v>11</v>
      </c>
      <c r="C3" s="4" t="s">
        <v>10</v>
      </c>
      <c r="D3" s="5" t="s">
        <v>11</v>
      </c>
      <c r="E3" s="4" t="s">
        <v>10</v>
      </c>
      <c r="F3" s="5" t="s">
        <v>11</v>
      </c>
      <c r="G3" s="4" t="s">
        <v>10</v>
      </c>
      <c r="H3" s="5" t="s">
        <v>11</v>
      </c>
      <c r="I3" s="4" t="s">
        <v>10</v>
      </c>
      <c r="J3" s="5" t="s">
        <v>11</v>
      </c>
      <c r="K3" s="4" t="s">
        <v>10</v>
      </c>
      <c r="L3" s="5" t="s">
        <v>11</v>
      </c>
      <c r="M3" s="4" t="s">
        <v>10</v>
      </c>
      <c r="N3" s="5" t="s">
        <v>11</v>
      </c>
      <c r="O3" s="4" t="s">
        <v>10</v>
      </c>
      <c r="P3" s="5" t="s">
        <v>11</v>
      </c>
      <c r="Q3" s="4" t="s">
        <v>10</v>
      </c>
      <c r="R3" s="5" t="s">
        <v>11</v>
      </c>
    </row>
    <row r="4" spans="1:18" x14ac:dyDescent="0.25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</row>
    <row r="5" spans="1:18" x14ac:dyDescent="0.25">
      <c r="A5" t="s">
        <v>65</v>
      </c>
      <c r="B5" t="s">
        <v>74</v>
      </c>
      <c r="C5" t="s">
        <v>55</v>
      </c>
      <c r="D5" t="s">
        <v>59</v>
      </c>
      <c r="E5" t="s">
        <v>51</v>
      </c>
      <c r="F5" t="s">
        <v>52</v>
      </c>
      <c r="G5" t="s">
        <v>19</v>
      </c>
      <c r="H5" t="s">
        <v>16</v>
      </c>
      <c r="I5" t="s">
        <v>12</v>
      </c>
      <c r="J5" t="s">
        <v>22</v>
      </c>
      <c r="K5" t="s">
        <v>41</v>
      </c>
      <c r="L5" t="s">
        <v>42</v>
      </c>
      <c r="M5" t="s">
        <v>27</v>
      </c>
      <c r="N5" t="s">
        <v>32</v>
      </c>
      <c r="O5" t="s">
        <v>19</v>
      </c>
      <c r="P5" t="s">
        <v>22</v>
      </c>
      <c r="Q5" t="s">
        <v>12</v>
      </c>
      <c r="R5" t="s">
        <v>16</v>
      </c>
    </row>
    <row r="6" spans="1:18" x14ac:dyDescent="0.25">
      <c r="A6" t="s">
        <v>66</v>
      </c>
      <c r="B6" t="s">
        <v>16</v>
      </c>
      <c r="C6" s="1" t="s">
        <v>56</v>
      </c>
      <c r="D6" t="s">
        <v>60</v>
      </c>
      <c r="F6" t="s">
        <v>53</v>
      </c>
      <c r="I6" s="1" t="s">
        <v>15</v>
      </c>
      <c r="J6" s="1" t="s">
        <v>15</v>
      </c>
      <c r="L6" t="s">
        <v>43</v>
      </c>
      <c r="M6" t="s">
        <v>28</v>
      </c>
      <c r="N6" t="s">
        <v>33</v>
      </c>
      <c r="O6" s="1" t="s">
        <v>15</v>
      </c>
      <c r="P6" t="s">
        <v>7</v>
      </c>
      <c r="Q6" s="1" t="s">
        <v>15</v>
      </c>
      <c r="R6" t="s">
        <v>8</v>
      </c>
    </row>
    <row r="7" spans="1:18" x14ac:dyDescent="0.25">
      <c r="A7" t="s">
        <v>67</v>
      </c>
      <c r="B7" t="s">
        <v>75</v>
      </c>
      <c r="C7" t="s">
        <v>57</v>
      </c>
      <c r="D7" t="s">
        <v>22</v>
      </c>
      <c r="F7" t="s">
        <v>54</v>
      </c>
      <c r="I7" t="s">
        <v>44</v>
      </c>
      <c r="J7" t="s">
        <v>46</v>
      </c>
      <c r="L7" t="s">
        <v>5</v>
      </c>
      <c r="M7" s="1" t="s">
        <v>29</v>
      </c>
      <c r="N7" t="s">
        <v>34</v>
      </c>
      <c r="O7" t="s">
        <v>20</v>
      </c>
      <c r="P7" s="1" t="s">
        <v>15</v>
      </c>
      <c r="Q7" t="s">
        <v>13</v>
      </c>
      <c r="R7" s="1" t="s">
        <v>15</v>
      </c>
    </row>
    <row r="8" spans="1:18" x14ac:dyDescent="0.25">
      <c r="A8" t="s">
        <v>68</v>
      </c>
      <c r="B8" t="s">
        <v>22</v>
      </c>
      <c r="C8" t="s">
        <v>58</v>
      </c>
      <c r="D8" s="1" t="s">
        <v>56</v>
      </c>
      <c r="F8" t="s">
        <v>16</v>
      </c>
      <c r="I8" t="s">
        <v>45</v>
      </c>
      <c r="J8" t="s">
        <v>17</v>
      </c>
      <c r="L8" t="s">
        <v>16</v>
      </c>
      <c r="M8" t="s">
        <v>30</v>
      </c>
      <c r="N8" t="s">
        <v>35</v>
      </c>
      <c r="O8" t="s">
        <v>21</v>
      </c>
      <c r="P8" t="s">
        <v>96</v>
      </c>
      <c r="R8" t="s">
        <v>17</v>
      </c>
    </row>
    <row r="9" spans="1:18" x14ac:dyDescent="0.25">
      <c r="A9" s="1" t="s">
        <v>15</v>
      </c>
      <c r="B9" t="s">
        <v>76</v>
      </c>
      <c r="D9" t="s">
        <v>61</v>
      </c>
      <c r="J9" t="s">
        <v>47</v>
      </c>
      <c r="M9" t="s">
        <v>31</v>
      </c>
      <c r="N9" t="s">
        <v>36</v>
      </c>
      <c r="P9" t="s">
        <v>23</v>
      </c>
      <c r="R9" t="s">
        <v>13</v>
      </c>
    </row>
    <row r="10" spans="1:18" x14ac:dyDescent="0.25">
      <c r="A10" t="s">
        <v>65</v>
      </c>
      <c r="B10" t="s">
        <v>95</v>
      </c>
      <c r="D10" t="s">
        <v>62</v>
      </c>
      <c r="J10" t="s">
        <v>48</v>
      </c>
      <c r="N10" t="s">
        <v>37</v>
      </c>
      <c r="P10" t="s">
        <v>24</v>
      </c>
      <c r="R10" t="s">
        <v>18</v>
      </c>
    </row>
    <row r="11" spans="1:18" x14ac:dyDescent="0.25">
      <c r="A11" t="s">
        <v>69</v>
      </c>
      <c r="B11" t="s">
        <v>77</v>
      </c>
      <c r="D11" t="s">
        <v>63</v>
      </c>
      <c r="J11" t="s">
        <v>49</v>
      </c>
      <c r="N11" s="1" t="s">
        <v>29</v>
      </c>
      <c r="P11" t="s">
        <v>25</v>
      </c>
    </row>
    <row r="12" spans="1:18" x14ac:dyDescent="0.25">
      <c r="A12" t="s">
        <v>70</v>
      </c>
      <c r="B12" t="s">
        <v>78</v>
      </c>
      <c r="D12" t="s">
        <v>64</v>
      </c>
      <c r="J12" t="s">
        <v>50</v>
      </c>
      <c r="N12" t="s">
        <v>38</v>
      </c>
      <c r="P12" t="s">
        <v>26</v>
      </c>
    </row>
    <row r="13" spans="1:18" x14ac:dyDescent="0.25">
      <c r="A13" t="s">
        <v>71</v>
      </c>
      <c r="B13" t="s">
        <v>79</v>
      </c>
      <c r="N13" t="s">
        <v>39</v>
      </c>
    </row>
    <row r="14" spans="1:18" x14ac:dyDescent="0.25">
      <c r="A14" t="s">
        <v>72</v>
      </c>
      <c r="B14" t="s">
        <v>80</v>
      </c>
      <c r="N14" t="s">
        <v>40</v>
      </c>
    </row>
    <row r="15" spans="1:18" x14ac:dyDescent="0.25">
      <c r="A15" t="s">
        <v>73</v>
      </c>
      <c r="B15" t="s">
        <v>81</v>
      </c>
    </row>
    <row r="16" spans="1:18" x14ac:dyDescent="0.25">
      <c r="B16" t="s">
        <v>82</v>
      </c>
    </row>
    <row r="17" spans="2:2" x14ac:dyDescent="0.25">
      <c r="B17" s="1" t="s">
        <v>15</v>
      </c>
    </row>
    <row r="18" spans="2:2" x14ac:dyDescent="0.25">
      <c r="B18" t="s">
        <v>83</v>
      </c>
    </row>
    <row r="19" spans="2:2" x14ac:dyDescent="0.25">
      <c r="B19" t="s">
        <v>84</v>
      </c>
    </row>
    <row r="20" spans="2:2" x14ac:dyDescent="0.25">
      <c r="B20" t="s">
        <v>46</v>
      </c>
    </row>
    <row r="21" spans="2:2" x14ac:dyDescent="0.25">
      <c r="B21" t="s">
        <v>17</v>
      </c>
    </row>
    <row r="22" spans="2:2" x14ac:dyDescent="0.25">
      <c r="B22" t="s">
        <v>85</v>
      </c>
    </row>
    <row r="23" spans="2:2" x14ac:dyDescent="0.25">
      <c r="B23" t="s">
        <v>86</v>
      </c>
    </row>
    <row r="24" spans="2:2" x14ac:dyDescent="0.25">
      <c r="B24" t="s">
        <v>87</v>
      </c>
    </row>
    <row r="25" spans="2:2" x14ac:dyDescent="0.25">
      <c r="B25" t="s">
        <v>88</v>
      </c>
    </row>
    <row r="26" spans="2:2" x14ac:dyDescent="0.25">
      <c r="B26" t="s">
        <v>89</v>
      </c>
    </row>
    <row r="27" spans="2:2" x14ac:dyDescent="0.25">
      <c r="B27" t="s">
        <v>90</v>
      </c>
    </row>
    <row r="28" spans="2:2" x14ac:dyDescent="0.25">
      <c r="B28" t="s">
        <v>91</v>
      </c>
    </row>
    <row r="29" spans="2:2" x14ac:dyDescent="0.25">
      <c r="B29" t="s">
        <v>92</v>
      </c>
    </row>
    <row r="30" spans="2:2" x14ac:dyDescent="0.25">
      <c r="B30" t="s">
        <v>93</v>
      </c>
    </row>
    <row r="31" spans="2:2" x14ac:dyDescent="0.25">
      <c r="B31" t="s">
        <v>94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C310-0060-4E3C-A9DE-FABFBF3CF052}">
  <dimension ref="A2:J38"/>
  <sheetViews>
    <sheetView workbookViewId="0">
      <selection activeCell="L14" sqref="L14"/>
    </sheetView>
  </sheetViews>
  <sheetFormatPr defaultRowHeight="14.3" x14ac:dyDescent="0.25"/>
  <cols>
    <col min="1" max="1" width="14.625" bestFit="1" customWidth="1"/>
    <col min="2" max="2" width="5.375" style="7" bestFit="1" customWidth="1"/>
    <col min="3" max="3" width="11.625" style="7" bestFit="1" customWidth="1"/>
    <col min="4" max="4" width="13.375" style="7" bestFit="1" customWidth="1"/>
    <col min="5" max="6" width="7.125" style="7" bestFit="1" customWidth="1"/>
    <col min="7" max="7" width="21.625" style="7" bestFit="1" customWidth="1"/>
    <col min="8" max="9" width="5.375" style="7" bestFit="1" customWidth="1"/>
    <col min="10" max="10" width="5.625" style="7" bestFit="1" customWidth="1"/>
  </cols>
  <sheetData>
    <row r="2" spans="1:10" x14ac:dyDescent="0.25">
      <c r="A2" s="24" t="s">
        <v>97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5">
      <c r="B3" s="6" t="s">
        <v>2</v>
      </c>
      <c r="C3" s="6" t="s">
        <v>0</v>
      </c>
      <c r="D3" s="6" t="s">
        <v>1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x14ac:dyDescent="0.25">
      <c r="A4" s="2" t="s">
        <v>2</v>
      </c>
      <c r="C4" s="7">
        <v>3.125E-2</v>
      </c>
      <c r="D4" s="7">
        <v>3.4482758620689599E-2</v>
      </c>
      <c r="E4" s="7">
        <v>3.8461538461538401E-2</v>
      </c>
      <c r="F4" s="7">
        <v>0.10344827586206801</v>
      </c>
      <c r="G4" s="7">
        <v>3.4482758620689599E-2</v>
      </c>
      <c r="H4" s="7">
        <v>0</v>
      </c>
      <c r="I4" s="7">
        <v>6.4516129032257993E-2</v>
      </c>
      <c r="J4" s="7">
        <v>6.8965517241379296E-2</v>
      </c>
    </row>
    <row r="5" spans="1:10" x14ac:dyDescent="0.25">
      <c r="A5" s="2" t="s">
        <v>0</v>
      </c>
      <c r="D5" s="7">
        <v>0</v>
      </c>
      <c r="E5" s="7">
        <v>0</v>
      </c>
      <c r="F5" s="7">
        <v>8.3333333333333301E-2</v>
      </c>
      <c r="G5" s="7">
        <v>0</v>
      </c>
      <c r="H5" s="7">
        <v>0</v>
      </c>
      <c r="I5" s="7">
        <v>7.69230769230769E-2</v>
      </c>
      <c r="J5" s="7">
        <v>0</v>
      </c>
    </row>
    <row r="6" spans="1:10" x14ac:dyDescent="0.25">
      <c r="A6" s="2" t="s">
        <v>1</v>
      </c>
      <c r="E6" s="7">
        <v>0.25</v>
      </c>
      <c r="F6" s="7">
        <v>0</v>
      </c>
      <c r="G6" s="7">
        <v>0.14285714285714199</v>
      </c>
      <c r="H6" s="7">
        <v>0</v>
      </c>
      <c r="I6" s="7">
        <v>0</v>
      </c>
      <c r="J6" s="7">
        <v>0.125</v>
      </c>
    </row>
    <row r="7" spans="1:10" x14ac:dyDescent="0.25">
      <c r="A7" s="2" t="s">
        <v>3</v>
      </c>
      <c r="F7" s="7">
        <v>0</v>
      </c>
      <c r="G7" s="7">
        <v>0.25</v>
      </c>
      <c r="H7" s="7">
        <v>0</v>
      </c>
      <c r="I7" s="7">
        <v>0</v>
      </c>
      <c r="J7" s="7">
        <v>0.2</v>
      </c>
    </row>
    <row r="8" spans="1:10" x14ac:dyDescent="0.25">
      <c r="A8" s="2" t="s">
        <v>4</v>
      </c>
      <c r="G8" s="7">
        <v>0</v>
      </c>
      <c r="H8" s="7">
        <v>0</v>
      </c>
      <c r="I8" s="7">
        <v>0.18181818181818099</v>
      </c>
      <c r="J8" s="7">
        <v>0.1</v>
      </c>
    </row>
    <row r="9" spans="1:10" x14ac:dyDescent="0.25">
      <c r="A9" s="2" t="s">
        <v>5</v>
      </c>
      <c r="H9" s="7">
        <v>0</v>
      </c>
      <c r="I9" s="7">
        <v>0</v>
      </c>
      <c r="J9" s="7">
        <v>0.125</v>
      </c>
    </row>
    <row r="10" spans="1:10" x14ac:dyDescent="0.25">
      <c r="A10" s="2" t="s">
        <v>6</v>
      </c>
      <c r="I10" s="7">
        <v>0</v>
      </c>
      <c r="J10" s="7">
        <v>0</v>
      </c>
    </row>
    <row r="11" spans="1:10" x14ac:dyDescent="0.25">
      <c r="A11" s="2" t="s">
        <v>7</v>
      </c>
      <c r="J11" s="7">
        <v>9.0909090909090898E-2</v>
      </c>
    </row>
    <row r="12" spans="1:10" x14ac:dyDescent="0.25">
      <c r="A12" s="2" t="s">
        <v>8</v>
      </c>
    </row>
    <row r="15" spans="1:10" x14ac:dyDescent="0.25">
      <c r="A15" s="24" t="s">
        <v>98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x14ac:dyDescent="0.25">
      <c r="B16" s="6" t="s">
        <v>2</v>
      </c>
      <c r="C16" s="6" t="s">
        <v>0</v>
      </c>
      <c r="D16" s="6" t="s">
        <v>1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</row>
    <row r="17" spans="1:10" x14ac:dyDescent="0.25">
      <c r="A17" s="2" t="s">
        <v>2</v>
      </c>
      <c r="C17" s="7">
        <v>0.46551724137931</v>
      </c>
      <c r="D17" s="7">
        <v>0.51724137931034397</v>
      </c>
      <c r="E17" s="7">
        <v>0.568965517241379</v>
      </c>
      <c r="F17" s="7">
        <v>0.55172413793103403</v>
      </c>
      <c r="G17" s="7">
        <v>0.51724137931034397</v>
      </c>
      <c r="H17" s="7">
        <v>0.39655172413793099</v>
      </c>
      <c r="I17" s="7">
        <v>0.5</v>
      </c>
      <c r="J17" s="7">
        <v>0.53448275862068895</v>
      </c>
    </row>
    <row r="18" spans="1:10" x14ac:dyDescent="0.25">
      <c r="A18" s="2" t="s">
        <v>0</v>
      </c>
      <c r="D18" s="7">
        <v>0.81034482758620596</v>
      </c>
      <c r="E18" s="7">
        <v>0.86206896551724099</v>
      </c>
      <c r="F18" s="7">
        <v>0.81034482758620596</v>
      </c>
      <c r="G18" s="7">
        <v>0.81034482758620596</v>
      </c>
      <c r="H18" s="7">
        <v>0.72413793103448199</v>
      </c>
      <c r="I18" s="7">
        <v>0.79310344827586199</v>
      </c>
      <c r="J18" s="7">
        <v>0.79310344827586199</v>
      </c>
    </row>
    <row r="19" spans="1:10" x14ac:dyDescent="0.25">
      <c r="A19" s="2" t="s">
        <v>1</v>
      </c>
      <c r="E19" s="7">
        <v>0.94827586206896497</v>
      </c>
      <c r="F19" s="7">
        <v>0.82758620689655105</v>
      </c>
      <c r="G19" s="7">
        <v>0.89655172413793105</v>
      </c>
      <c r="H19" s="7">
        <v>0.77586206896551702</v>
      </c>
      <c r="I19" s="7">
        <v>0.81034482758620596</v>
      </c>
      <c r="J19" s="7">
        <v>0.87931034482758597</v>
      </c>
    </row>
    <row r="20" spans="1:10" x14ac:dyDescent="0.25">
      <c r="A20" s="2" t="s">
        <v>3</v>
      </c>
      <c r="F20" s="7">
        <v>0.87931034482758597</v>
      </c>
      <c r="G20" s="7">
        <v>0.94827586206896497</v>
      </c>
      <c r="H20" s="7">
        <v>0.82758620689655105</v>
      </c>
      <c r="I20" s="7">
        <v>0.86206896551724099</v>
      </c>
      <c r="J20" s="7">
        <v>0.93103448275862</v>
      </c>
    </row>
    <row r="21" spans="1:10" x14ac:dyDescent="0.25">
      <c r="A21" s="2" t="s">
        <v>4</v>
      </c>
      <c r="G21" s="7">
        <v>0.82758620689655105</v>
      </c>
      <c r="H21" s="7">
        <v>0.74137931034482696</v>
      </c>
      <c r="I21" s="7">
        <v>0.84482758620689602</v>
      </c>
      <c r="J21" s="7">
        <v>0.84482758620689602</v>
      </c>
    </row>
    <row r="22" spans="1:10" x14ac:dyDescent="0.25">
      <c r="A22" s="2" t="s">
        <v>5</v>
      </c>
      <c r="H22" s="7">
        <v>0.77586206896551702</v>
      </c>
      <c r="I22" s="7">
        <v>0.81034482758620596</v>
      </c>
      <c r="J22" s="7">
        <v>0.87931034482758597</v>
      </c>
    </row>
    <row r="23" spans="1:10" x14ac:dyDescent="0.25">
      <c r="A23" s="2" t="s">
        <v>6</v>
      </c>
      <c r="I23" s="7">
        <v>0.72413793103448199</v>
      </c>
      <c r="J23" s="7">
        <v>0.75862068965517204</v>
      </c>
    </row>
    <row r="24" spans="1:10" x14ac:dyDescent="0.25">
      <c r="A24" s="2" t="s">
        <v>7</v>
      </c>
      <c r="J24" s="7">
        <v>0.82758620689655105</v>
      </c>
    </row>
    <row r="25" spans="1:10" x14ac:dyDescent="0.25">
      <c r="A25" s="2" t="s">
        <v>8</v>
      </c>
    </row>
    <row r="28" spans="1:10" x14ac:dyDescent="0.25">
      <c r="A28" s="24" t="s">
        <v>99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x14ac:dyDescent="0.25">
      <c r="B29" s="6" t="s">
        <v>2</v>
      </c>
      <c r="C29" s="6" t="s">
        <v>0</v>
      </c>
      <c r="D29" s="6" t="s">
        <v>1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</row>
    <row r="30" spans="1:10" x14ac:dyDescent="0.25">
      <c r="A30" s="2" t="s">
        <v>2</v>
      </c>
      <c r="C30" s="7">
        <v>6.0606060606060601E-2</v>
      </c>
      <c r="D30" s="7">
        <v>6.6666666666666596E-2</v>
      </c>
      <c r="E30" s="7">
        <v>7.4074074074074001E-2</v>
      </c>
      <c r="F30" s="7">
        <v>0.1875</v>
      </c>
      <c r="G30" s="7">
        <v>6.6666666666666596E-2</v>
      </c>
      <c r="H30" s="7">
        <v>0</v>
      </c>
      <c r="I30" s="7">
        <v>0.12121212121212099</v>
      </c>
      <c r="J30" s="7">
        <v>0.12903225806451599</v>
      </c>
    </row>
    <row r="31" spans="1:10" x14ac:dyDescent="0.25">
      <c r="A31" s="2" t="s">
        <v>0</v>
      </c>
      <c r="D31" s="7">
        <v>0</v>
      </c>
      <c r="E31" s="7">
        <v>0</v>
      </c>
      <c r="F31" s="7">
        <v>0.15384615384615299</v>
      </c>
      <c r="G31" s="7">
        <v>0</v>
      </c>
      <c r="H31" s="7">
        <v>0</v>
      </c>
      <c r="I31" s="7">
        <v>0.14285714285714199</v>
      </c>
      <c r="J31" s="7">
        <v>0</v>
      </c>
    </row>
    <row r="32" spans="1:10" x14ac:dyDescent="0.25">
      <c r="A32" s="2" t="s">
        <v>1</v>
      </c>
      <c r="E32" s="7">
        <v>0.4</v>
      </c>
      <c r="F32" s="7">
        <v>0</v>
      </c>
      <c r="G32" s="7">
        <v>0.25</v>
      </c>
      <c r="H32" s="7">
        <v>0</v>
      </c>
      <c r="I32" s="7">
        <v>0</v>
      </c>
      <c r="J32" s="7">
        <v>0.22222222222222199</v>
      </c>
    </row>
    <row r="33" spans="1:10" x14ac:dyDescent="0.25">
      <c r="A33" s="2" t="s">
        <v>3</v>
      </c>
      <c r="F33" s="7">
        <v>0</v>
      </c>
      <c r="G33" s="7">
        <v>0.4</v>
      </c>
      <c r="H33" s="7">
        <v>0</v>
      </c>
      <c r="I33" s="7">
        <v>0</v>
      </c>
      <c r="J33" s="7">
        <v>0.33333333333333298</v>
      </c>
    </row>
    <row r="34" spans="1:10" x14ac:dyDescent="0.25">
      <c r="A34" s="2" t="s">
        <v>4</v>
      </c>
      <c r="G34" s="7">
        <v>0</v>
      </c>
      <c r="H34" s="7">
        <v>0</v>
      </c>
      <c r="I34" s="7">
        <v>0.30769230769230699</v>
      </c>
      <c r="J34" s="7">
        <v>0.18181818181818099</v>
      </c>
    </row>
    <row r="35" spans="1:10" x14ac:dyDescent="0.25">
      <c r="A35" s="2" t="s">
        <v>5</v>
      </c>
      <c r="H35" s="7">
        <v>0</v>
      </c>
      <c r="I35" s="7">
        <v>0</v>
      </c>
      <c r="J35" s="7">
        <v>0.22222222222222199</v>
      </c>
    </row>
    <row r="36" spans="1:10" x14ac:dyDescent="0.25">
      <c r="A36" s="2" t="s">
        <v>6</v>
      </c>
      <c r="I36" s="7">
        <v>0</v>
      </c>
      <c r="J36" s="7">
        <v>0</v>
      </c>
    </row>
    <row r="37" spans="1:10" x14ac:dyDescent="0.25">
      <c r="A37" s="2" t="s">
        <v>7</v>
      </c>
      <c r="J37" s="7">
        <v>0.16666666666666599</v>
      </c>
    </row>
    <row r="38" spans="1:10" x14ac:dyDescent="0.25">
      <c r="A38" s="2" t="s">
        <v>8</v>
      </c>
    </row>
  </sheetData>
  <mergeCells count="3">
    <mergeCell ref="A2:J2"/>
    <mergeCell ref="A15:J15"/>
    <mergeCell ref="A28:J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6A35-8BE9-46EA-B24E-373C5180DFE5}">
  <dimension ref="A1:J38"/>
  <sheetViews>
    <sheetView workbookViewId="0">
      <selection activeCell="Q38" sqref="Q38"/>
    </sheetView>
  </sheetViews>
  <sheetFormatPr defaultRowHeight="14.3" x14ac:dyDescent="0.25"/>
  <cols>
    <col min="1" max="1" width="13.375" bestFit="1" customWidth="1"/>
    <col min="3" max="3" width="11.625" bestFit="1" customWidth="1"/>
    <col min="4" max="4" width="13.375" bestFit="1" customWidth="1"/>
    <col min="5" max="5" width="7.125" bestFit="1" customWidth="1"/>
  </cols>
  <sheetData>
    <row r="1" spans="1:10" x14ac:dyDescent="0.25"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24" t="s">
        <v>97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5">
      <c r="B3" s="6" t="s">
        <v>2</v>
      </c>
      <c r="C3" s="6" t="s">
        <v>0</v>
      </c>
      <c r="D3" s="6" t="s">
        <v>1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x14ac:dyDescent="0.25">
      <c r="A4" s="2" t="s">
        <v>2</v>
      </c>
      <c r="B4" s="7"/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x14ac:dyDescent="0.25">
      <c r="A5" s="2" t="s">
        <v>0</v>
      </c>
      <c r="B5" s="7"/>
      <c r="C5" s="7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x14ac:dyDescent="0.25">
      <c r="A6" s="2" t="s">
        <v>1</v>
      </c>
      <c r="B6" s="7"/>
      <c r="C6" s="7"/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x14ac:dyDescent="0.25">
      <c r="A7" s="2" t="s">
        <v>3</v>
      </c>
      <c r="B7" s="7"/>
      <c r="C7" s="7"/>
      <c r="D7" s="7"/>
      <c r="E7" s="7"/>
      <c r="F7" s="7">
        <v>0</v>
      </c>
      <c r="G7" s="7">
        <v>0</v>
      </c>
      <c r="H7" s="7">
        <v>0.25</v>
      </c>
      <c r="I7" s="7">
        <v>0.33333333333333298</v>
      </c>
      <c r="J7" s="7">
        <v>0</v>
      </c>
    </row>
    <row r="8" spans="1:10" x14ac:dyDescent="0.25">
      <c r="A8" s="2" t="s">
        <v>4</v>
      </c>
      <c r="B8" s="7"/>
      <c r="C8" s="7"/>
      <c r="D8" s="7"/>
      <c r="E8" s="7"/>
      <c r="F8" s="7"/>
      <c r="G8" s="7">
        <v>0</v>
      </c>
      <c r="H8" s="7">
        <v>0.16666666666666599</v>
      </c>
      <c r="I8" s="7">
        <v>0</v>
      </c>
      <c r="J8" s="7">
        <v>0.25</v>
      </c>
    </row>
    <row r="9" spans="1:10" x14ac:dyDescent="0.25">
      <c r="A9" s="2" t="s">
        <v>5</v>
      </c>
      <c r="B9" s="7"/>
      <c r="C9" s="7"/>
      <c r="D9" s="7"/>
      <c r="E9" s="7"/>
      <c r="F9" s="7"/>
      <c r="G9" s="7"/>
      <c r="H9" s="7">
        <v>0</v>
      </c>
      <c r="I9" s="7">
        <v>0</v>
      </c>
      <c r="J9" s="7">
        <v>0</v>
      </c>
    </row>
    <row r="10" spans="1:10" x14ac:dyDescent="0.25">
      <c r="A10" s="2" t="s">
        <v>6</v>
      </c>
      <c r="B10" s="7"/>
      <c r="C10" s="7"/>
      <c r="D10" s="7"/>
      <c r="E10" s="7"/>
      <c r="F10" s="7"/>
      <c r="G10" s="7"/>
      <c r="H10" s="7"/>
      <c r="I10" s="7">
        <v>0.16666666666666599</v>
      </c>
      <c r="J10" s="7">
        <v>0.2</v>
      </c>
    </row>
    <row r="11" spans="1:10" x14ac:dyDescent="0.25">
      <c r="A11" s="2" t="s">
        <v>7</v>
      </c>
      <c r="B11" s="7"/>
      <c r="C11" s="7"/>
      <c r="D11" s="7"/>
      <c r="E11" s="7"/>
      <c r="F11" s="7"/>
      <c r="G11" s="7"/>
      <c r="H11" s="7"/>
      <c r="I11" s="7"/>
      <c r="J11" s="7">
        <v>0</v>
      </c>
    </row>
    <row r="12" spans="1:10" x14ac:dyDescent="0.25">
      <c r="A12" s="2" t="s">
        <v>8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24" t="s">
        <v>98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x14ac:dyDescent="0.25">
      <c r="B16" s="6" t="s">
        <v>2</v>
      </c>
      <c r="C16" s="6" t="s">
        <v>0</v>
      </c>
      <c r="D16" s="6" t="s">
        <v>1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</row>
    <row r="17" spans="1:10" x14ac:dyDescent="0.25">
      <c r="A17" s="2" t="s">
        <v>2</v>
      </c>
      <c r="B17" s="7"/>
      <c r="C17" s="7">
        <v>0.47826086956521702</v>
      </c>
      <c r="D17" s="7">
        <v>0.56521739130434701</v>
      </c>
      <c r="E17" s="7">
        <v>0.56521739130434701</v>
      </c>
      <c r="F17" s="7">
        <v>0.47826086956521702</v>
      </c>
      <c r="G17" s="7">
        <v>0.56521739130434701</v>
      </c>
      <c r="H17" s="7">
        <v>0.434782608695652</v>
      </c>
      <c r="I17" s="7">
        <v>0.47826086956521702</v>
      </c>
      <c r="J17" s="7">
        <v>0.52173913043478204</v>
      </c>
    </row>
    <row r="18" spans="1:10" x14ac:dyDescent="0.25">
      <c r="A18" s="2" t="s">
        <v>0</v>
      </c>
      <c r="B18" s="7"/>
      <c r="C18" s="7"/>
      <c r="D18" s="7">
        <v>0.82608695652173902</v>
      </c>
      <c r="E18" s="7">
        <v>0.82608695652173902</v>
      </c>
      <c r="F18" s="7">
        <v>0.73913043478260798</v>
      </c>
      <c r="G18" s="7">
        <v>0.82608695652173902</v>
      </c>
      <c r="H18" s="7">
        <v>0.69565217391304301</v>
      </c>
      <c r="I18" s="7">
        <v>0.73913043478260798</v>
      </c>
      <c r="J18" s="7">
        <v>0.78260869565217395</v>
      </c>
    </row>
    <row r="19" spans="1:10" x14ac:dyDescent="0.25">
      <c r="A19" s="2" t="s">
        <v>1</v>
      </c>
      <c r="B19" s="7"/>
      <c r="C19" s="7"/>
      <c r="D19" s="7"/>
      <c r="E19" s="7">
        <v>0.91304347826086896</v>
      </c>
      <c r="F19" s="7">
        <v>0.82608695652173902</v>
      </c>
      <c r="G19" s="7">
        <v>0.91304347826086896</v>
      </c>
      <c r="H19" s="7">
        <v>0.78260869565217395</v>
      </c>
      <c r="I19" s="7">
        <v>0.82608695652173902</v>
      </c>
      <c r="J19" s="7">
        <v>0.86956521739130399</v>
      </c>
    </row>
    <row r="20" spans="1:10" x14ac:dyDescent="0.25">
      <c r="A20" s="2" t="s">
        <v>3</v>
      </c>
      <c r="B20" s="7"/>
      <c r="C20" s="7"/>
      <c r="D20" s="7"/>
      <c r="E20" s="7"/>
      <c r="F20" s="7">
        <v>0.82608695652173902</v>
      </c>
      <c r="G20" s="7">
        <v>0.91304347826086896</v>
      </c>
      <c r="H20" s="7">
        <v>0.82608695652173902</v>
      </c>
      <c r="I20" s="7">
        <v>0.91304347826086896</v>
      </c>
      <c r="J20" s="7">
        <v>0.86956521739130399</v>
      </c>
    </row>
    <row r="21" spans="1:10" x14ac:dyDescent="0.25">
      <c r="A21" s="2" t="s">
        <v>4</v>
      </c>
      <c r="B21" s="7"/>
      <c r="C21" s="7"/>
      <c r="D21" s="7"/>
      <c r="E21" s="7"/>
      <c r="F21" s="7"/>
      <c r="G21" s="7">
        <v>0.82608695652173902</v>
      </c>
      <c r="H21" s="7">
        <v>0.78260869565217395</v>
      </c>
      <c r="I21" s="7">
        <v>0.73913043478260798</v>
      </c>
      <c r="J21" s="7">
        <v>0.86956521739130399</v>
      </c>
    </row>
    <row r="22" spans="1:10" x14ac:dyDescent="0.25">
      <c r="A22" s="2" t="s">
        <v>5</v>
      </c>
      <c r="B22" s="7"/>
      <c r="C22" s="7"/>
      <c r="D22" s="7"/>
      <c r="E22" s="7"/>
      <c r="F22" s="7"/>
      <c r="G22" s="7"/>
      <c r="H22" s="7">
        <v>0.78260869565217395</v>
      </c>
      <c r="I22" s="7">
        <v>0.82608695652173902</v>
      </c>
      <c r="J22" s="7">
        <v>0.86956521739130399</v>
      </c>
    </row>
    <row r="23" spans="1:10" x14ac:dyDescent="0.25">
      <c r="A23" s="2" t="s">
        <v>6</v>
      </c>
      <c r="B23" s="7"/>
      <c r="C23" s="7"/>
      <c r="D23" s="7"/>
      <c r="E23" s="7"/>
      <c r="F23" s="7"/>
      <c r="G23" s="7"/>
      <c r="H23" s="7"/>
      <c r="I23" s="7">
        <v>0.78260869565217395</v>
      </c>
      <c r="J23" s="7">
        <v>0.82608695652173902</v>
      </c>
    </row>
    <row r="24" spans="1:10" x14ac:dyDescent="0.25">
      <c r="A24" s="2" t="s">
        <v>7</v>
      </c>
      <c r="B24" s="7"/>
      <c r="C24" s="7"/>
      <c r="D24" s="7"/>
      <c r="E24" s="7"/>
      <c r="F24" s="7"/>
      <c r="G24" s="7"/>
      <c r="H24" s="7"/>
      <c r="I24" s="7"/>
      <c r="J24" s="7">
        <v>0.78260869565217395</v>
      </c>
    </row>
    <row r="25" spans="1:10" x14ac:dyDescent="0.25">
      <c r="A25" s="2" t="s">
        <v>8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24" t="s">
        <v>99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x14ac:dyDescent="0.25">
      <c r="B29" s="6" t="s">
        <v>2</v>
      </c>
      <c r="C29" s="6" t="s">
        <v>0</v>
      </c>
      <c r="D29" s="6" t="s">
        <v>1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</row>
    <row r="30" spans="1:10" x14ac:dyDescent="0.25">
      <c r="A30" s="2" t="s">
        <v>2</v>
      </c>
      <c r="B30" s="7"/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25">
      <c r="A31" s="2" t="s">
        <v>0</v>
      </c>
      <c r="B31" s="7"/>
      <c r="C31" s="7"/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25">
      <c r="A32" s="2" t="s">
        <v>1</v>
      </c>
      <c r="B32" s="7"/>
      <c r="C32" s="7"/>
      <c r="D32" s="7"/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x14ac:dyDescent="0.25">
      <c r="A33" s="2" t="s">
        <v>3</v>
      </c>
      <c r="B33" s="7"/>
      <c r="C33" s="7"/>
      <c r="D33" s="7"/>
      <c r="E33" s="7"/>
      <c r="F33" s="7">
        <v>0</v>
      </c>
      <c r="G33" s="7">
        <v>0</v>
      </c>
      <c r="H33" s="7">
        <v>0.4</v>
      </c>
      <c r="I33" s="7">
        <v>0.5</v>
      </c>
      <c r="J33" s="7">
        <v>0</v>
      </c>
    </row>
    <row r="34" spans="1:10" x14ac:dyDescent="0.25">
      <c r="A34" s="2" t="s">
        <v>4</v>
      </c>
      <c r="B34" s="7"/>
      <c r="C34" s="7"/>
      <c r="D34" s="7"/>
      <c r="E34" s="7"/>
      <c r="F34" s="7"/>
      <c r="G34" s="7">
        <v>0</v>
      </c>
      <c r="H34" s="7">
        <v>0.28571428571428498</v>
      </c>
      <c r="I34" s="7">
        <v>0</v>
      </c>
      <c r="J34" s="7">
        <v>0.4</v>
      </c>
    </row>
    <row r="35" spans="1:10" x14ac:dyDescent="0.25">
      <c r="A35" s="2" t="s">
        <v>5</v>
      </c>
      <c r="B35" s="7"/>
      <c r="C35" s="7"/>
      <c r="D35" s="7"/>
      <c r="E35" s="7"/>
      <c r="F35" s="7"/>
      <c r="G35" s="7"/>
      <c r="H35" s="7">
        <v>0</v>
      </c>
      <c r="I35" s="7">
        <v>0</v>
      </c>
      <c r="J35" s="7">
        <v>0</v>
      </c>
    </row>
    <row r="36" spans="1:10" x14ac:dyDescent="0.25">
      <c r="A36" s="2" t="s">
        <v>6</v>
      </c>
      <c r="B36" s="7"/>
      <c r="C36" s="7"/>
      <c r="D36" s="7"/>
      <c r="E36" s="7"/>
      <c r="F36" s="7"/>
      <c r="G36" s="7"/>
      <c r="H36" s="7"/>
      <c r="I36" s="7">
        <v>0.28571428571428498</v>
      </c>
      <c r="J36" s="7">
        <v>0.33333333333333298</v>
      </c>
    </row>
    <row r="37" spans="1:10" x14ac:dyDescent="0.25">
      <c r="A37" s="2" t="s">
        <v>7</v>
      </c>
      <c r="B37" s="7"/>
      <c r="C37" s="7"/>
      <c r="D37" s="7"/>
      <c r="E37" s="7"/>
      <c r="F37" s="7"/>
      <c r="G37" s="7"/>
      <c r="H37" s="7"/>
      <c r="I37" s="7"/>
      <c r="J37" s="7">
        <v>0</v>
      </c>
    </row>
    <row r="38" spans="1:10" x14ac:dyDescent="0.25">
      <c r="A38" s="2" t="s">
        <v>8</v>
      </c>
      <c r="B38" s="7"/>
      <c r="C38" s="7"/>
      <c r="D38" s="7"/>
      <c r="E38" s="7"/>
      <c r="F38" s="7"/>
      <c r="G38" s="7"/>
      <c r="H38" s="7"/>
      <c r="I38" s="7"/>
      <c r="J38" s="7"/>
    </row>
  </sheetData>
  <mergeCells count="3">
    <mergeCell ref="A2:J2"/>
    <mergeCell ref="A15:J15"/>
    <mergeCell ref="A28:J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20B2-43B9-4CAD-88C4-091661564A50}">
  <dimension ref="A1:J37"/>
  <sheetViews>
    <sheetView workbookViewId="0">
      <selection sqref="A1:XFD1048576"/>
    </sheetView>
  </sheetViews>
  <sheetFormatPr defaultRowHeight="14.3" x14ac:dyDescent="0.25"/>
  <cols>
    <col min="1" max="1" width="13.375" bestFit="1" customWidth="1"/>
    <col min="3" max="3" width="11.625" bestFit="1" customWidth="1"/>
    <col min="4" max="4" width="13.375" bestFit="1" customWidth="1"/>
  </cols>
  <sheetData>
    <row r="1" spans="1:10" x14ac:dyDescent="0.25">
      <c r="A1" s="24" t="s">
        <v>97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B2" s="6" t="s">
        <v>2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0" x14ac:dyDescent="0.25">
      <c r="A3" s="2" t="s">
        <v>2</v>
      </c>
      <c r="B3" s="7"/>
      <c r="C3" s="7">
        <v>2.27272727272727E-2</v>
      </c>
      <c r="D3" s="7">
        <v>2.5641025641025599E-2</v>
      </c>
      <c r="E3" s="7">
        <v>2.77777777777777E-2</v>
      </c>
      <c r="F3" s="7">
        <v>7.4999999999999997E-2</v>
      </c>
      <c r="G3" s="7">
        <v>2.5641025641025599E-2</v>
      </c>
      <c r="H3" s="7">
        <v>0</v>
      </c>
      <c r="I3" s="7">
        <v>4.6511627906976702E-2</v>
      </c>
      <c r="J3" s="7">
        <v>5.1282051282051197E-2</v>
      </c>
    </row>
    <row r="4" spans="1:10" x14ac:dyDescent="0.25">
      <c r="A4" s="2" t="s">
        <v>0</v>
      </c>
      <c r="B4" s="7"/>
      <c r="C4" s="7"/>
      <c r="D4" s="7">
        <v>0</v>
      </c>
      <c r="E4" s="7">
        <v>0</v>
      </c>
      <c r="F4" s="7">
        <v>5.8823529411764698E-2</v>
      </c>
      <c r="G4" s="7">
        <v>0</v>
      </c>
      <c r="H4" s="7">
        <v>0</v>
      </c>
      <c r="I4" s="7">
        <v>5.2631578947368397E-2</v>
      </c>
      <c r="J4" s="7">
        <v>0</v>
      </c>
    </row>
    <row r="5" spans="1:10" x14ac:dyDescent="0.25">
      <c r="A5" s="2" t="s">
        <v>1</v>
      </c>
      <c r="B5" s="7"/>
      <c r="C5" s="7"/>
      <c r="D5" s="7"/>
      <c r="E5" s="7">
        <v>0.16666666666666599</v>
      </c>
      <c r="F5" s="7">
        <v>0</v>
      </c>
      <c r="G5" s="7">
        <v>0.11111111111111099</v>
      </c>
      <c r="H5" s="7">
        <v>0</v>
      </c>
      <c r="I5" s="7">
        <v>0</v>
      </c>
      <c r="J5" s="7">
        <v>0.1</v>
      </c>
    </row>
    <row r="6" spans="1:10" x14ac:dyDescent="0.25">
      <c r="A6" s="2" t="s">
        <v>3</v>
      </c>
      <c r="B6" s="7"/>
      <c r="C6" s="7"/>
      <c r="D6" s="7"/>
      <c r="E6" s="7"/>
      <c r="F6" s="7">
        <v>0</v>
      </c>
      <c r="G6" s="7">
        <v>0.16666666666666599</v>
      </c>
      <c r="H6" s="7">
        <v>7.1428571428571397E-2</v>
      </c>
      <c r="I6" s="7">
        <v>9.0909090909090898E-2</v>
      </c>
      <c r="J6" s="7">
        <v>0.14285714285714199</v>
      </c>
    </row>
    <row r="7" spans="1:10" x14ac:dyDescent="0.25">
      <c r="A7" s="2" t="s">
        <v>4</v>
      </c>
      <c r="B7" s="7"/>
      <c r="C7" s="7"/>
      <c r="D7" s="7"/>
      <c r="E7" s="7"/>
      <c r="F7" s="7"/>
      <c r="G7" s="7">
        <v>0</v>
      </c>
      <c r="H7" s="7">
        <v>0.05</v>
      </c>
      <c r="I7" s="7">
        <v>0.125</v>
      </c>
      <c r="J7" s="7">
        <v>0.16666666666666599</v>
      </c>
    </row>
    <row r="8" spans="1:10" x14ac:dyDescent="0.25">
      <c r="A8" s="2" t="s">
        <v>5</v>
      </c>
      <c r="B8" s="7"/>
      <c r="C8" s="7"/>
      <c r="D8" s="7"/>
      <c r="E8" s="7"/>
      <c r="F8" s="7"/>
      <c r="G8" s="7"/>
      <c r="H8" s="7">
        <v>0</v>
      </c>
      <c r="I8" s="7">
        <v>0</v>
      </c>
      <c r="J8" s="7">
        <v>0.1</v>
      </c>
    </row>
    <row r="9" spans="1:10" x14ac:dyDescent="0.25">
      <c r="A9" s="2" t="s">
        <v>6</v>
      </c>
      <c r="B9" s="7"/>
      <c r="C9" s="7"/>
      <c r="D9" s="7"/>
      <c r="E9" s="7"/>
      <c r="F9" s="7"/>
      <c r="G9" s="7"/>
      <c r="H9" s="7"/>
      <c r="I9" s="7">
        <v>4.54545454545454E-2</v>
      </c>
      <c r="J9" s="7">
        <v>5.5555555555555497E-2</v>
      </c>
    </row>
    <row r="10" spans="1:10" x14ac:dyDescent="0.25">
      <c r="A10" s="2" t="s">
        <v>7</v>
      </c>
      <c r="B10" s="7"/>
      <c r="C10" s="7"/>
      <c r="D10" s="7"/>
      <c r="E10" s="7"/>
      <c r="F10" s="7"/>
      <c r="G10" s="7"/>
      <c r="H10" s="7"/>
      <c r="I10" s="7"/>
      <c r="J10" s="7">
        <v>6.6666666666666596E-2</v>
      </c>
    </row>
    <row r="11" spans="1:10" x14ac:dyDescent="0.25">
      <c r="A11" s="2" t="s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24" t="s">
        <v>98</v>
      </c>
      <c r="B14" s="25"/>
      <c r="C14" s="25"/>
      <c r="D14" s="25"/>
      <c r="E14" s="25"/>
      <c r="F14" s="25"/>
      <c r="G14" s="25"/>
      <c r="H14" s="25"/>
      <c r="I14" s="25"/>
      <c r="J14" s="25"/>
    </row>
    <row r="15" spans="1:10" x14ac:dyDescent="0.25">
      <c r="B15" s="6" t="s">
        <v>2</v>
      </c>
      <c r="C15" s="6" t="s">
        <v>0</v>
      </c>
      <c r="D15" s="6" t="s">
        <v>1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</row>
    <row r="16" spans="1:10" x14ac:dyDescent="0.25">
      <c r="A16" s="2" t="s">
        <v>2</v>
      </c>
      <c r="B16" s="7"/>
      <c r="C16" s="7">
        <v>0.455696202531645</v>
      </c>
      <c r="D16" s="7">
        <v>0.518987341772151</v>
      </c>
      <c r="E16" s="7">
        <v>0.556962025316455</v>
      </c>
      <c r="F16" s="7">
        <v>0.531645569620253</v>
      </c>
      <c r="G16" s="7">
        <v>0.518987341772151</v>
      </c>
      <c r="H16" s="7">
        <v>0.392405063291139</v>
      </c>
      <c r="I16" s="7">
        <v>0.481012658227848</v>
      </c>
      <c r="J16" s="7">
        <v>0.531645569620253</v>
      </c>
    </row>
    <row r="17" spans="1:10" x14ac:dyDescent="0.25">
      <c r="A17" s="2" t="s">
        <v>0</v>
      </c>
      <c r="B17" s="7"/>
      <c r="C17" s="7"/>
      <c r="D17" s="7">
        <v>0.810126582278481</v>
      </c>
      <c r="E17" s="7">
        <v>0.848101265822784</v>
      </c>
      <c r="F17" s="7">
        <v>0.797468354430379</v>
      </c>
      <c r="G17" s="7">
        <v>0.810126582278481</v>
      </c>
      <c r="H17" s="7">
        <v>0.70886075949367</v>
      </c>
      <c r="I17" s="7">
        <v>0.772151898734177</v>
      </c>
      <c r="J17" s="7">
        <v>0.797468354430379</v>
      </c>
    </row>
    <row r="18" spans="1:10" x14ac:dyDescent="0.25">
      <c r="A18" s="2" t="s">
        <v>1</v>
      </c>
      <c r="B18" s="7"/>
      <c r="C18" s="7"/>
      <c r="D18" s="7"/>
      <c r="E18" s="7">
        <v>0.936708860759493</v>
      </c>
      <c r="F18" s="7">
        <v>0.835443037974683</v>
      </c>
      <c r="G18" s="7">
        <v>0.898734177215189</v>
      </c>
      <c r="H18" s="7">
        <v>0.772151898734177</v>
      </c>
      <c r="I18" s="7">
        <v>0.810126582278481</v>
      </c>
      <c r="J18" s="7">
        <v>0.886075949367088</v>
      </c>
    </row>
    <row r="19" spans="1:10" x14ac:dyDescent="0.25">
      <c r="A19" s="2" t="s">
        <v>3</v>
      </c>
      <c r="B19" s="7"/>
      <c r="C19" s="7"/>
      <c r="D19" s="7"/>
      <c r="E19" s="7"/>
      <c r="F19" s="7">
        <v>0.873417721518987</v>
      </c>
      <c r="G19" s="7">
        <v>0.936708860759493</v>
      </c>
      <c r="H19" s="7">
        <v>0.835443037974683</v>
      </c>
      <c r="I19" s="7">
        <v>0.873417721518987</v>
      </c>
      <c r="J19" s="7">
        <v>0.924050632911392</v>
      </c>
    </row>
    <row r="20" spans="1:10" x14ac:dyDescent="0.25">
      <c r="A20" s="2" t="s">
        <v>4</v>
      </c>
      <c r="B20" s="7"/>
      <c r="C20" s="7"/>
      <c r="D20" s="7"/>
      <c r="E20" s="7"/>
      <c r="F20" s="7"/>
      <c r="G20" s="7">
        <v>0.835443037974683</v>
      </c>
      <c r="H20" s="7">
        <v>0.759493670886076</v>
      </c>
      <c r="I20" s="7">
        <v>0.822784810126582</v>
      </c>
      <c r="J20" s="7">
        <v>0.873417721518987</v>
      </c>
    </row>
    <row r="21" spans="1:10" x14ac:dyDescent="0.25">
      <c r="A21" s="2" t="s">
        <v>5</v>
      </c>
      <c r="B21" s="7"/>
      <c r="C21" s="7"/>
      <c r="D21" s="7"/>
      <c r="E21" s="7"/>
      <c r="F21" s="7"/>
      <c r="G21" s="7"/>
      <c r="H21" s="7">
        <v>0.772151898734177</v>
      </c>
      <c r="I21" s="7">
        <v>0.810126582278481</v>
      </c>
      <c r="J21" s="7">
        <v>0.886075949367088</v>
      </c>
    </row>
    <row r="22" spans="1:10" x14ac:dyDescent="0.25">
      <c r="A22" s="2" t="s">
        <v>6</v>
      </c>
      <c r="B22" s="7"/>
      <c r="C22" s="7"/>
      <c r="D22" s="7"/>
      <c r="E22" s="7"/>
      <c r="F22" s="7"/>
      <c r="G22" s="7"/>
      <c r="H22" s="7"/>
      <c r="I22" s="7">
        <v>0.734177215189873</v>
      </c>
      <c r="J22" s="7">
        <v>0.784810126582278</v>
      </c>
    </row>
    <row r="23" spans="1:10" x14ac:dyDescent="0.25">
      <c r="A23" s="2" t="s">
        <v>7</v>
      </c>
      <c r="B23" s="7"/>
      <c r="C23" s="7"/>
      <c r="D23" s="7"/>
      <c r="E23" s="7"/>
      <c r="F23" s="7"/>
      <c r="G23" s="7"/>
      <c r="H23" s="7"/>
      <c r="I23" s="7"/>
      <c r="J23" s="7">
        <v>0.822784810126582</v>
      </c>
    </row>
    <row r="24" spans="1:10" x14ac:dyDescent="0.25">
      <c r="A24" s="2" t="s">
        <v>8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24" t="s">
        <v>99</v>
      </c>
      <c r="B27" s="25"/>
      <c r="C27" s="25"/>
      <c r="D27" s="25"/>
      <c r="E27" s="25"/>
      <c r="F27" s="25"/>
      <c r="G27" s="25"/>
      <c r="H27" s="25"/>
      <c r="I27" s="25"/>
      <c r="J27" s="25"/>
    </row>
    <row r="28" spans="1:10" x14ac:dyDescent="0.25">
      <c r="B28" s="6" t="s">
        <v>2</v>
      </c>
      <c r="C28" s="6" t="s">
        <v>0</v>
      </c>
      <c r="D28" s="6" t="s">
        <v>1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8</v>
      </c>
    </row>
    <row r="29" spans="1:10" x14ac:dyDescent="0.25">
      <c r="A29" s="2" t="s">
        <v>2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x14ac:dyDescent="0.25">
      <c r="A30" s="2" t="s">
        <v>0</v>
      </c>
      <c r="B30" s="7"/>
      <c r="C30" s="7"/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25">
      <c r="A31" s="2" t="s">
        <v>1</v>
      </c>
      <c r="B31" s="7"/>
      <c r="C31" s="7"/>
      <c r="D31" s="7"/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25">
      <c r="A32" s="2" t="s">
        <v>3</v>
      </c>
      <c r="B32" s="7"/>
      <c r="C32" s="7"/>
      <c r="D32" s="7"/>
      <c r="E32" s="7"/>
      <c r="F32" s="7">
        <v>0</v>
      </c>
      <c r="G32" s="7">
        <v>0</v>
      </c>
      <c r="H32" s="7">
        <v>0.4</v>
      </c>
      <c r="I32" s="7">
        <v>0.5</v>
      </c>
      <c r="J32" s="7">
        <v>0</v>
      </c>
    </row>
    <row r="33" spans="1:10" x14ac:dyDescent="0.25">
      <c r="A33" s="2" t="s">
        <v>4</v>
      </c>
      <c r="B33" s="7"/>
      <c r="C33" s="7"/>
      <c r="D33" s="7"/>
      <c r="E33" s="7"/>
      <c r="F33" s="7"/>
      <c r="G33" s="7">
        <v>0</v>
      </c>
      <c r="H33" s="7">
        <v>0.28571428571428498</v>
      </c>
      <c r="I33" s="7">
        <v>0</v>
      </c>
      <c r="J33" s="7">
        <v>0.4</v>
      </c>
    </row>
    <row r="34" spans="1:10" x14ac:dyDescent="0.25">
      <c r="A34" s="2" t="s">
        <v>5</v>
      </c>
      <c r="B34" s="7"/>
      <c r="C34" s="7"/>
      <c r="D34" s="7"/>
      <c r="E34" s="7"/>
      <c r="F34" s="7"/>
      <c r="G34" s="7"/>
      <c r="H34" s="7">
        <v>0</v>
      </c>
      <c r="I34" s="7">
        <v>0</v>
      </c>
      <c r="J34" s="7">
        <v>0</v>
      </c>
    </row>
    <row r="35" spans="1:10" x14ac:dyDescent="0.25">
      <c r="A35" s="2" t="s">
        <v>6</v>
      </c>
      <c r="B35" s="7"/>
      <c r="C35" s="7"/>
      <c r="D35" s="7"/>
      <c r="E35" s="7"/>
      <c r="F35" s="7"/>
      <c r="G35" s="7"/>
      <c r="H35" s="7"/>
      <c r="I35" s="7">
        <v>0.28571428571428498</v>
      </c>
      <c r="J35" s="7">
        <v>0.33333333333333298</v>
      </c>
    </row>
    <row r="36" spans="1:10" x14ac:dyDescent="0.25">
      <c r="A36" s="2" t="s">
        <v>7</v>
      </c>
      <c r="B36" s="7"/>
      <c r="C36" s="7"/>
      <c r="D36" s="7"/>
      <c r="E36" s="7"/>
      <c r="F36" s="7"/>
      <c r="G36" s="7"/>
      <c r="H36" s="7"/>
      <c r="I36" s="7"/>
      <c r="J36" s="7">
        <v>0</v>
      </c>
    </row>
    <row r="37" spans="1:10" x14ac:dyDescent="0.25">
      <c r="A37" s="2" t="s">
        <v>8</v>
      </c>
      <c r="B37" s="7"/>
      <c r="C37" s="7"/>
      <c r="D37" s="7"/>
      <c r="E37" s="7"/>
      <c r="F37" s="7"/>
      <c r="G37" s="7"/>
      <c r="H37" s="7"/>
      <c r="I37" s="7"/>
      <c r="J37" s="7"/>
    </row>
  </sheetData>
  <mergeCells count="3">
    <mergeCell ref="A1:J1"/>
    <mergeCell ref="A14:J14"/>
    <mergeCell ref="A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minepump</vt:lpstr>
      <vt:lpstr>MinePump-Sim_Score</vt:lpstr>
      <vt:lpstr>Architecture Similarity</vt:lpstr>
      <vt:lpstr>Elevator-Sim_Score</vt:lpstr>
      <vt:lpstr>Elevator</vt:lpstr>
      <vt:lpstr>email features</vt:lpstr>
      <vt:lpstr>Sim Method</vt:lpstr>
      <vt:lpstr>Sim Variable</vt:lpstr>
      <vt:lpstr>Var-Meth</vt:lpstr>
      <vt:lpstr>similarity score</vt:lpstr>
      <vt:lpstr>Known Interactions</vt:lpstr>
      <vt:lpstr>Sheet1</vt:lpstr>
      <vt:lpstr>Sheet3</vt:lpstr>
      <vt:lpstr>Sheet4</vt:lpstr>
      <vt:lpstr>Sheet5</vt:lpstr>
      <vt:lpstr>Sheet6</vt:lpstr>
      <vt:lpstr>Sheet12</vt:lpstr>
      <vt:lpstr>Sheet8</vt:lpstr>
      <vt:lpstr>Sheet7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2018-06-05T02:51:59Z</dcterms:created>
  <dcterms:modified xsi:type="dcterms:W3CDTF">2018-11-27T02:57:50Z</dcterms:modified>
</cp:coreProperties>
</file>