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inovo\Downloads\"/>
    </mc:Choice>
  </mc:AlternateContent>
  <xr:revisionPtr revIDLastSave="0" documentId="8_{A6C71595-18BA-46E7-BAF9-3E5E9FA0DE51}" xr6:coauthVersionLast="47" xr6:coauthVersionMax="47" xr10:uidLastSave="{00000000-0000-0000-0000-000000000000}"/>
  <bookViews>
    <workbookView showSheetTabs="0" xWindow="-28920" yWindow="-1380" windowWidth="29040" windowHeight="157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<sst xmlns="http://schemas.openxmlformats.org/spreadsheetml/2006/main" count="11128" uniqueCount="6221">
  <si>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</si>
  <si>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</si>
  <si>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</si>
  <si>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</si>
  <si>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</si>
  <si>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</si>
  <si>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</si>
  <si>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</si>
  <si>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</si>
  <si>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</si>
  <si>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</si>
  <si>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</si>
  <si>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</si>
  <si>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</si>
  <si>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</si>
  <si>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</si>
  <si>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</si>
  <si>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</si>
  <si>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</si>
  <si>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</si>
  <si>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</si>
  <si>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</si>
  <si>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</si>
  <si>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</si>
  <si>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</si>
  <si>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</si>
  <si>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</si>
  <si>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</si>
  <si>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</si>
  <si>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</si>
  <si>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</si>
  <si>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</si>
  <si>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</si>
  <si>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</si>
  <si>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</si>
  <si>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</si>
  <si>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</si>
  <si>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</si>
  <si>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</si>
  <si>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</si>
  <si>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</si>
  <si>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</si>
  <si>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</si>
  <si>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</si>
  <si>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</si>
  <si>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</si>
  <si>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</si>
  <si>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</si>
  <si>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</si>
  <si>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</si>
  <si>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</si>
  <si>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</si>
  <si>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</si>
  <si>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</si>
  <si>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</si>
  <si>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</si>
  <si>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</si>
  <si>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</si>
  <si>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</si>
  <si>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</si>
  <si>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</si>
  <si>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</si>
  <si>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</si>
  <si>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</si>
  <si>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</si>
  <si>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</si>
  <si>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</si>
  <si>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</si>
  <si>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</si>
  <si>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</si>
  <si>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</si>
  <si>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</si>
  <si>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</si>
  <si>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</si>
  <si>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</si>
  <si>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</si>
  <si>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</si>
  <si>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</si>
  <si>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</si>
  <si>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</si>
  <si>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</si>
  <si>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</si>
  <si>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</si>
  <si>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</si>
  <si>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</si>
  <si>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</si>
  <si>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</si>
  <si>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</si>
  <si>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</si>
  <si>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</si>
  <si>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</si>
  <si>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</si>
  <si>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</si>
  <si>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</si>
  <si>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</si>
  <si>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</si>
  <si>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</si>
  <si>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</si>
  <si>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</si>
  <si>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</si>
  <si>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</si>
  <si>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</si>
  <si>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</si>
  <si>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</si>
  <si>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</si>
  <si>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</si>
  <si>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</si>
  <si>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</si>
  <si>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</si>
  <si>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</si>
  <si>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</si>
  <si>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</si>
  <si>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</si>
  <si>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</si>
  <si>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</si>
  <si>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</si>
  <si>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</si>
  <si>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</si>
  <si>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</si>
  <si>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</si>
  <si>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</si>
  <si>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</si>
  <si>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</si>
  <si>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</si>
  <si>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</si>
  <si>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</si>
  <si>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</si>
  <si>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</si>
  <si>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</si>
  <si>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</si>
  <si>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</si>
  <si>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</si>
  <si>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</si>
  <si>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</si>
  <si>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</si>
  <si>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</si>
  <si>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</si>
  <si>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</si>
  <si>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</si>
  <si>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</si>
  <si>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</si>
  <si>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</si>
  <si>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</si>
  <si>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</si>
  <si>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</si>
  <si>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</si>
  <si>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</si>
  <si>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</si>
  <si>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</si>
  <si>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</si>
  <si>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</si>
  <si>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</si>
  <si>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</si>
  <si>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</si>
  <si>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</si>
  <si>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</si>
  <si>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</si>
  <si>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</si>
  <si>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</si>
  <si>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</si>
  <si>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</si>
  <si>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</si>
  <si>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</si>
  <si>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</si>
  <si>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</si>
  <si>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</si>
  <si>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</si>
  <si>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</si>
  <si>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</si>
  <si>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</si>
  <si>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</si>
  <si>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</si>
  <si>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</si>
  <si>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</si>
  <si>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</si>
  <si>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</si>
  <si>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</si>
  <si>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</si>
  <si>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</si>
  <si>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</si>
  <si>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</si>
  <si>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</si>
  <si>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</si>
  <si>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</si>
  <si>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</si>
  <si>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</si>
  <si>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</si>
  <si>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</si>
  <si>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</si>
  <si>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</si>
  <si>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</si>
  <si>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</si>
  <si>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</si>
  <si>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</si>
  <si>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</si>
  <si>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</si>
  <si>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</si>
  <si>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</si>
  <si>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</si>
  <si>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</si>
  <si>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</si>
  <si>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</si>
  <si>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</si>
  <si>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</si>
  <si>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</si>
  <si>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</si>
  <si>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</si>
  <si>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</si>
  <si>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</si>
  <si>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</si>
  <si>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</si>
  <si>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</si>
  <si>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</si>
  <si>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</si>
  <si>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</si>
  <si>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</si>
  <si>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</si>
  <si>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</si>
  <si>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</si>
  <si>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</si>
  <si>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</si>
  <si>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</si>
  <si>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</si>
  <si>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</si>
  <si>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</si>
  <si>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</si>
  <si>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</si>
  <si>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</si>
  <si>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</si>
  <si>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</si>
  <si>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</si>
  <si>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</si>
  <si>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</si>
  <si>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</si>
  <si>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</si>
  <si>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</si>
  <si>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</si>
  <si>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</si>
  <si>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</si>
  <si>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</si>
  <si>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</si>
  <si>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</si>
  <si>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</si>
  <si>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</si>
  <si>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</si>
  <si>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</si>
  <si>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</si>
  <si>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</si>
  <si>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</si>
  <si>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</si>
  <si>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</si>
  <si>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</si>
  <si>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</si>
  <si>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</si>
  <si>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</si>
  <si>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</si>
  <si>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</si>
  <si>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</si>
  <si>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</si>
  <si>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</si>
  <si>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</si>
  <si>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</si>
  <si>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</si>
  <si>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</si>
  <si>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</si>
  <si>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</si>
  <si>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</si>
  <si>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</si>
  <si>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</si>
  <si>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</si>
  <si>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</si>
  <si>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</si>
  <si>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</si>
  <si>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</si>
  <si>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</si>
  <si>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</si>
  <si>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</si>
  <si>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</si>
  <si>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</si>
  <si>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</si>
  <si>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</si>
  <si>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</si>
  <si>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</si>
  <si>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</si>
  <si>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</si>
  <si>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</si>
  <si>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</si>
  <si>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</si>
  <si>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</si>
  <si>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</si>
  <si>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</si>
  <si>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</si>
  <si>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</si>
  <si>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</si>
  <si>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</si>
  <si>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</si>
  <si>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</si>
  <si>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</si>
  <si>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</si>
  <si>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</si>
  <si>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</si>
  <si>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</si>
  <si>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</si>
  <si>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</si>
  <si>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</si>
  <si>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</si>
  <si>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</si>
  <si>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</si>
  <si>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</si>
  <si>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</si>
  <si>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</si>
  <si>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</si>
  <si>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</si>
  <si>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</si>
  <si>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</si>
  <si>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</si>
  <si>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</si>
  <si>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</si>
  <si>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</si>
  <si>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</si>
  <si>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</si>
  <si>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</si>
  <si>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</si>
  <si>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</si>
  <si>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</si>
  <si>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</si>
  <si>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</si>
  <si>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</si>
  <si>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</si>
  <si>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</si>
  <si>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</si>
  <si>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</si>
  <si>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</si>
  <si>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</si>
  <si>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</si>
  <si>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</si>
  <si>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</si>
  <si>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</si>
  <si>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</si>
  <si>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</si>
  <si>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</si>
  <si>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</si>
  <si>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</si>
  <si>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</si>
  <si>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</si>
  <si>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</si>
  <si>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</si>
  <si>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</si>
  <si>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</si>
  <si>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</si>
  <si>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</si>
  <si>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</si>
  <si>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</si>
  <si>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</si>
  <si>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</si>
  <si>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</si>
  <si>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</si>
  <si>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</si>
  <si>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</si>
  <si>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</si>
  <si>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</si>
  <si>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</si>
  <si>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</si>
  <si>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</si>
  <si>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</si>
  <si>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</si>
  <si>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</si>
  <si>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</si>
  <si>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</si>
  <si>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</si>
  <si>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</si>
  <si>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</si>
  <si>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</si>
  <si>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</si>
  <si>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</si>
  <si>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</si>
  <si>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</si>
  <si>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</si>
  <si>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</si>
  <si>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</si>
  <si>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</si>
  <si>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</si>
  <si>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</si>
  <si>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</si>
  <si>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</si>
  <si>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</si>
  <si>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</si>
  <si>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</si>
  <si>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</si>
  <si>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</si>
  <si>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</si>
  <si>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</si>
  <si>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</si>
  <si>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</si>
  <si>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</si>
  <si>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</si>
  <si>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</si>
  <si>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</si>
  <si>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</si>
  <si>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</si>
  <si>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</si>
  <si>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</si>
  <si>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</si>
  <si>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</si>
  <si>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</si>
  <si>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</si>
  <si>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</si>
  <si>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</si>
  <si>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</si>
  <si>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</si>
  <si>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</si>
  <si>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</si>
  <si>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</si>
  <si>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</si>
  <si>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</si>
  <si>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</si>
  <si>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</si>
  <si>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</si>
  <si>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</si>
  <si>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</si>
  <si>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</si>
  <si>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</si>
  <si>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</si>
  <si>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</si>
  <si>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</si>
  <si>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</si>
  <si>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</si>
  <si>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</si>
  <si>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</si>
  <si>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</si>
  <si>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</si>
  <si>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</si>
  <si>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</si>
  <si>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</si>
  <si>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</si>
  <si>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</si>
  <si>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</si>
  <si>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</si>
  <si>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</si>
  <si>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</si>
  <si>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</si>
  <si>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</si>
  <si>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</si>
  <si>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</si>
  <si>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</si>
  <si>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</si>
  <si>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</si>
  <si>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</si>
  <si>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</si>
  <si>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</si>
  <si>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</si>
  <si>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</si>
  <si>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</si>
  <si>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</si>
  <si>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</si>
  <si>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</si>
  <si>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</si>
  <si>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</si>
  <si>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</si>
  <si>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</si>
  <si>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</si>
  <si>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</si>
  <si>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</si>
  <si>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</si>
  <si>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</si>
  <si>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</si>
  <si>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</si>
  <si>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</si>
  <si>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</si>
  <si>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</si>
  <si>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</si>
  <si>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</si>
  <si>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</si>
  <si>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</si>
  <si>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</si>
  <si>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</si>
  <si>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</si>
  <si>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</si>
  <si>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</si>
  <si>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</si>
  <si>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</si>
  <si>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</si>
  <si>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</si>
  <si>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</si>
  <si>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</si>
  <si>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</si>
  <si>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</si>
  <si>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</si>
  <si>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</si>
  <si>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</si>
  <si>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</si>
  <si>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</si>
  <si>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</si>
  <si>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</si>
  <si>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</si>
  <si>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</si>
  <si>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</si>
  <si>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</si>
  <si>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</si>
  <si>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</si>
  <si>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</si>
  <si>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</si>
  <si>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</si>
  <si>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</si>
  <si>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</si>
  <si>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</si>
  <si>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</si>
  <si>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</si>
  <si>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</si>
  <si>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</si>
  <si>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</si>
  <si>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</si>
  <si>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</si>
  <si>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</si>
  <si>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</si>
  <si>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</si>
  <si>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</si>
  <si>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</si>
  <si>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</si>
  <si>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</si>
  <si>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</si>
  <si>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</si>
  <si>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</si>
  <si>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</si>
  <si>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</si>
  <si>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</si>
  <si>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</si>
  <si>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</si>
  <si>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</si>
  <si>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</si>
  <si>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</si>
  <si>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</si>
  <si>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</si>
  <si>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</si>
  <si>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</si>
  <si>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</si>
  <si>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</si>
  <si>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</si>
  <si>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</si>
  <si>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</si>
  <si>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</si>
  <si>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</si>
  <si>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</si>
  <si>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</si>
  <si>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</si>
  <si>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</si>
  <si>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</si>
  <si>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</si>
  <si>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</si>
  <si>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</si>
  <si>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</si>
  <si>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</si>
  <si>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</si>
  <si>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</si>
  <si>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</si>
  <si>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</si>
  <si>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</si>
  <si>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</si>
  <si>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</si>
  <si>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</si>
  <si>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</si>
  <si>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</si>
  <si>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</si>
  <si>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</si>
  <si>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</si>
  <si>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</si>
  <si>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</si>
  <si>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</si>
  <si>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</si>
  <si>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</si>
  <si>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</si>
  <si>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</si>
  <si>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</si>
  <si>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</si>
  <si>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</si>
  <si>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</si>
  <si>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</si>
  <si>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</si>
  <si>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</si>
  <si>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</si>
  <si>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</si>
  <si>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</si>
  <si>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</si>
  <si>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</si>
  <si>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</si>
  <si>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</si>
  <si>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</si>
  <si>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</si>
  <si>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</si>
  <si>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</si>
  <si>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</si>
  <si>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</si>
  <si>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</si>
  <si>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</si>
  <si>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</si>
  <si>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</si>
  <si>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</si>
  <si>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</si>
  <si>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</si>
  <si>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</si>
  <si>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</si>
  <si>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</si>
  <si>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</si>
  <si>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</si>
  <si>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</si>
  <si>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</si>
  <si>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</si>
  <si>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</si>
  <si>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</si>
  <si>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</si>
  <si>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</si>
  <si>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</si>
  <si>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</si>
  <si>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</si>
  <si>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</si>
  <si>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</si>
  <si>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</si>
  <si>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</si>
  <si>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</si>
  <si>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</si>
  <si>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</si>
  <si>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</si>
  <si>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</si>
  <si>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</si>
  <si>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</si>
  <si>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</si>
  <si>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</si>
  <si>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</si>
  <si>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</si>
  <si>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</si>
  <si>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</si>
  <si>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</si>
  <si>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</si>
  <si>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</si>
  <si>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</si>
  <si>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</si>
  <si>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</si>
  <si>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</si>
  <si>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</si>
  <si>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</si>
  <si>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</si>
  <si>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</si>
  <si>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</si>
  <si>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</si>
  <si>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</si>
  <si>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</si>
  <si>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</si>
  <si>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</si>
  <si>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</si>
  <si>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</si>
  <si>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</si>
  <si>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</si>
  <si>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</si>
  <si>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</si>
  <si>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</si>
  <si>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</si>
  <si>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</si>
  <si>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</si>
  <si>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</si>
  <si>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</si>
  <si>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</si>
  <si>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</si>
  <si>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</si>
  <si>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</si>
  <si>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</si>
  <si>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</si>
  <si>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</si>
  <si>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</si>
  <si>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</si>
  <si>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</si>
  <si>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</si>
  <si>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</si>
  <si>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</si>
  <si>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</si>
  <si>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</si>
  <si>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</si>
  <si>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</si>
  <si>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</si>
  <si>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</si>
  <si>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</si>
  <si>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</si>
  <si>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</si>
  <si>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</si>
  <si>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</si>
  <si>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</si>
  <si>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</si>
  <si>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</si>
  <si>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</si>
  <si>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</si>
  <si>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</si>
  <si>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</si>
  <si>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</si>
  <si>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</si>
  <si>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</si>
  <si>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</si>
  <si>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</si>
  <si>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</si>
  <si>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</si>
  <si>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</si>
  <si>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</si>
  <si>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</si>
  <si>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</si>
  <si>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</si>
  <si>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</si>
  <si>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</si>
  <si>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</si>
  <si>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</si>
  <si>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</si>
  <si>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</si>
  <si>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</si>
  <si>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</si>
  <si>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</si>
  <si>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</si>
  <si>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</si>
  <si>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</si>
  <si>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</si>
  <si>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</si>
  <si>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</si>
  <si>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</si>
  <si>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</si>
  <si>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</si>
  <si>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</si>
  <si>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</si>
  <si>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</si>
  <si>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</si>
  <si>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</si>
  <si>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</si>
  <si>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</si>
  <si>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</si>
  <si>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</si>
  <si>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</si>
  <si>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</si>
  <si>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</si>
  <si>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</si>
  <si>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</si>
  <si>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</si>
  <si>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</si>
  <si>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</si>
  <si>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</si>
  <si>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</si>
  <si>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</si>
  <si>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</si>
  <si>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</si>
  <si>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</si>
  <si>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</si>
  <si>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</si>
  <si>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</si>
  <si>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</si>
  <si>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</si>
  <si>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</si>
  <si>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</si>
  <si>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</si>
  <si>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</si>
  <si>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</si>
  <si>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</si>
  <si>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</si>
  <si>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</si>
  <si>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</si>
  <si>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</si>
  <si>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</si>
  <si>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</si>
  <si>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</si>
  <si>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</si>
  <si>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</si>
  <si>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</si>
  <si>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</si>
  <si>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</si>
  <si>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</si>
  <si>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</si>
  <si>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</si>
  <si>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</si>
  <si>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</si>
  <si>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</si>
  <si>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</si>
  <si>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</si>
  <si>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</si>
  <si>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</si>
  <si>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</si>
  <si>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</si>
  <si>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</si>
  <si>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</si>
  <si>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</si>
  <si>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</si>
  <si>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</si>
  <si>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</si>
  <si>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</si>
  <si>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</si>
  <si>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</si>
  <si>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</si>
  <si>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</si>
  <si>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</si>
  <si>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</si>
  <si>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</si>
  <si>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</si>
  <si>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</si>
  <si>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</si>
  <si>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</si>
  <si>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</si>
  <si>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</si>
  <si>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</si>
  <si>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</si>
  <si>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</si>
  <si>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</si>
  <si>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</si>
  <si>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</si>
  <si>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</si>
  <si>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</si>
  <si>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</si>
  <si>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</si>
  <si>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</si>
  <si>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</si>
  <si>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</si>
  <si>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</si>
  <si>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</si>
  <si>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</si>
  <si>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</si>
  <si>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</si>
  <si>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</si>
  <si>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</si>
  <si>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</si>
  <si>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</si>
  <si>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</si>
  <si>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</si>
  <si>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</si>
  <si>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</si>
  <si>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</si>
  <si>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</si>
  <si>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</si>
  <si>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</si>
  <si>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</si>
  <si>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</si>
  <si>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</si>
  <si>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</si>
  <si>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</si>
  <si>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</si>
  <si>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</si>
  <si>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</si>
  <si>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</si>
  <si>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</si>
  <si>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</si>
  <si>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</si>
  <si>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</si>
  <si>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</si>
  <si>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</si>
  <si>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</si>
  <si>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</si>
  <si>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</si>
  <si>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</si>
  <si>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</si>
  <si>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</si>
  <si>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</si>
  <si>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</si>
  <si>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</si>
  <si>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</si>
  <si>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</si>
  <si>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</si>
  <si>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</si>
  <si>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</si>
  <si>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</si>
  <si>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</si>
  <si>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</si>
  <si>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</si>
  <si>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</si>
  <si>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</si>
  <si>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</si>
  <si>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</si>
  <si>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</si>
  <si>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</si>
  <si>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</si>
  <si>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</si>
  <si>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</si>
  <si>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</si>
  <si>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</si>
  <si>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</si>
  <si>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</si>
  <si>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</si>
  <si>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</si>
  <si>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</si>
  <si>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</si>
  <si>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</si>
  <si>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</si>
  <si>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</si>
  <si>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</si>
  <si>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</si>
  <si>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</si>
  <si>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</si>
  <si>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</si>
  <si>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</si>
  <si>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</si>
  <si>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</si>
  <si>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</si>
  <si>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</si>
  <si>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</si>
  <si>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</si>
  <si>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</si>
  <si>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</si>
  <si>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</si>
  <si>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</si>
  <si>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</si>
  <si>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</si>
  <si>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</si>
  <si>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</si>
  <si>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</si>
  <si>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</si>
  <si>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</si>
  <si>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</si>
  <si>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</si>
  <si>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</si>
  <si>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</si>
  <si>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</si>
  <si>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</si>
  <si>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</si>
  <si>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</si>
  <si>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</si>
  <si>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</si>
  <si>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</si>
  <si>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</si>
  <si>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</si>
  <si>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</si>
  <si>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</si>
  <si>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</si>
  <si>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</si>
  <si>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</si>
  <si>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</si>
  <si>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</si>
  <si>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</si>
  <si>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</si>
  <si>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</si>
  <si>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</si>
  <si>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</si>
  <si>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</si>
  <si>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</si>
  <si>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</si>
  <si>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</si>
  <si>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</si>
  <si>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</si>
  <si>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</si>
  <si>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</si>
  <si>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</si>
  <si>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</si>
  <si>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</si>
  <si>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</si>
  <si>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</si>
  <si>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</si>
  <si>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</si>
  <si>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</si>
  <si>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</si>
  <si>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</si>
  <si>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</si>
  <si>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</si>
  <si>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</si>
  <si>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</si>
  <si>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</si>
  <si>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</si>
  <si>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</si>
  <si>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</si>
  <si>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</si>
  <si>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</si>
  <si>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</si>
  <si>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</si>
  <si>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</si>
  <si>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</si>
  <si>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</si>
  <si>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</si>
  <si>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</si>
  <si>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</si>
  <si>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</si>
  <si>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</si>
  <si>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</si>
  <si>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</si>
  <si>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</si>
  <si>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</si>
  <si>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</si>
  <si>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</si>
  <si>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</si>
  <si>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</si>
  <si>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</si>
  <si>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</si>
  <si>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</si>
  <si>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</si>
  <si>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</si>
  <si>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</si>
  <si>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</si>
  <si>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</si>
  <si>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</si>
  <si>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</si>
  <si>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</si>
  <si>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</si>
  <si>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</si>
  <si>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</si>
  <si>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</si>
  <si>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</si>
  <si>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</si>
  <si>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</si>
  <si>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</si>
  <si>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</si>
  <si>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</si>
  <si>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</si>
  <si>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</si>
  <si>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</si>
  <si>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</si>
  <si>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</si>
  <si>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</si>
  <si>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</si>
  <si>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</si>
  <si>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</si>
  <si>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</si>
  <si>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</si>
  <si>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</si>
  <si>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</si>
  <si>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</si>
  <si>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</si>
  <si>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</si>
  <si>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</si>
  <si>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</si>
  <si>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</si>
  <si>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</si>
  <si>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</si>
  <si>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</si>
  <si>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</si>
  <si>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</si>
  <si>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</si>
  <si>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</si>
  <si>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</si>
  <si>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</si>
  <si>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</si>
  <si>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</si>
  <si>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</si>
  <si>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</si>
  <si>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</si>
  <si>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</si>
  <si>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</si>
  <si>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</si>
  <si>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</si>
  <si>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</si>
  <si>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</si>
  <si>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</si>
  <si>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</si>
  <si>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</si>
  <si>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</si>
  <si>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</si>
  <si>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</si>
  <si>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</si>
  <si>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</si>
  <si>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</si>
  <si>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</si>
  <si>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</si>
  <si>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</si>
  <si>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</si>
  <si>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</si>
  <si>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</si>
  <si>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</si>
  <si>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</si>
  <si>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</si>
  <si>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</si>
  <si>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</si>
  <si>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</si>
  <si>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</si>
  <si>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</si>
  <si>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</si>
  <si>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</si>
  <si>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</si>
  <si>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</si>
  <si>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</si>
  <si>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</si>
  <si>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</si>
  <si>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</si>
  <si>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</si>
  <si>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</si>
  <si>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</si>
  <si>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</si>
  <si>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</si>
  <si>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</si>
  <si>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</si>
  <si>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</si>
  <si>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</si>
  <si>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</si>
  <si>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</si>
  <si>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</si>
  <si>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</si>
  <si>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</si>
  <si>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</si>
  <si>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</si>
  <si>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</si>
  <si>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</si>
  <si>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</si>
  <si>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</si>
  <si>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</si>
  <si>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</si>
  <si>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</si>
  <si>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</si>
  <si>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</si>
  <si>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</si>
  <si>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</si>
  <si>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</si>
  <si>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</si>
  <si>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</si>
  <si>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</si>
  <si>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</si>
  <si>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</si>
  <si>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</si>
  <si>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</si>
  <si>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</si>
  <si>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</si>
  <si>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</si>
  <si>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</si>
  <si>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</si>
  <si>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</si>
  <si>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</si>
  <si>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</si>
  <si>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</si>
  <si>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</si>
  <si>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</si>
  <si>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</si>
  <si>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</si>
  <si>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</si>
  <si>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</si>
  <si>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</si>
  <si>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</si>
  <si>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</si>
  <si>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</si>
  <si>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</si>
  <si>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</si>
  <si>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</si>
  <si>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</si>
  <si>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</si>
  <si>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</si>
  <si>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</si>
  <si>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</si>
  <si>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</si>
  <si>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</si>
  <si>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</si>
  <si>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</si>
  <si>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</si>
  <si>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</si>
  <si>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</si>
  <si>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</si>
  <si>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</si>
  <si>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</si>
  <si>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</si>
  <si>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</si>
  <si>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</si>
  <si>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</si>
  <si>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</si>
  <si>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</si>
  <si>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</si>
  <si>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</si>
  <si>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</si>
  <si>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</si>
  <si>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</si>
  <si>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</si>
  <si>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</si>
  <si>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</si>
  <si>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</si>
  <si>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</si>
  <si>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</si>
  <si>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</si>
  <si>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</si>
  <si>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</si>
  <si>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</si>
  <si>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</si>
  <si>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</si>
  <si>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</si>
  <si>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</si>
  <si>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</si>
  <si>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</si>
  <si>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</si>
  <si>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</si>
  <si>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</si>
  <si>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</si>
  <si>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</si>
  <si>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</si>
  <si>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</si>
  <si>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</si>
  <si>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</si>
  <si>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</si>
  <si>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</si>
  <si>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</si>
  <si>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</si>
  <si>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</si>
  <si>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</si>
  <si>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</si>
  <si>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</si>
  <si>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</si>
  <si>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</si>
  <si>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</si>
  <si>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</si>
  <si>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</si>
  <si>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</si>
  <si>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</si>
  <si>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</si>
  <si>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</si>
  <si>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</si>
  <si>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</si>
  <si>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</si>
  <si>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</si>
  <si>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</si>
  <si>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</si>
  <si>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</si>
  <si>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</si>
  <si>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</si>
  <si>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</si>
  <si>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</si>
  <si>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</si>
  <si>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</si>
  <si>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</si>
  <si>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</si>
  <si>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</si>
  <si>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</si>
  <si>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</si>
  <si>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</si>
  <si>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</si>
  <si>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</si>
  <si>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</si>
  <si>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</si>
  <si>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</si>
  <si>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</si>
  <si>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</si>
  <si>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</si>
  <si>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</si>
  <si>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</si>
  <si>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</si>
  <si>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</si>
  <si>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</si>
  <si>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</si>
  <si>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</si>
  <si>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</si>
  <si>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</si>
  <si>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</si>
  <si>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</si>
  <si>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</si>
  <si>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</si>
  <si>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</si>
  <si>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</si>
  <si>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</si>
  <si>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</si>
  <si>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</si>
  <si>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</si>
  <si>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</si>
  <si>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</si>
  <si>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</si>
  <si>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</si>
  <si>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</si>
  <si>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</si>
  <si>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</si>
  <si>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</si>
  <si>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</si>
  <si>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</si>
  <si>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</si>
  <si>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</si>
  <si>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</si>
  <si>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</si>
  <si>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</si>
  <si>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</si>
  <si>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</si>
  <si>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</si>
  <si>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</si>
  <si>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</si>
  <si>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</si>
  <si>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</si>
  <si>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</si>
  <si>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</si>
  <si>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</si>
  <si>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</si>
  <si>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</si>
  <si>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</si>
  <si>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</si>
  <si>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</si>
  <si>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</si>
  <si>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</si>
  <si>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</si>
  <si>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</si>
  <si>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</si>
  <si>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</si>
  <si>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</si>
  <si>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</si>
  <si>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</si>
  <si>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</si>
  <si>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</si>
  <si>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</si>
  <si>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</si>
  <si>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</si>
  <si>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</si>
  <si>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</si>
  <si>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</si>
  <si>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</si>
  <si>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</si>
  <si>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</si>
  <si>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</si>
  <si>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</si>
  <si>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</si>
  <si>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</si>
  <si>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</si>
  <si>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</si>
  <si>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</si>
  <si>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</si>
  <si>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</si>
  <si>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</si>
  <si>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</si>
  <si>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</si>
  <si>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</si>
  <si>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</si>
  <si>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</si>
  <si>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</si>
  <si>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</si>
  <si>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</si>
  <si>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</si>
  <si>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</si>
  <si>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</si>
  <si>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</si>
  <si>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</si>
  <si>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</si>
  <si>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</si>
  <si>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</si>
  <si>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</si>
  <si>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</si>
  <si>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</si>
  <si>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</si>
  <si>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</si>
  <si>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</si>
  <si>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</si>
  <si>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</si>
  <si>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</si>
  <si>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</si>
  <si>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</si>
  <si>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</si>
  <si>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</si>
  <si>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</si>
  <si>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</si>
  <si>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</si>
  <si>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</si>
  <si>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</si>
  <si>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</si>
  <si>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</si>
  <si>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</si>
  <si>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</si>
  <si>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</si>
  <si>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</si>
  <si>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</si>
  <si>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</si>
  <si>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</si>
  <si>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</si>
  <si>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</si>
  <si>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</si>
  <si>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</si>
  <si>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</si>
  <si>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</si>
  <si>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</si>
  <si>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</si>
  <si>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</si>
  <si>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</si>
  <si>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</si>
  <si>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</si>
  <si>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</si>
  <si>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</si>
  <si>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</si>
  <si>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</si>
  <si>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</si>
  <si>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</si>
  <si>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</si>
  <si>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</si>
  <si>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</si>
  <si>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</si>
  <si>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</si>
  <si>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</si>
  <si>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</si>
  <si>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</si>
  <si>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</si>
  <si>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</si>
  <si>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</si>
  <si>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</si>
  <si>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</si>
  <si>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</si>
  <si>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</si>
  <si>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</si>
  <si>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</si>
  <si>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</si>
  <si>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</si>
  <si>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</si>
  <si>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</si>
  <si>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</si>
  <si>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</si>
  <si>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</si>
  <si>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</si>
  <si>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</si>
  <si>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</si>
  <si>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</si>
  <si>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</si>
  <si>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</si>
  <si>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</si>
  <si>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</si>
  <si>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</si>
  <si>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</si>
  <si>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</si>
  <si>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</si>
  <si>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</si>
  <si>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</si>
  <si>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</si>
  <si>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</si>
  <si>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</si>
  <si>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</si>
  <si>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</si>
  <si>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</si>
  <si>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</si>
  <si>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</si>
  <si>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</si>
  <si>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</si>
  <si>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</si>
  <si>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</si>
  <si>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</si>
  <si>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</si>
  <si>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</si>
  <si>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</si>
  <si>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</si>
  <si>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</si>
  <si>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</si>
  <si>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</si>
  <si>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</si>
  <si>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</si>
  <si>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</si>
  <si>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</si>
  <si>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</si>
  <si>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</si>
  <si>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</si>
  <si>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</si>
  <si>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</si>
  <si>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</si>
  <si>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</si>
  <si>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</si>
  <si>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</si>
  <si>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</si>
  <si>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</si>
  <si>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</si>
  <si>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</si>
  <si>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</si>
  <si>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</si>
  <si>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</si>
  <si>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</si>
  <si>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</si>
  <si>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</si>
  <si>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</si>
  <si>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</si>
  <si>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</si>
  <si>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</si>
  <si>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</si>
  <si>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</si>
  <si>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</si>
  <si>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</si>
  <si>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</si>
  <si>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</si>
  <si>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</si>
  <si>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</si>
  <si>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</si>
  <si>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</si>
  <si>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</si>
  <si>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</si>
  <si>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</si>
  <si>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</si>
  <si>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</si>
  <si>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</si>
  <si>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</si>
  <si>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</si>
  <si>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</si>
  <si>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</si>
  <si>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</si>
  <si>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</si>
  <si>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</si>
  <si>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</si>
  <si>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</si>
  <si>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</si>
  <si>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</si>
  <si>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</si>
  <si>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</si>
  <si>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</si>
  <si>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</si>
  <si>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</si>
  <si>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</si>
  <si>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</si>
  <si>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</si>
  <si>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</si>
  <si>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</si>
  <si>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</si>
  <si>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</si>
  <si>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</si>
  <si>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</si>
  <si>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</si>
  <si>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</si>
  <si>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</si>
  <si>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</si>
  <si>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</si>
  <si>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</si>
  <si>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</si>
  <si>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</si>
  <si>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</si>
  <si>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</si>
  <si>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</si>
  <si>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</si>
  <si>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</si>
  <si>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</si>
  <si>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</si>
  <si>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</si>
  <si>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</si>
  <si>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</si>
  <si>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</si>
  <si>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</si>
  <si>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</si>
  <si>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</si>
  <si>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</si>
  <si>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</si>
  <si>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</si>
  <si>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</si>
  <si>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</si>
  <si>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</si>
  <si>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</si>
  <si>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</si>
  <si>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</si>
  <si>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</si>
  <si>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</si>
  <si>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</si>
  <si>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</si>
  <si>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</si>
  <si>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</si>
  <si>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</si>
  <si>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</si>
  <si>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</si>
  <si>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</si>
  <si>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</si>
  <si>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</si>
  <si>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</si>
  <si>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</si>
  <si>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</si>
  <si>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</si>
  <si>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</si>
  <si>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</si>
  <si>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</si>
  <si>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</si>
  <si>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</si>
  <si>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</si>
  <si>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</si>
  <si>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</si>
  <si>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</si>
  <si>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</si>
  <si>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</si>
  <si>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</si>
  <si>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</si>
  <si>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</si>
  <si>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</si>
  <si>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</si>
  <si>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</si>
  <si>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</si>
  <si>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</si>
  <si>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</si>
  <si>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</si>
  <si>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</si>
  <si>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</si>
  <si>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</si>
  <si>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</si>
  <si>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</si>
  <si>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</si>
  <si>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</si>
  <si>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</si>
  <si>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</si>
  <si>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</si>
  <si>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</si>
  <si>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</si>
  <si>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</si>
  <si>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</si>
  <si>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</si>
  <si>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</si>
  <si>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</si>
  <si>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</si>
  <si>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</si>
  <si>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</si>
  <si>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</si>
  <si>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</si>
  <si>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</si>
  <si>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</si>
  <si>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</si>
  <si>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</si>
  <si>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</si>
  <si>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</si>
  <si>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</si>
  <si>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</si>
  <si>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</si>
  <si>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</si>
  <si>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</si>
  <si>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</si>
  <si>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</si>
  <si>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</si>
  <si>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</si>
  <si>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</si>
  <si>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</si>
  <si>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</si>
  <si>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</si>
  <si>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</si>
  <si>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</si>
  <si>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</si>
  <si>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</si>
  <si>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</si>
  <si>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</si>
  <si>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</si>
  <si>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</si>
  <si>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</si>
  <si>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</si>
  <si>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</si>
  <si>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</si>
  <si>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</si>
  <si>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</si>
  <si>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</si>
  <si>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</si>
  <si>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</si>
  <si>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</si>
  <si>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</si>
  <si>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</si>
  <si>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</si>
  <si>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</si>
  <si>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</si>
  <si>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</si>
  <si>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</si>
  <si>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</si>
  <si>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</si>
  <si>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</si>
  <si>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</si>
  <si>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</si>
  <si>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</si>
  <si>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</si>
  <si>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</si>
  <si>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</si>
  <si>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</si>
  <si>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</si>
  <si>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</si>
  <si>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</si>
  <si>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</si>
  <si>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</si>
  <si>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</si>
  <si>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</si>
  <si>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</si>
  <si>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</si>
  <si>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</si>
  <si>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</si>
  <si>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</si>
  <si>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</si>
  <si>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</si>
  <si>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</si>
  <si>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</si>
  <si>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</si>
  <si>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</si>
  <si>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</si>
  <si>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</si>
  <si>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</si>
  <si>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</si>
  <si>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</si>
  <si>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</si>
  <si>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</si>
  <si>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</si>
  <si>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</si>
  <si>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</si>
  <si>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</si>
  <si>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</si>
  <si>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</si>
  <si>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</si>
  <si>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</si>
  <si>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</si>
  <si>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</si>
  <si>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</si>
  <si>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</si>
  <si>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</si>
  <si>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</si>
  <si>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</si>
  <si>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</si>
  <si>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</si>
  <si>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</si>
  <si>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</si>
  <si>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</si>
  <si>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</si>
  <si>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</si>
  <si>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</si>
  <si>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</si>
  <si>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</si>
  <si>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</si>
  <si>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</si>
  <si>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</si>
  <si>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</si>
  <si>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</si>
  <si>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</si>
  <si>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</si>
  <si>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</si>
  <si>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</si>
  <si>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</si>
  <si>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</si>
  <si>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</si>
  <si>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</si>
  <si>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</si>
  <si>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</si>
  <si>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</si>
  <si>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</si>
  <si>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</si>
  <si>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</si>
  <si>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</si>
  <si>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</si>
  <si>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</si>
  <si>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</si>
  <si>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</si>
  <si>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</si>
  <si>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</si>
  <si>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</si>
  <si>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</si>
  <si>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</si>
  <si>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</si>
  <si>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</si>
  <si>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</si>
  <si>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</si>
  <si>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</si>
  <si>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</si>
  <si>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</si>
  <si>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</si>
  <si>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</si>
  <si>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</si>
  <si>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</si>
  <si>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</si>
  <si>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</si>
  <si>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</si>
  <si>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</si>
  <si>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</si>
  <si>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</si>
  <si>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</si>
  <si>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</si>
  <si>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</si>
  <si>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</si>
  <si>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</si>
  <si>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</si>
  <si>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</si>
  <si>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</si>
  <si>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</si>
  <si>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</si>
  <si>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</si>
  <si>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</si>
  <si>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</si>
  <si>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</si>
  <si>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</si>
  <si>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</si>
  <si>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</si>
  <si>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</si>
  <si>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</si>
  <si>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</si>
  <si>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</si>
  <si>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</si>
  <si>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</si>
  <si>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</si>
  <si>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</si>
  <si>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</si>
  <si>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</si>
  <si>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</si>
  <si>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</si>
  <si>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</si>
  <si>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</si>
  <si>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</si>
  <si>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</si>
  <si>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</si>
  <si>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</si>
  <si>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</si>
  <si>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</si>
  <si>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</si>
  <si>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</si>
  <si>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</si>
  <si>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</si>
  <si>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</si>
  <si>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</si>
  <si>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</si>
  <si>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</si>
  <si>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</si>
  <si>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</si>
  <si>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</si>
  <si>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</si>
  <si>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</si>
  <si>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</si>
  <si>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</si>
  <si>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</si>
  <si>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</si>
  <si>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</si>
  <si>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</si>
  <si>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</si>
  <si>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</si>
  <si>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</si>
  <si>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</si>
  <si>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</si>
  <si>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</si>
  <si>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</si>
  <si>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</si>
  <si>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</si>
  <si>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</si>
  <si>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</si>
  <si>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</si>
  <si>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</si>
  <si>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</si>
  <si>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</si>
  <si>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</si>
  <si>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</si>
  <si>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</si>
  <si>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</si>
  <si>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</si>
  <si>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</si>
  <si>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</si>
  <si>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</si>
  <si>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</si>
  <si>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</si>
  <si>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</si>
  <si>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</si>
  <si>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</si>
  <si>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</si>
  <si>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</si>
  <si>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</si>
  <si>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</si>
  <si>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</si>
  <si>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</si>
  <si>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</si>
  <si>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</si>
  <si>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</si>
  <si>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</si>
  <si>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</si>
  <si>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</si>
  <si>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</si>
  <si>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</si>
  <si>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</si>
  <si>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</si>
  <si>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</si>
  <si>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</si>
  <si>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</si>
  <si>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</si>
  <si>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</si>
  <si>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</si>
  <si>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</si>
  <si>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</si>
  <si>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</si>
  <si>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</si>
  <si>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</si>
  <si>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</si>
  <si>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</si>
  <si>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</si>
  <si>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</si>
  <si>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</si>
  <si>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</si>
  <si>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</si>
  <si>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</si>
  <si>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</si>
  <si>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</si>
  <si>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</si>
  <si>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</si>
  <si>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</si>
  <si>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</si>
  <si>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</si>
  <si>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</si>
  <si>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</si>
  <si>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</si>
  <si>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</si>
  <si>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</si>
  <si>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</si>
  <si>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</si>
  <si>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</si>
  <si>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</si>
  <si>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</si>
  <si>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</si>
  <si>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</si>
  <si>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</si>
  <si>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</si>
  <si>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</si>
  <si>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</si>
  <si>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</si>
  <si>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</si>
  <si>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</si>
  <si>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</si>
  <si>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</si>
  <si>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</si>
  <si>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</si>
  <si>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</si>
  <si>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</si>
  <si>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</si>
  <si>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</si>
  <si>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</si>
  <si>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</si>
  <si>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</si>
  <si>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</si>
  <si>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</si>
  <si>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</si>
  <si>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</si>
  <si>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</si>
  <si>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</si>
  <si>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</si>
  <si>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</si>
  <si>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</si>
  <si>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</si>
  <si>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</si>
  <si>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</si>
  <si>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</si>
  <si>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</si>
  <si>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</si>
  <si>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</si>
  <si>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</si>
  <si>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</si>
  <si>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</si>
  <si>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</si>
  <si>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</si>
  <si>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</si>
  <si>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</si>
  <si>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</si>
  <si>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</si>
  <si>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</si>
  <si>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</si>
  <si>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</si>
  <si>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</si>
  <si>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</si>
  <si>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</si>
  <si>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</si>
  <si>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</si>
  <si>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</si>
  <si>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</si>
  <si>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</si>
  <si>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</si>
  <si>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</si>
  <si>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</si>
  <si>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</si>
  <si>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</si>
  <si>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</si>
  <si>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</si>
  <si>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</si>
  <si>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</si>
  <si>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</si>
  <si>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</si>
  <si>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</si>
  <si>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</si>
  <si>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</si>
  <si>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</si>
  <si>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</si>
  <si>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</si>
  <si>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</si>
  <si>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</si>
  <si>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</si>
  <si>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</si>
  <si>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</si>
  <si>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</si>
  <si>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</si>
  <si>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</si>
  <si>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</si>
  <si>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</si>
  <si>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</si>
  <si>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</si>
  <si>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</si>
  <si>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</si>
  <si>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</si>
  <si>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</si>
  <si>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</si>
  <si>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</si>
  <si>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</si>
  <si>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</si>
  <si>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</si>
  <si>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</si>
  <si>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</si>
  <si>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</si>
  <si>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</si>
  <si>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</si>
  <si>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</si>
  <si>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</si>
  <si>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</si>
  <si>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</si>
  <si>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</si>
  <si>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</si>
  <si>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</si>
  <si>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</si>
  <si>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</si>
  <si>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</si>
  <si>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</si>
  <si>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</si>
  <si>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</si>
  <si>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</si>
  <si>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</si>
  <si>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</si>
  <si>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</si>
  <si>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</si>
  <si>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</si>
  <si>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</si>
  <si>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</si>
  <si>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</si>
  <si>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</si>
  <si>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</si>
  <si>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</si>
  <si>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</si>
  <si>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</si>
  <si>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</si>
  <si>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</si>
  <si>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</si>
  <si>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</si>
  <si>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</si>
  <si>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</si>
  <si>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</si>
  <si>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</si>
  <si>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</si>
  <si>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</si>
  <si>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</si>
  <si>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</si>
  <si>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</si>
  <si>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</si>
  <si>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</si>
  <si>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</si>
  <si>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</si>
  <si>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</si>
  <si>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</si>
  <si>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</si>
  <si>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</si>
  <si>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</si>
  <si>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</si>
  <si>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</si>
  <si>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</si>
  <si>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</si>
  <si>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</si>
  <si>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</si>
  <si>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</si>
  <si>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</si>
  <si>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</si>
  <si>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</si>
  <si>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</si>
  <si>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</si>
  <si>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</si>
  <si>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</si>
  <si>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</si>
  <si>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</si>
  <si>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</si>
  <si>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</si>
  <si>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</si>
  <si>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</si>
  <si>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</si>
  <si>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</si>
  <si>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</si>
  <si>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</si>
  <si>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</si>
  <si>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</si>
  <si>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</si>
  <si>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</si>
  <si>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</si>
  <si>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</si>
  <si>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</si>
  <si>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</si>
  <si>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</si>
  <si>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</si>
  <si>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</si>
  <si>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</si>
  <si>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</si>
  <si>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</si>
  <si>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</si>
  <si>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</si>
  <si>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</si>
  <si>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</si>
  <si>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</si>
  <si>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</si>
  <si>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</si>
  <si>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</si>
  <si>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</si>
  <si>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</si>
  <si>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</si>
  <si>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</si>
  <si>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</si>
  <si>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</si>
  <si>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</si>
  <si>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</si>
  <si>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</si>
  <si>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</si>
  <si>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</si>
  <si>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</si>
  <si>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</si>
  <si>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</si>
  <si>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</si>
  <si>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</si>
  <si>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</si>
  <si>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</si>
  <si>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</si>
  <si>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</si>
  <si>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</si>
  <si>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</si>
  <si>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</si>
  <si>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</si>
  <si>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</si>
  <si>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</si>
  <si>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</si>
  <si>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</si>
  <si>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</si>
  <si>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</si>
  <si>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</si>
  <si>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</si>
  <si>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</si>
  <si>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</si>
  <si>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</si>
  <si>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</si>
  <si>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</si>
  <si>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</si>
  <si>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</si>
  <si>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</si>
  <si>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</si>
  <si>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</si>
  <si>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</si>
  <si>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</si>
  <si>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</si>
  <si>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</si>
  <si>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</si>
  <si>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</si>
  <si>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</si>
  <si>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</si>
  <si>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</si>
  <si>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</si>
  <si>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</si>
  <si>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</si>
  <si>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</si>
  <si>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</si>
  <si>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</si>
  <si>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</si>
  <si>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</si>
  <si>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</si>
  <si>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</si>
  <si>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</si>
  <si>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</si>
  <si>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</si>
  <si>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</si>
  <si>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</si>
  <si>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</si>
  <si>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</si>
  <si>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</si>
  <si>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</si>
  <si>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</si>
  <si>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</si>
  <si>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</si>
  <si>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</si>
  <si>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</si>
  <si>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</si>
  <si>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</si>
  <si>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</si>
  <si>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</si>
  <si>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</si>
  <si>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</si>
  <si>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</si>
  <si>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</si>
  <si>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</si>
  <si>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</si>
  <si>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</si>
  <si>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</si>
  <si>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</si>
  <si>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</si>
  <si>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</si>
  <si>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</si>
  <si>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</si>
  <si>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</si>
  <si>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</si>
  <si>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</si>
  <si>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</si>
  <si>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</si>
  <si>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</si>
  <si>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</si>
  <si>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</si>
  <si>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</si>
  <si>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</si>
  <si>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</si>
  <si>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</si>
  <si>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</si>
  <si>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</si>
  <si>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</si>
  <si>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</si>
  <si>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</si>
  <si>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</si>
  <si>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</si>
  <si>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</si>
  <si>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</si>
  <si>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</si>
  <si>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</si>
  <si>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</si>
  <si>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</si>
  <si>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</si>
  <si>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</si>
  <si>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</si>
  <si>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</si>
  <si>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</si>
  <si>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</si>
  <si>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</si>
  <si>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</si>
  <si>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</si>
  <si>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</si>
  <si>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</si>
  <si>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</si>
  <si>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</si>
  <si>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</si>
  <si>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</si>
  <si>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</si>
  <si>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</si>
  <si>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</si>
  <si>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</si>
  <si>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</si>
  <si>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</si>
  <si>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</si>
  <si>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</si>
  <si>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</si>
  <si>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</si>
  <si>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</si>
  <si>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</si>
  <si>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</si>
  <si>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</si>
  <si>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</si>
  <si>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</si>
  <si>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</si>
  <si>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</si>
  <si>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</si>
  <si>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</si>
  <si>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</si>
  <si>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</si>
  <si>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</si>
  <si>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</si>
  <si>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</si>
  <si>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</si>
  <si>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</si>
  <si>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</si>
  <si>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</si>
  <si>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</si>
  <si>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</si>
  <si>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</si>
  <si>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</si>
  <si>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</si>
  <si>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</si>
  <si>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</si>
  <si>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</si>
  <si>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</si>
  <si>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</si>
  <si>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</si>
  <si>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</si>
  <si>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</si>
  <si>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</si>
  <si>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</si>
  <si>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</si>
  <si>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</si>
  <si>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</si>
  <si>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</si>
  <si>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</si>
  <si>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</si>
  <si>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</si>
  <si>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</si>
  <si>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</si>
  <si>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</si>
  <si>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</si>
  <si>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</si>
  <si>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</si>
  <si>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</si>
  <si>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</si>
  <si>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</si>
  <si>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</si>
  <si>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</si>
  <si>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</si>
  <si>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</si>
  <si>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</si>
  <si>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</si>
  <si>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</si>
  <si>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</si>
  <si>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</si>
  <si>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</si>
  <si>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</si>
  <si>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</si>
  <si>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</si>
  <si>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</si>
  <si>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</si>
  <si>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</si>
  <si>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</si>
  <si>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</si>
  <si>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</si>
  <si>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</si>
  <si>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</si>
  <si>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</si>
  <si>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</si>
  <si>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</si>
  <si>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</si>
  <si>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</si>
  <si>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</si>
  <si>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</si>
  <si>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</si>
  <si>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</si>
  <si>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</si>
  <si>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</si>
  <si>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</si>
  <si>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</si>
  <si>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</si>
  <si>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</si>
  <si>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</si>
  <si>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</si>
  <si>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</si>
  <si>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</si>
  <si>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</si>
  <si>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</si>
  <si>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</si>
  <si>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</si>
  <si>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</si>
  <si>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</si>
  <si>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</si>
  <si>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</si>
  <si>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</si>
  <si>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</si>
  <si>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</si>
  <si>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</si>
  <si>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</si>
  <si>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</si>
  <si>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</si>
  <si>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</si>
  <si>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</si>
  <si>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</si>
  <si>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</si>
  <si>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</si>
  <si>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</si>
  <si>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</si>
  <si>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</si>
  <si>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</si>
  <si>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</si>
  <si>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</si>
  <si>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</si>
  <si>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</si>
  <si>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</si>
  <si>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</si>
  <si>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</si>
  <si>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</si>
  <si>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</si>
  <si>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</si>
  <si>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</si>
  <si>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</si>
  <si>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</si>
  <si>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</si>
  <si>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</si>
  <si>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</si>
  <si>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</si>
  <si>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</si>
  <si>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</si>
  <si>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</si>
  <si>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</si>
  <si>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</si>
  <si>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</si>
  <si>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</si>
  <si>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</si>
  <si>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</si>
  <si>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</si>
  <si>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</si>
  <si>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</si>
  <si>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</si>
  <si>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</si>
  <si>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</si>
  <si>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</si>
  <si>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</si>
  <si>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</si>
  <si>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</si>
  <si>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</si>
  <si>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</si>
  <si>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</si>
  <si>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</si>
  <si>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</si>
  <si>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</si>
  <si>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</si>
  <si>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</si>
  <si>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</si>
  <si>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</si>
  <si>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</si>
  <si>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</si>
  <si>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</si>
  <si>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</si>
  <si>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</si>
  <si>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</si>
  <si>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</si>
  <si>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</si>
  <si>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</si>
  <si>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</si>
  <si>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</si>
  <si>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</si>
  <si>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</si>
  <si>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</si>
  <si>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</si>
  <si>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</si>
  <si>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</si>
  <si>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</si>
  <si>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</si>
  <si>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</si>
  <si>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</si>
  <si>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</si>
  <si>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</si>
  <si>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</si>
  <si>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</si>
  <si>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</si>
  <si>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</si>
  <si>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</si>
  <si>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</si>
  <si>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</si>
  <si>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</si>
  <si>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</si>
  <si>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</si>
  <si>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</si>
  <si>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</si>
  <si>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</si>
  <si>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</si>
  <si>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</si>
  <si>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</si>
  <si>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</si>
  <si>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</si>
  <si>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</si>
  <si>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</si>
  <si>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</si>
  <si>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</si>
  <si>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</si>
  <si>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</si>
  <si>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</si>
  <si>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</si>
  <si>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</si>
  <si>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</si>
  <si>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</si>
  <si>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</si>
  <si>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</si>
  <si>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</si>
  <si>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</si>
  <si>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</si>
  <si>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</si>
  <si>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</si>
  <si>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</si>
  <si>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</si>
  <si>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</si>
  <si>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</si>
  <si>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</si>
  <si>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</si>
  <si>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</si>
  <si>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</si>
  <si>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</si>
  <si>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</si>
  <si>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</si>
  <si>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</si>
  <si>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</si>
  <si>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</si>
  <si>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</si>
  <si>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</si>
  <si>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</si>
  <si>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</si>
  <si>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</si>
  <si>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</si>
  <si>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</si>
  <si>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</si>
  <si>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</si>
  <si>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</si>
  <si>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</si>
  <si>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</si>
  <si>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</si>
  <si>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</si>
  <si>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</si>
  <si>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</si>
  <si>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</si>
  <si>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</si>
  <si>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</si>
  <si>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</si>
  <si>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</si>
  <si>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</si>
  <si>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</si>
  <si>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</si>
  <si>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</si>
  <si>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</si>
  <si>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</si>
  <si>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</si>
  <si>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</si>
  <si>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</si>
  <si>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</si>
  <si>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</si>
  <si>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</si>
  <si>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</si>
  <si>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</si>
  <si>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</si>
  <si>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</si>
  <si>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</si>
  <si>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</si>
  <si>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</si>
  <si>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</si>
  <si>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</si>
  <si>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</si>
  <si>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</si>
  <si>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</si>
  <si>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</si>
  <si>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</si>
  <si>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</si>
  <si>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</si>
  <si>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</si>
  <si>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</si>
  <si>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</si>
  <si>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</si>
  <si>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</si>
  <si>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</si>
  <si>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</si>
  <si>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</si>
  <si>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</si>
  <si>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</si>
  <si>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</si>
  <si>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</si>
  <si>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</si>
  <si>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</si>
  <si>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</si>
  <si>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</si>
  <si>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</si>
  <si>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</si>
  <si>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</si>
  <si>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</si>
  <si>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</si>
  <si>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</si>
  <si>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</si>
  <si>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</si>
  <si>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</si>
  <si>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</si>
  <si>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</si>
  <si>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</si>
  <si>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</si>
  <si>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</si>
  <si>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</si>
  <si>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</si>
  <si>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</si>
  <si>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</si>
  <si>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</si>
  <si>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</si>
  <si>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</si>
  <si>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</si>
  <si>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</si>
  <si>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</si>
  <si>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</si>
  <si>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</si>
  <si>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</si>
  <si>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</si>
  <si>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</si>
  <si>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</si>
  <si>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</si>
  <si>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</si>
  <si>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</si>
  <si>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</si>
  <si>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</si>
  <si>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</si>
  <si>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</si>
  <si>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</si>
  <si>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</si>
  <si>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</si>
  <si>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</si>
  <si>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</si>
  <si>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</si>
  <si>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</si>
  <si>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</si>
  <si>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</si>
  <si>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</si>
  <si>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</si>
  <si>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</si>
  <si>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</si>
  <si>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</si>
  <si>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</si>
  <si>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</si>
  <si>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</si>
  <si>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</si>
  <si>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</si>
  <si>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</si>
  <si>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</si>
  <si>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</si>
  <si>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</si>
  <si>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</si>
  <si>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</si>
  <si>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</si>
  <si>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</si>
  <si>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</si>
  <si>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</si>
  <si>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</si>
  <si>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</si>
  <si>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</si>
  <si>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</si>
  <si>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</si>
  <si>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</si>
  <si>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</si>
  <si>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</si>
  <si>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</si>
  <si>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</si>
  <si>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</si>
  <si>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</si>
  <si>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</si>
  <si>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</si>
  <si>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</si>
  <si>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</si>
  <si>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</si>
  <si>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</si>
  <si>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</si>
  <si>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</si>
  <si>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</si>
  <si>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</si>
  <si>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</si>
  <si>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</si>
  <si>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</si>
  <si>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</si>
  <si>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</si>
  <si>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</si>
  <si>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</si>
  <si>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</si>
  <si>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</si>
  <si>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</si>
  <si>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</si>
  <si>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</si>
  <si>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</si>
  <si>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</si>
  <si>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</si>
  <si>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</si>
  <si>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</si>
  <si>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</si>
  <si>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</si>
  <si>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</si>
  <si>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</si>
  <si>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</si>
  <si>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</si>
  <si>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</si>
  <si>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</si>
  <si>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</si>
  <si>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</si>
  <si>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</si>
  <si>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</si>
  <si>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</si>
  <si>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</si>
  <si>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</si>
  <si>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</si>
  <si>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</si>
  <si>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</si>
  <si>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</si>
  <si>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</si>
  <si>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</si>
  <si>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</si>
  <si>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</si>
  <si>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</si>
  <si>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</si>
  <si>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</si>
  <si>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</si>
  <si>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</si>
  <si>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</si>
  <si>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</si>
  <si>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</si>
  <si>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</si>
  <si>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</si>
  <si>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</si>
  <si>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</si>
  <si>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</si>
  <si>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</si>
  <si>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</si>
  <si>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</si>
  <si>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</si>
  <si>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</si>
  <si>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</si>
  <si>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</si>
  <si>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</si>
  <si>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</si>
  <si>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</si>
  <si>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</si>
  <si>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</si>
  <si>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</si>
  <si>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</si>
  <si>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</si>
  <si>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</si>
  <si>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</si>
  <si>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</si>
  <si>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</si>
  <si>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</si>
  <si>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</si>
  <si>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</si>
  <si>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</si>
  <si>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</si>
  <si>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</si>
  <si>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</si>
  <si>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</si>
  <si>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</si>
  <si>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</si>
  <si>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</si>
  <si>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</si>
  <si>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</si>
  <si>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</si>
  <si>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</si>
  <si>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</si>
  <si>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</si>
  <si>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</si>
  <si>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</si>
  <si>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</si>
  <si>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</si>
  <si>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</si>
  <si>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</si>
  <si>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</si>
  <si>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</si>
  <si>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</si>
  <si>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</si>
  <si>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</si>
  <si>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</si>
  <si>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</si>
  <si>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</si>
  <si>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</si>
  <si>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</si>
  <si>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</si>
  <si>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</si>
  <si>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</si>
  <si>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</si>
  <si>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</si>
  <si>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</si>
  <si>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</si>
  <si>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</si>
  <si>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</si>
  <si>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</si>
  <si>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</si>
  <si>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</si>
  <si>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</si>
  <si>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</si>
  <si>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</si>
  <si>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</si>
  <si>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</si>
  <si>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</si>
  <si>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</si>
  <si>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</si>
  <si>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</si>
  <si>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</si>
  <si>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</si>
  <si>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</si>
  <si>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</si>
  <si>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</si>
  <si>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</si>
  <si>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</si>
  <si>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</si>
  <si>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</si>
  <si>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</si>
  <si>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</si>
  <si>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</si>
  <si>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</si>
  <si>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</si>
  <si>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</si>
  <si>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</si>
  <si>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</si>
  <si>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</si>
  <si>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</si>
  <si>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</si>
  <si>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</si>
  <si>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</si>
  <si>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</si>
  <si>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</si>
  <si>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</si>
  <si>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</si>
  <si>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</si>
  <si>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</si>
  <si>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</si>
  <si>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</si>
  <si>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</si>
  <si>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</si>
  <si>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</si>
  <si>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</si>
  <si>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</si>
  <si>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</si>
  <si>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</si>
  <si>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</si>
  <si>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</si>
  <si>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</si>
  <si>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</si>
  <si>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</si>
  <si>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</si>
  <si>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</si>
  <si>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</si>
  <si>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</si>
  <si>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</si>
  <si>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</si>
  <si>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</si>
  <si>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</si>
  <si>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</si>
  <si>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</si>
  <si>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</si>
  <si>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</si>
  <si>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</si>
  <si>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</si>
  <si>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</si>
  <si>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</si>
  <si>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</si>
  <si>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</si>
  <si>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</si>
  <si>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</si>
  <si>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</si>
  <si>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</si>
  <si>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</si>
  <si>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</si>
  <si>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</si>
  <si>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</si>
  <si>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</si>
  <si>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</si>
  <si>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</si>
  <si>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</si>
  <si>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</si>
  <si>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</si>
  <si>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</si>
  <si>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</si>
  <si>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</si>
  <si>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</si>
  <si>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</si>
  <si>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</si>
  <si>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</si>
  <si>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</si>
  <si>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</si>
  <si>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</si>
  <si>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</si>
  <si>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</si>
  <si>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</si>
  <si>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</si>
  <si>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</si>
  <si>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</si>
  <si>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</si>
  <si>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</si>
  <si>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</si>
  <si>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</si>
  <si>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</si>
  <si>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</si>
  <si>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</si>
  <si>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</si>
  <si>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</si>
  <si>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</si>
  <si>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</si>
  <si>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</si>
  <si>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</si>
  <si>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</si>
  <si>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</si>
  <si>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</si>
  <si>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</si>
  <si>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</si>
  <si>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</si>
  <si>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</si>
  <si>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</si>
  <si>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</si>
  <si>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</si>
  <si>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</si>
  <si>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</si>
  <si>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</si>
  <si>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</si>
  <si>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</si>
  <si>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</si>
  <si>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</si>
  <si>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</si>
  <si>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</si>
  <si>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</si>
  <si>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</si>
  <si>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</si>
  <si>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</si>
  <si>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</si>
  <si>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</si>
  <si>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</si>
  <si>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</si>
  <si>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</si>
  <si>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</si>
  <si>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</si>
  <si>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</si>
  <si>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</si>
  <si>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</si>
  <si>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</si>
  <si>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</si>
  <si>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</si>
  <si>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</si>
  <si>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</si>
  <si>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</si>
  <si>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</si>
  <si>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</si>
  <si>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</si>
  <si>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</si>
  <si>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</si>
  <si>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</si>
  <si>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</si>
  <si>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</si>
  <si>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</si>
  <si>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</si>
  <si>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</si>
  <si>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</si>
  <si>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</si>
  <si>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</si>
  <si>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</si>
  <si>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</si>
  <si>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</si>
  <si>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</si>
  <si>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</si>
  <si>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</si>
  <si>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</si>
  <si>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</si>
  <si>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</si>
  <si>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</si>
  <si>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</si>
  <si>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</si>
  <si>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</si>
  <si>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</si>
  <si>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</si>
  <si>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</si>
  <si>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</si>
  <si>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</si>
  <si>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</si>
  <si>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</si>
  <si>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</si>
  <si>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</si>
  <si>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</si>
  <si>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</si>
  <si>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</si>
  <si>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</si>
  <si>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</si>
  <si>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</si>
  <si>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</si>
  <si>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</si>
  <si>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</si>
  <si>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</si>
  <si>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</si>
  <si>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</si>
  <si>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</si>
  <si>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</si>
  <si>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</si>
  <si>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</si>
  <si>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</si>
  <si>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</si>
  <si>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</si>
  <si>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</si>
  <si>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</si>
  <si>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</si>
  <si>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</si>
  <si>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</si>
  <si>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</si>
  <si>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</si>
  <si>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</si>
  <si>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</si>
  <si>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</si>
  <si>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</si>
  <si>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</si>
  <si>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</si>
  <si>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</si>
  <si>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</si>
  <si>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</si>
  <si>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</si>
  <si>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</si>
  <si>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</si>
  <si>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</si>
  <si>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</si>
  <si>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</si>
  <si>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</si>
  <si>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</si>
  <si>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</si>
  <si>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</si>
  <si>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</si>
  <si>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</si>
  <si>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</si>
  <si>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</si>
  <si>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</si>
  <si>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</si>
  <si>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</si>
  <si>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</si>
  <si>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</si>
  <si>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</si>
  <si>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</si>
  <si>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</si>
  <si>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</si>
  <si>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</si>
  <si>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</si>
  <si>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</si>
  <si>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</si>
  <si>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</si>
  <si>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</si>
  <si>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</si>
  <si>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</si>
  <si>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</si>
  <si>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</si>
  <si>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</si>
  <si>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</si>
  <si>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</si>
  <si>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</si>
  <si>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</si>
  <si>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</si>
  <si>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</si>
  <si>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</si>
  <si>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</si>
  <si>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</si>
  <si>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</si>
  <si>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</si>
  <si>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</si>
  <si>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</si>
  <si>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</si>
  <si>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</si>
  <si>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</si>
  <si>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</si>
  <si>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</si>
  <si>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</si>
  <si>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</si>
  <si>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</si>
  <si>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</si>
  <si>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</si>
  <si>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</si>
  <si>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</si>
  <si>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</si>
  <si>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</si>
  <si>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</si>
  <si>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</si>
  <si>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</si>
  <si>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</si>
  <si>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</si>
  <si>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</si>
  <si>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</si>
  <si>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</si>
  <si>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</si>
  <si>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</si>
  <si>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</si>
  <si>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</si>
  <si>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</si>
  <si>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</si>
  <si>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</si>
  <si>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</si>
  <si>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</si>
  <si>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</si>
  <si>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</si>
  <si>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</si>
  <si>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</si>
  <si>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</si>
  <si>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</si>
  <si>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</si>
  <si>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</si>
  <si>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</si>
  <si>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</si>
  <si>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</si>
  <si>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</si>
  <si>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</si>
  <si>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</si>
  <si>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</si>
  <si>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</si>
  <si>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</si>
  <si>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</si>
  <si>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</si>
  <si>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</si>
  <si>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</si>
  <si>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</si>
  <si>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</si>
  <si>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</si>
  <si>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</si>
  <si>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</si>
  <si>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</si>
  <si>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</si>
  <si>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</si>
  <si>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</si>
  <si>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</si>
  <si>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</si>
  <si>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</si>
  <si>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</si>
  <si>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</si>
  <si>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</si>
  <si>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</si>
  <si>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</si>
  <si>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</si>
  <si>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</si>
  <si>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</si>
  <si>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</si>
  <si>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</si>
  <si>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</si>
  <si>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</si>
  <si>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</si>
  <si>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</si>
  <si>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</si>
  <si>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</si>
  <si>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</si>
  <si>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</si>
  <si>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</si>
  <si>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</si>
  <si>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</si>
  <si>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</si>
  <si>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</si>
  <si>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</si>
  <si>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</si>
  <si>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</si>
  <si>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</si>
  <si>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</si>
  <si>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</si>
  <si>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</si>
  <si>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</si>
  <si>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</si>
  <si>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</si>
  <si>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</si>
  <si>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</si>
  <si>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</si>
  <si>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</si>
  <si>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</si>
  <si>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</si>
  <si>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</si>
  <si>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</si>
  <si>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</si>
  <si>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</si>
  <si>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</si>
  <si>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</si>
  <si>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</si>
  <si>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</si>
  <si>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</si>
  <si>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</si>
  <si>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</si>
  <si>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</si>
  <si>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</si>
  <si>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</si>
  <si>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</si>
  <si>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</si>
  <si>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</si>
  <si>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</si>
  <si>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</si>
  <si>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</si>
  <si>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</si>
  <si>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</si>
  <si>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</si>
  <si>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</si>
  <si>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</si>
  <si>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</si>
  <si>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</si>
  <si>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</si>
  <si>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</si>
  <si>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</si>
  <si>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</si>
  <si>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</si>
  <si>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</si>
  <si>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</si>
  <si>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</si>
  <si>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</si>
  <si>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</si>
  <si>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</si>
  <si>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</si>
  <si>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</si>
  <si>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</si>
  <si>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</si>
  <si>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</si>
  <si>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</si>
  <si>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</si>
  <si>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</si>
  <si>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</si>
  <si>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</si>
  <si>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</si>
  <si>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</si>
  <si>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</si>
  <si>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</si>
  <si>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</si>
  <si>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</si>
  <si>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</si>
  <si>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</si>
  <si>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</si>
  <si>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</si>
  <si>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</si>
  <si>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</si>
  <si>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</si>
  <si>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</si>
  <si>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</si>
  <si>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</si>
  <si>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</si>
  <si>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</si>
  <si>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</si>
  <si>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</si>
  <si>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</si>
  <si>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</si>
  <si>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</si>
  <si>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</si>
  <si>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</si>
  <si>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</si>
  <si>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</si>
  <si>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</si>
  <si>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</si>
  <si>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</si>
  <si>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</si>
  <si>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</si>
  <si>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</si>
  <si>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</si>
  <si>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</si>
  <si>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</si>
  <si>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</si>
  <si>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</si>
  <si>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</si>
  <si>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</si>
  <si>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</si>
  <si>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</si>
  <si>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</si>
  <si>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</si>
  <si>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</si>
  <si>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</si>
  <si>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</si>
  <si>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</si>
  <si>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</si>
  <si>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</si>
  <si>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</si>
  <si>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</si>
  <si>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</si>
  <si>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</si>
  <si>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</si>
  <si>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</si>
  <si>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</si>
  <si>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</si>
  <si>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</si>
  <si>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</si>
  <si>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</si>
  <si>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</si>
  <si>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</si>
  <si>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</si>
  <si>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</si>
  <si>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</si>
  <si>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</si>
  <si>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</si>
  <si>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</si>
  <si>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</si>
  <si>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</si>
  <si>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</si>
  <si>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</si>
  <si>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</si>
  <si>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</si>
  <si>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</si>
  <si>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</si>
  <si>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</si>
  <si>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</si>
  <si>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</si>
  <si>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</si>
  <si>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</si>
  <si>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</si>
  <si>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</si>
  <si>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</si>
  <si>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</si>
  <si>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</si>
  <si>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</si>
  <si>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</si>
  <si>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</si>
  <si>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</si>
  <si>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</si>
  <si>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</si>
  <si>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</si>
  <si>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</si>
  <si>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</si>
  <si>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</si>
  <si>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</si>
  <si>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</si>
  <si>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</si>
  <si>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</si>
  <si>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</si>
  <si>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</si>
  <si>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</si>
  <si>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</si>
  <si>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</si>
  <si>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</si>
  <si>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</si>
  <si>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</si>
  <si>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</si>
  <si>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</si>
  <si>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</si>
  <si>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</si>
  <si>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</si>
  <si>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</si>
  <si>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</si>
  <si>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</si>
  <si>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</si>
  <si>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</si>
  <si>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</si>
  <si>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</si>
  <si>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</si>
  <si>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</si>
  <si>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</si>
  <si>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</si>
  <si>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</si>
  <si>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</si>
  <si>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</si>
  <si>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</si>
  <si>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</si>
  <si>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</si>
  <si>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</si>
  <si>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</si>
  <si>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</si>
  <si>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</si>
  <si>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</si>
  <si>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</si>
  <si>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</si>
  <si>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</si>
  <si>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</si>
  <si>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</si>
  <si>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</si>
  <si>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</si>
  <si>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</si>
  <si>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</si>
  <si>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</si>
  <si>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</si>
  <si>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</si>
  <si>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</si>
  <si>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</si>
  <si>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</si>
  <si>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</si>
  <si>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</si>
  <si>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</si>
  <si>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</si>
  <si>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</si>
  <si>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</si>
  <si>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</si>
  <si>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</si>
  <si>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</si>
  <si>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</si>
  <si>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</si>
  <si>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</si>
  <si>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</si>
  <si>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</si>
  <si>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</si>
  <si>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</si>
  <si>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</si>
  <si>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</si>
  <si>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</si>
  <si>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</si>
  <si>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</si>
  <si>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</si>
  <si>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</si>
  <si>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</si>
  <si>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</si>
  <si>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</si>
  <si>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</si>
  <si>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</si>
  <si>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</si>
  <si>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</si>
  <si>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</si>
  <si>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</si>
  <si>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</si>
  <si>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</si>
  <si>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</si>
  <si>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</si>
  <si>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</si>
  <si>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</si>
  <si>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</si>
  <si>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</si>
  <si>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</si>
  <si>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</si>
  <si>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</si>
  <si>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</si>
  <si>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</si>
  <si>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</si>
  <si>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</si>
  <si>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</si>
  <si>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</si>
  <si>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</si>
  <si>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</si>
  <si>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</si>
  <si>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</si>
  <si>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</si>
  <si>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</si>
  <si>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</si>
  <si>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</si>
  <si>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</si>
  <si>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</si>
  <si>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</si>
  <si>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</si>
  <si>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</si>
  <si>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</si>
  <si>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</si>
  <si>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</si>
  <si>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</si>
  <si>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</si>
  <si>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</si>
  <si>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</si>
  <si>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</si>
  <si>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</si>
  <si>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</si>
  <si>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</si>
  <si>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</si>
  <si>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</si>
  <si>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</si>
  <si>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</si>
  <si>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</si>
  <si>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</si>
  <si>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</si>
  <si>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</si>
  <si>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</si>
  <si>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</si>
  <si>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</si>
  <si>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</si>
  <si>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</si>
  <si>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</si>
  <si>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</si>
  <si>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</si>
  <si>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</si>
  <si>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</si>
  <si>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</si>
  <si>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</si>
  <si>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</si>
  <si>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</si>
  <si>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</si>
  <si>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</si>
  <si>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</si>
  <si>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</si>
  <si>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</si>
  <si>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</si>
  <si>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</si>
  <si>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</si>
  <si>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</si>
  <si>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</si>
  <si>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</si>
  <si>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</si>
  <si>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</si>
  <si>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</si>
  <si>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</si>
  <si>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</si>
  <si>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</si>
  <si>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</si>
  <si>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</si>
  <si>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</si>
  <si>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</si>
  <si>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</si>
  <si>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</si>
  <si>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</si>
  <si>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</si>
  <si>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</si>
  <si>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</si>
  <si>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</si>
  <si>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</si>
  <si>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</si>
  <si>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</si>
  <si>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</si>
  <si>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</si>
  <si>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</si>
  <si>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</si>
  <si>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</si>
  <si>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</si>
  <si>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</si>
  <si>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</si>
  <si>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</si>
  <si>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</si>
  <si>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</si>
  <si>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</si>
  <si>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</si>
  <si>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</si>
  <si>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</si>
  <si>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</si>
  <si>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</si>
  <si>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</si>
  <si>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</si>
  <si>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</si>
  <si>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</si>
  <si>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</si>
  <si>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</si>
  <si>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</si>
  <si>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</si>
  <si>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</si>
  <si>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</si>
  <si>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</si>
  <si>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</si>
  <si>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</si>
  <si>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</si>
  <si>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</si>
  <si>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</si>
  <si>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</si>
  <si>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</si>
  <si>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</si>
  <si>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</si>
  <si>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</si>
  <si>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</si>
  <si>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</si>
  <si>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</si>
  <si>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</si>
  <si>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</si>
  <si>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</si>
  <si>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</si>
  <si>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</si>
  <si>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</si>
  <si>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</si>
  <si>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</si>
  <si>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</si>
  <si>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</si>
  <si>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</si>
  <si>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</si>
  <si>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</si>
  <si>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</si>
  <si>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</si>
  <si>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</si>
  <si>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</si>
  <si>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</si>
  <si>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</si>
  <si>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</si>
  <si>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</si>
  <si>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</si>
  <si>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</si>
  <si>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</si>
  <si>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</si>
  <si>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</si>
  <si>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</si>
  <si>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</si>
  <si>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</si>
  <si>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</si>
  <si>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</si>
  <si>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</si>
  <si>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</si>
  <si>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</si>
  <si>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</si>
  <si>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</si>
  <si>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</si>
  <si>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</si>
  <si>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</si>
  <si>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</si>
  <si>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</si>
  <si>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</si>
  <si>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</si>
  <si>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</si>
  <si>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</si>
  <si>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</si>
  <si>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</si>
  <si>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</si>
  <si>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</si>
  <si>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</si>
  <si>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</si>
  <si>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</si>
  <si>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</si>
  <si>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</si>
  <si>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</si>
  <si>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</si>
  <si>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</si>
  <si>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</si>
  <si>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</si>
  <si>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</si>
  <si>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</si>
  <si>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</si>
  <si>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</si>
  <si>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</si>
  <si>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</si>
  <si>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</si>
  <si>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</si>
  <si>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</si>
  <si>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</si>
  <si>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</si>
  <si>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</si>
  <si>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</si>
  <si>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</si>
  <si>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</si>
  <si>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</si>
  <si>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</si>
  <si>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</si>
  <si>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</si>
  <si>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</si>
  <si>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</si>
  <si>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</si>
  <si>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</si>
  <si>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</si>
  <si>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</si>
  <si>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</si>
  <si>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</si>
  <si>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</si>
  <si>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</si>
  <si>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</si>
  <si>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</si>
  <si>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</si>
  <si>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</si>
  <si>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</si>
  <si>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</si>
  <si>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</si>
  <si>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</si>
  <si>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</si>
  <si>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</si>
  <si>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</si>
  <si>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</si>
  <si>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</si>
  <si>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</si>
  <si>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</si>
  <si>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</si>
  <si>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</si>
  <si>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</si>
  <si>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</si>
  <si>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</si>
  <si>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</si>
  <si>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</si>
  <si>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</si>
  <si>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</si>
  <si>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</si>
  <si>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</si>
  <si>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</si>
  <si>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</si>
  <si>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</si>
  <si>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</si>
  <si>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</si>
  <si>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</si>
  <si>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</si>
  <si>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</si>
  <si>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</si>
  <si>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</si>
  <si>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</si>
  <si>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</si>
  <si>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</si>
  <si>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</si>
  <si>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</si>
  <si>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</si>
  <si>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</si>
  <si>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</si>
  <si>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</si>
  <si>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</si>
  <si>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</si>
  <si>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</si>
  <si>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</si>
  <si>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</si>
  <si>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</si>
  <si>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</si>
  <si>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</si>
  <si>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</si>
  <si>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</si>
  <si>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</si>
  <si>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</si>
  <si>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</si>
  <si>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</si>
  <si>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</si>
  <si>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</si>
  <si>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</si>
  <si>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</si>
  <si>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</si>
  <si>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</si>
  <si>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</si>
  <si>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</si>
  <si>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</si>
  <si>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</si>
  <si>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</si>
  <si>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</si>
  <si>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</si>
  <si>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</si>
  <si>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</si>
  <si>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</si>
  <si>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</si>
  <si>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</si>
  <si>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</si>
  <si>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</si>
  <si>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</si>
  <si>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</si>
  <si>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</si>
  <si>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</si>
  <si>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</si>
  <si>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</si>
  <si>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</si>
  <si>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</si>
  <si>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</si>
  <si>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</si>
  <si>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</si>
  <si>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</si>
  <si>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</si>
  <si>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</si>
  <si>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</si>
  <si>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</si>
  <si>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</si>
  <si>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</si>
  <si>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</si>
  <si>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</si>
  <si>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</si>
  <si>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</si>
  <si>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</si>
  <si>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</si>
  <si>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</si>
  <si>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</si>
  <si>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</si>
  <si>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</si>
  <si>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</si>
  <si>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</si>
  <si>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</si>
  <si>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</si>
  <si>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</si>
  <si>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</si>
  <si>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</si>
  <si>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</si>
  <si>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</si>
  <si>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</si>
  <si>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</si>
  <si>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</si>
  <si>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</si>
  <si>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</si>
  <si>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</si>
  <si>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</si>
  <si>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</si>
  <si>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</si>
  <si>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</si>
  <si>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</si>
  <si>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</si>
  <si>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</si>
  <si>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</si>
  <si>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</si>
  <si>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</si>
  <si>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</si>
  <si>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</si>
  <si>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</si>
  <si>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</si>
  <si>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</si>
  <si>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</si>
  <si>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</si>
  <si>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</si>
  <si>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</si>
  <si>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</si>
  <si>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</si>
  <si>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</si>
  <si>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</si>
  <si>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</si>
  <si>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</si>
  <si>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</si>
  <si>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</si>
  <si>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</si>
  <si>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</si>
  <si>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</si>
  <si>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</si>
  <si>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</si>
  <si>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</si>
  <si>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</si>
  <si>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</si>
  <si>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</si>
  <si>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</si>
  <si>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</si>
  <si>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</si>
  <si>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</si>
  <si>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</si>
  <si>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</si>
  <si>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</si>
  <si>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</si>
  <si>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</si>
  <si>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</si>
  <si>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</si>
  <si>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</si>
  <si>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</si>
  <si>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</si>
  <si>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</si>
  <si>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</si>
  <si>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</si>
  <si>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</si>
  <si>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</si>
  <si>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</si>
  <si>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</si>
  <si>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</si>
  <si>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</si>
  <si>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</si>
  <si>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</si>
  <si>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</si>
  <si>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</si>
  <si>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</si>
  <si>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</si>
  <si>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</si>
  <si>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</si>
  <si>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</si>
  <si>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</si>
  <si>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</si>
  <si>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</si>
  <si>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</si>
  <si>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</si>
  <si>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</si>
  <si>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</si>
  <si>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</si>
  <si>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</si>
  <si>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</si>
  <si>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</si>
  <si>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</si>
  <si>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</si>
  <si>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</si>
  <si>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</si>
  <si>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</si>
  <si>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</si>
  <si>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</si>
  <si>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</si>
  <si>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</si>
  <si>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</si>
  <si>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</si>
  <si>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</si>
  <si>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</si>
  <si>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</si>
  <si>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</si>
  <si>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</si>
  <si>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</si>
  <si>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</si>
  <si>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</si>
  <si>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</si>
  <si>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</si>
  <si>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</si>
  <si>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</si>
  <si>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</si>
  <si>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</si>
  <si>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</si>
  <si>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</si>
  <si>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</si>
  <si>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</si>
  <si>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</si>
  <si>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</si>
  <si>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</si>
  <si>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</si>
  <si>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</si>
  <si>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</si>
  <si>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</si>
  <si>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</si>
  <si>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</si>
  <si>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</si>
  <si>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</si>
  <si>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</si>
  <si>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</si>
  <si>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</si>
  <si>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</si>
  <si>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</si>
  <si>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</si>
  <si>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</si>
  <si>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</si>
  <si>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</si>
  <si>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</si>
  <si>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</si>
  <si>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</si>
  <si>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</si>
  <si>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</si>
  <si>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</si>
  <si>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</si>
  <si>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</si>
  <si>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</si>
  <si>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</si>
  <si>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</si>
  <si>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</si>
  <si>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</si>
  <si>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</si>
  <si>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</si>
  <si>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</si>
  <si>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</si>
  <si>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</si>
  <si>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</si>
  <si>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</si>
  <si>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</si>
  <si>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</si>
  <si>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</si>
  <si>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</si>
  <si>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</si>
  <si>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</si>
  <si>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</si>
  <si>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</si>
  <si>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</si>
  <si>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</si>
  <si>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</si>
  <si>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</si>
  <si>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</si>
  <si>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</si>
  <si>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</si>
  <si>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</si>
  <si>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</si>
  <si>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</si>
  <si>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</si>
  <si>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</si>
  <si>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</si>
  <si>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</si>
  <si>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</si>
  <si>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</si>
  <si>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</si>
  <si>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</si>
  <si>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</si>
  <si>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</si>
  <si>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</si>
  <si>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</si>
  <si>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</si>
  <si>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</si>
  <si>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</si>
  <si>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</si>
  <si>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</si>
  <si>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</si>
  <si>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</si>
  <si>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</si>
  <si>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</si>
  <si>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</si>
  <si>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</si>
  <si>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</si>
  <si>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</si>
  <si>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</si>
  <si>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</si>
  <si>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</si>
  <si>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</si>
  <si>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</si>
  <si>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</si>
  <si>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</si>
  <si>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</si>
  <si>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</si>
  <si>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</si>
  <si>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</si>
  <si>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</si>
  <si>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</si>
  <si>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</si>
  <si>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</si>
  <si>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</si>
  <si>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</si>
  <si>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</si>
  <si>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</si>
  <si>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</si>
  <si>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</si>
  <si>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</si>
  <si>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</si>
  <si>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</si>
  <si>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</si>
  <si>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</si>
  <si>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</si>
  <si>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</si>
  <si>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</si>
  <si>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</si>
  <si>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</si>
  <si>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</si>
  <si>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</si>
  <si>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</si>
  <si>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</si>
  <si>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</si>
  <si>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</si>
  <si>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</si>
  <si>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</si>
  <si>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</si>
  <si>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</si>
  <si>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</si>
  <si>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</si>
  <si>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</si>
  <si>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</si>
  <si>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</si>
  <si>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</si>
  <si>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</si>
  <si>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</si>
  <si>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</si>
  <si>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</si>
  <si>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</si>
  <si>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</si>
  <si>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</si>
  <si>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</si>
  <si>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</si>
  <si>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</si>
  <si>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</si>
  <si>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</si>
  <si>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</si>
  <si>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</si>
  <si>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</si>
  <si>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</si>
  <si>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</si>
  <si>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</si>
  <si>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</si>
  <si>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</si>
  <si>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</si>
  <si>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</si>
  <si>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</si>
  <si>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</si>
  <si>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</si>
  <si>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</si>
  <si>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</si>
  <si>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</si>
  <si>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</si>
  <si>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</si>
  <si>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</si>
  <si>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</si>
  <si>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</si>
  <si>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</si>
  <si>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</si>
  <si>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</si>
  <si>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</si>
  <si>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</si>
  <si>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</si>
  <si>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</si>
  <si>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</si>
  <si>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</si>
  <si>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</si>
  <si>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</si>
  <si>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</si>
  <si>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</si>
  <si>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</si>
  <si>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</si>
  <si>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</si>
  <si>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</si>
  <si>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</si>
  <si>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</si>
  <si>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</si>
  <si>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</si>
  <si>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</si>
  <si>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</si>
  <si>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</si>
  <si>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</si>
  <si>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</si>
  <si>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</si>
  <si>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</si>
  <si>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</si>
  <si>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</si>
  <si>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</si>
  <si>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</si>
  <si>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</si>
  <si>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</si>
  <si>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</si>
  <si>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</si>
  <si>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</si>
  <si>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</si>
  <si>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</si>
  <si>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</si>
  <si>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</si>
  <si>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</si>
  <si>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</si>
  <si>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</si>
  <si>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</si>
  <si>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</si>
  <si>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</si>
  <si>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</si>
  <si>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</si>
  <si>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</si>
  <si>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</si>
  <si>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</si>
  <si>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</si>
  <si>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</si>
  <si>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</si>
  <si>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</si>
  <si>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</si>
  <si>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</si>
  <si>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</si>
  <si>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</si>
  <si>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</si>
  <si>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</si>
  <si>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</si>
  <si>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</si>
  <si>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</si>
  <si>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</si>
  <si>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</si>
  <si>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</si>
  <si>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</si>
  <si>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</si>
  <si>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</si>
  <si>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</si>
  <si>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</si>
  <si>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</si>
  <si>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</si>
  <si>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</si>
  <si>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</si>
  <si>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</si>
  <si>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</si>
  <si>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</si>
  <si>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</si>
  <si>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</si>
  <si>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</si>
  <si>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</si>
  <si>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</si>
  <si>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</si>
  <si>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</si>
  <si>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</si>
  <si>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</si>
  <si>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</si>
  <si>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</si>
  <si>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</si>
  <si>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</si>
  <si>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</si>
  <si>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</si>
  <si>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</si>
  <si>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</si>
  <si>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</si>
  <si>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</si>
  <si>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</si>
  <si>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</si>
  <si>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</si>
  <si>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</si>
  <si>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</si>
  <si>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</si>
  <si>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</si>
  <si>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</si>
  <si>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</si>
  <si>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</si>
  <si>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</si>
  <si>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</si>
  <si>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</si>
  <si>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</si>
  <si>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</si>
  <si>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</si>
  <si>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</si>
  <si>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</si>
  <si>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</si>
  <si>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</si>
  <si>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</si>
  <si>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</si>
  <si>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</si>
  <si>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</si>
  <si>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</si>
  <si>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</si>
  <si>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</si>
  <si>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</si>
  <si>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</si>
  <si>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</si>
  <si>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</si>
  <si>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</si>
  <si>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</si>
  <si>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</si>
  <si>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</si>
  <si>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</si>
  <si>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</si>
  <si>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</si>
  <si>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</si>
  <si>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</si>
  <si>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</si>
  <si>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</si>
  <si>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</si>
  <si>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</si>
  <si>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</si>
  <si>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</si>
  <si>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</si>
  <si>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</si>
  <si>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</si>
  <si>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</si>
  <si>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</si>
  <si>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</si>
  <si>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</si>
  <si>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</si>
  <si>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</si>
  <si>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</si>
  <si>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</si>
  <si>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</si>
  <si>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</si>
  <si>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</si>
  <si>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</si>
  <si>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</si>
  <si>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</si>
  <si>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</si>
  <si>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</si>
  <si>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</si>
  <si>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</si>
  <si>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</si>
  <si>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</si>
  <si>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</si>
  <si>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</si>
  <si>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</si>
  <si>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</si>
  <si>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</si>
  <si>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</si>
  <si>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</si>
  <si>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</si>
  <si>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</si>
  <si>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</si>
  <si>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</si>
  <si>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</si>
  <si>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</si>
  <si>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</si>
  <si>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</si>
  <si>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</si>
  <si>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</si>
  <si>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</si>
  <si>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</si>
  <si>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</si>
  <si>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</si>
  <si>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</si>
  <si>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</si>
  <si>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</si>
  <si>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</si>
  <si>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</si>
  <si>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</si>
  <si>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</si>
  <si>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</si>
  <si>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</si>
  <si>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</si>
  <si>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</si>
  <si>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</si>
  <si>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</si>
  <si>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</si>
  <si>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</si>
  <si>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</si>
  <si>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</si>
  <si>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</si>
  <si>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</si>
  <si>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</si>
  <si>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</si>
  <si>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</si>
  <si>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</si>
  <si>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</si>
  <si>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</si>
  <si>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</si>
  <si>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</si>
  <si>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</si>
  <si>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</si>
  <si>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</si>
  <si>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</si>
  <si>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</si>
  <si>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</si>
  <si>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</si>
  <si>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</si>
  <si>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</si>
  <si>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</si>
  <si>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</si>
  <si>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</si>
  <si>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</si>
  <si>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</si>
  <si>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</si>
  <si>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</si>
  <si>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</si>
  <si>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</si>
  <si>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</si>
  <si>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</si>
  <si>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</si>
  <si>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</si>
  <si>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</si>
  <si>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</si>
  <si>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</si>
  <si>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</si>
  <si>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</si>
  <si>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</si>
  <si>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</si>
  <si>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</si>
  <si>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</si>
  <si>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</si>
  <si>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</si>
  <si>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</si>
  <si>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</si>
  <si>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</si>
  <si>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</si>
  <si>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</si>
  <si>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</si>
  <si>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</si>
  <si>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</si>
  <si>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</si>
  <si>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</si>
  <si>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</si>
  <si>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</si>
  <si>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</si>
  <si>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</si>
  <si>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</si>
  <si>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</si>
  <si>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</si>
  <si>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</si>
  <si>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</si>
  <si>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</si>
  <si>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</si>
  <si>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</si>
  <si>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</si>
  <si>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</si>
  <si>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</si>
  <si>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</si>
  <si>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</si>
  <si>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</si>
  <si>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</si>
  <si>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</si>
  <si>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</si>
  <si>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</si>
  <si>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</si>
  <si>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</si>
  <si>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</si>
  <si>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</si>
  <si>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</si>
  <si>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</si>
  <si>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</si>
  <si>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</si>
  <si>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</si>
  <si>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</si>
  <si>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</si>
  <si>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</si>
  <si>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</si>
  <si>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</si>
  <si>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</si>
  <si>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</si>
  <si>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</si>
  <si>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</si>
  <si>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</si>
  <si>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</si>
  <si>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</si>
  <si>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</si>
  <si>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</si>
  <si>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</si>
  <si>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</si>
  <si>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</si>
  <si>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</si>
  <si>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</si>
  <si>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</si>
  <si>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</si>
  <si>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</si>
  <si>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</si>
  <si>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</si>
  <si>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</si>
  <si>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</si>
  <si>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</si>
  <si>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</si>
  <si>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</si>
  <si>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</si>
  <si>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</si>
  <si>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</si>
  <si>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</si>
  <si>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</si>
  <si>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</si>
  <si>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</si>
  <si>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</si>
  <si>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</si>
  <si>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</si>
  <si>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</si>
  <si>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</si>
  <si>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</si>
  <si>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</si>
  <si>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</si>
  <si>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</si>
  <si>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</si>
  <si>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</si>
  <si>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</si>
  <si>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</si>
  <si>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</si>
  <si>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</si>
  <si>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</si>
  <si>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</si>
  <si>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</si>
  <si>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</si>
  <si>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</si>
  <si>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</si>
  <si>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</si>
  <si>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</si>
  <si>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</si>
  <si>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</si>
  <si>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</si>
  <si>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</si>
  <si>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</si>
  <si>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</si>
  <si>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</si>
  <si>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</si>
  <si>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</si>
  <si>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</si>
  <si>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</si>
  <si>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</si>
  <si>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</si>
  <si>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</si>
  <si>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</si>
  <si>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</si>
  <si>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</si>
  <si>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</si>
  <si>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</si>
  <si>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</si>
  <si>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</si>
  <si>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</si>
  <si>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</si>
  <si>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</si>
  <si>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</si>
  <si>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</si>
  <si>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</si>
  <si>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</si>
  <si>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</si>
  <si>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</si>
  <si>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</si>
  <si>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</si>
  <si>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</si>
  <si>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</si>
  <si>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</si>
  <si>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</si>
  <si>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</si>
  <si>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</si>
  <si>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</si>
  <si>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</si>
  <si>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</si>
  <si>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</si>
  <si>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</si>
  <si>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</si>
  <si>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</si>
  <si>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</si>
  <si>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</si>
  <si>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</si>
  <si>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</si>
  <si>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</si>
  <si>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</si>
  <si>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</si>
  <si>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</si>
  <si>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</si>
  <si>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</si>
  <si>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</si>
  <si>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</si>
  <si>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</si>
  <si>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</si>
  <si>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</si>
  <si>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</si>
  <si>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</si>
  <si>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</si>
  <si>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</si>
  <si>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</si>
  <si>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</si>
  <si>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</si>
  <si>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</si>
  <si>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</si>
  <si>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</si>
  <si>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</si>
  <si>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</si>
  <si>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</si>
  <si>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</si>
  <si>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</si>
  <si>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</si>
  <si>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</si>
  <si>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</si>
  <si>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</si>
  <si>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</si>
  <si>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</si>
  <si>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</si>
  <si>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</si>
  <si>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</si>
  <si>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</si>
  <si>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</si>
  <si>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</si>
  <si>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</si>
  <si>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</si>
  <si>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</si>
  <si>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</si>
  <si>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</si>
  <si>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</si>
  <si>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</si>
  <si>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</si>
  <si>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</si>
  <si>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</si>
  <si>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</si>
  <si>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</si>
  <si>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</si>
  <si>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</si>
  <si>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</si>
  <si>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</si>
  <si>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</si>
  <si>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</si>
  <si>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</si>
  <si>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</si>
  <si>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</si>
  <si>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</si>
  <si>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</si>
  <si>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</si>
  <si>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</si>
  <si>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</si>
  <si>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</si>
  <si>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</si>
  <si>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</si>
  <si>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</si>
  <si>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</si>
  <si>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</si>
  <si>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</si>
  <si>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</si>
  <si>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</si>
  <si>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</si>
  <si>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</si>
  <si>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</si>
  <si>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</si>
  <si>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</si>
  <si>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</si>
  <si>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</si>
  <si>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</si>
  <si>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</si>
  <si>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</si>
  <si>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</si>
  <si>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</si>
  <si>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</si>
  <si>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</si>
  <si>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</si>
  <si>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</si>
  <si>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</si>
  <si>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</si>
  <si>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</si>
  <si>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</si>
  <si>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</si>
  <si>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</si>
  <si>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</si>
  <si>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</si>
  <si>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</si>
  <si>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</si>
  <si>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</si>
  <si>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</si>
  <si>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</si>
  <si>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</si>
  <si>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</si>
  <si>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</si>
  <si>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</si>
  <si>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</si>
  <si>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</si>
  <si>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</si>
  <si>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</si>
  <si>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</si>
  <si>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</si>
  <si>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</si>
  <si>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</si>
  <si>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</si>
  <si>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</si>
  <si>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</si>
  <si>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</si>
  <si>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</si>
  <si>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</si>
  <si>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</si>
  <si>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</si>
  <si>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</si>
  <si>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</si>
  <si>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</si>
  <si>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</si>
  <si>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</si>
  <si>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</si>
  <si>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</si>
  <si>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</si>
  <si>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</si>
  <si>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</si>
  <si>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</si>
  <si>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</si>
  <si>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</si>
  <si>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</si>
  <si>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</si>
  <si>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</si>
  <si>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</si>
  <si>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</si>
  <si>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</si>
  <si>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</si>
  <si>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</si>
  <si>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</si>
  <si>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</si>
  <si>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</si>
  <si>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</si>
  <si>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</si>
  <si>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</si>
  <si>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</si>
  <si>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</si>
  <si>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</si>
  <si>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</si>
  <si>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</si>
  <si>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</si>
  <si>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</si>
  <si>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</si>
  <si>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</si>
  <si>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</si>
  <si>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</si>
  <si>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</si>
  <si>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</si>
  <si>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</si>
  <si>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</si>
  <si>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</si>
  <si>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</si>
  <si>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</si>
  <si>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</si>
  <si>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</si>
  <si>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</si>
  <si>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</si>
  <si>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</si>
  <si>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</si>
  <si>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</si>
  <si>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</si>
  <si>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</si>
  <si>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</si>
  <si>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</si>
  <si>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</si>
  <si>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</si>
  <si>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</si>
  <si>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</si>
  <si>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</si>
  <si>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</si>
  <si>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</si>
  <si>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</si>
  <si>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</si>
  <si>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</si>
  <si>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</si>
  <si>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</si>
  <si>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</si>
  <si>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</si>
  <si>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</si>
  <si>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</si>
  <si>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</si>
  <si>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</si>
  <si>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</si>
  <si>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</si>
  <si>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</si>
  <si>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</si>
  <si>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</si>
  <si>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</si>
  <si>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</si>
  <si>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</si>
  <si>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</si>
  <si>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</si>
  <si>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</si>
  <si>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</si>
  <si>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</si>
  <si>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</si>
  <si>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</si>
  <si>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</si>
  <si>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</si>
  <si>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</si>
  <si>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</si>
  <si>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</si>
  <si>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</si>
  <si>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</si>
  <si>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</si>
  <si>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</si>
  <si>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</si>
  <si>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</si>
  <si>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</si>
  <si>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</si>
  <si>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</si>
  <si>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</si>
  <si>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</si>
  <si>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</si>
  <si>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</si>
  <si>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</si>
  <si>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</si>
  <si>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</si>
  <si>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</si>
  <si>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</si>
  <si>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</si>
  <si>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</si>
  <si>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</si>
  <si>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</si>
  <si>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</si>
  <si>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</si>
  <si>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</si>
  <si>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</si>
  <si>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</si>
  <si>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</si>
  <si>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</si>
  <si>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</si>
  <si>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</si>
  <si>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</si>
  <si>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</si>
  <si>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</si>
  <si>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</si>
  <si>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</si>
  <si>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</si>
  <si>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</si>
  <si>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</si>
  <si>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</si>
  <si>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</si>
  <si>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</si>
  <si>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</si>
  <si>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</si>
  <si>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</si>
  <si>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</si>
  <si>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</si>
  <si>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</si>
  <si>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</si>
  <si>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</si>
  <si>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</si>
  <si>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</si>
  <si>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</si>
  <si>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</si>
  <si>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</si>
  <si>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</si>
  <si>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</si>
  <si>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</si>
  <si>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</si>
  <si>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</si>
  <si>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</si>
  <si>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</si>
  <si>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</si>
  <si>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</si>
  <si>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</si>
  <si>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</si>
  <si>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</si>
  <si>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</si>
  <si>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</si>
  <si>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</si>
  <si>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</si>
  <si>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</si>
  <si>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</si>
  <si>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</si>
  <si>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</si>
  <si>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</si>
  <si>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</si>
  <si>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</si>
  <si>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</si>
  <si>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</si>
  <si>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</si>
  <si>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</si>
  <si>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</si>
  <si>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</si>
  <si>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</si>
  <si>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</si>
  <si>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</si>
  <si>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</si>
  <si>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</si>
  <si>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</si>
  <si>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</si>
  <si>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</si>
  <si>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</si>
  <si>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</si>
  <si>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</si>
  <si>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</si>
  <si>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</si>
  <si>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</si>
  <si>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</si>
  <si>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</si>
  <si>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</si>
  <si>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</si>
  <si>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</si>
  <si>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</si>
  <si>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</si>
  <si>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</si>
  <si>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</si>
  <si>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</si>
  <si>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</si>
  <si>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</si>
  <si>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</si>
  <si>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</si>
  <si>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</si>
  <si>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</si>
  <si>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</si>
  <si>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</si>
  <si>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</si>
  <si>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</si>
  <si>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</si>
  <si>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</si>
  <si>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</si>
  <si>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</si>
  <si>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</si>
  <si>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</si>
  <si>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</si>
  <si>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</si>
  <si>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</si>
  <si>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</si>
  <si>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</si>
  <si>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</si>
  <si>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</si>
  <si>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</si>
  <si>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</si>
  <si>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</si>
  <si>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</si>
  <si>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</si>
  <si>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</si>
  <si>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</si>
  <si>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</si>
  <si>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</si>
  <si>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</si>
  <si>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</si>
  <si>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</si>
  <si>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</si>
  <si>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</si>
  <si>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</si>
  <si>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</si>
  <si>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</si>
  <si>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</si>
  <si>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</si>
  <si>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</si>
  <si>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</si>
  <si>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</si>
  <si>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</si>
  <si>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</si>
  <si>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</si>
  <si>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</si>
  <si>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</si>
  <si>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</si>
  <si>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</si>
  <si>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</si>
  <si>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</si>
  <si>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</si>
  <si>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</si>
  <si>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</si>
  <si>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</si>
  <si>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</si>
  <si>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</si>
  <si>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</si>
  <si>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</si>
  <si>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</si>
  <si>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</si>
  <si>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</si>
  <si>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</si>
  <si>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</si>
  <si>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</si>
  <si>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</si>
  <si>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</si>
  <si>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</si>
  <si>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</si>
  <si>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</si>
  <si>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</si>
  <si>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</si>
  <si>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</si>
  <si>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</si>
  <si>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</si>
  <si>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</si>
  <si>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</si>
  <si>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</si>
  <si>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</si>
  <si>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</si>
  <si>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</si>
  <si>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</si>
  <si>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</si>
  <si>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</si>
  <si>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</si>
  <si>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</si>
  <si>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</si>
  <si>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</si>
  <si>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</si>
  <si>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</si>
  <si>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</si>
  <si>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</si>
  <si>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</si>
  <si>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</si>
  <si>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</si>
  <si>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</si>
  <si>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</si>
  <si>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</si>
  <si>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</si>
  <si>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</si>
  <si>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</si>
  <si>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</si>
  <si>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</si>
  <si>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</si>
  <si>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</si>
  <si>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</si>
  <si>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</si>
  <si>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</si>
  <si>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</si>
  <si>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</si>
  <si>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</si>
  <si>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</si>
  <si>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</si>
  <si>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</si>
  <si>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</si>
  <si>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</si>
  <si>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</si>
  <si>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</si>
  <si>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</si>
  <si>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</si>
  <si>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</si>
  <si>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</si>
  <si>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</si>
  <si>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</si>
  <si>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</si>
  <si>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</si>
  <si>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</si>
  <si>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</si>
  <si>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</si>
  <si>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</si>
  <si>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</si>
  <si>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</si>
  <si>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</si>
  <si>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</si>
  <si>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</si>
  <si>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</si>
  <si>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</si>
  <si>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</si>
  <si>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</si>
  <si>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</si>
  <si>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</si>
  <si>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</si>
  <si>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</si>
  <si>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</si>
  <si>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</si>
  <si>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</si>
  <si>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</si>
  <si>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</si>
  <si>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</si>
  <si>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</si>
  <si>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</si>
  <si>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</si>
  <si>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</si>
  <si>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</si>
  <si>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</si>
  <si>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</si>
  <si>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</si>
  <si>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</si>
  <si>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</si>
  <si>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</si>
  <si>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</si>
  <si>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</si>
  <si>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</si>
  <si>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</si>
  <si>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</si>
  <si>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</si>
  <si>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</si>
  <si>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</si>
  <si>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</si>
  <si>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</si>
  <si>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</si>
  <si>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</si>
  <si>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</si>
  <si>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</si>
  <si>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</si>
  <si>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</si>
  <si>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</si>
  <si>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</si>
  <si>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</si>
  <si>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</si>
  <si>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</si>
  <si>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</si>
  <si>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</si>
  <si>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</si>
  <si>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</si>
  <si>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</si>
  <si>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</si>
  <si>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</si>
  <si>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</si>
  <si>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</si>
  <si>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</si>
  <si>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</si>
  <si>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</si>
  <si>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</si>
  <si>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</si>
  <si>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</si>
  <si>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</si>
  <si>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</si>
  <si>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</si>
  <si>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</si>
  <si>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</si>
  <si>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</si>
  <si>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</si>
  <si>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</si>
  <si>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</si>
  <si>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</si>
  <si>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</si>
  <si>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</si>
  <si>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</si>
  <si>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</si>
  <si>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</si>
  <si>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</si>
  <si>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</si>
  <si>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</si>
  <si>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</si>
  <si>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</si>
  <si>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</si>
  <si>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</si>
  <si>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</si>
  <si>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</si>
  <si>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</si>
  <si>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</si>
  <si>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</si>
  <si>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</si>
  <si>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</si>
  <si>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</si>
  <si>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</si>
  <si>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</si>
  <si>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</si>
  <si>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</si>
  <si>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</si>
  <si>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</si>
  <si>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</si>
  <si>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</si>
  <si>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</si>
  <si>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</si>
  <si>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</si>
  <si>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</si>
  <si>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</si>
  <si>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</si>
  <si>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</si>
  <si>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</si>
  <si>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</si>
  <si>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</si>
  <si>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</si>
  <si>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</si>
  <si>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</si>
  <si>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</si>
  <si>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</si>
  <si>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</si>
  <si>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</si>
  <si>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</si>
  <si>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</si>
  <si>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</si>
  <si>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</si>
  <si>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</si>
  <si>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</si>
  <si>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</si>
  <si>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</si>
  <si>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</si>
  <si>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</si>
  <si>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</si>
  <si>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</si>
  <si>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</si>
  <si>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</si>
  <si>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</si>
  <si>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</si>
  <si>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</si>
  <si>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</si>
  <si>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</si>
  <si>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</si>
  <si>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</si>
  <si>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</si>
  <si>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</si>
  <si>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</si>
  <si>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</si>
  <si>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</si>
  <si>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</si>
  <si>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</si>
  <si>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</si>
  <si>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</si>
  <si>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</si>
  <si>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</si>
  <si>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</si>
  <si>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</si>
  <si>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</si>
  <si>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</si>
  <si>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</si>
  <si>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</si>
  <si>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</si>
  <si>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</si>
  <si>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</si>
  <si>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</si>
  <si>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</si>
  <si>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</si>
  <si>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</si>
  <si>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</si>
  <si>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</si>
  <si>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</si>
  <si>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</si>
  <si>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</si>
  <si>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</si>
  <si>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</si>
  <si>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</si>
  <si>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</si>
  <si>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</si>
  <si>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</si>
  <si>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</si>
  <si>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</si>
  <si>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</si>
  <si>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</si>
  <si>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</si>
  <si>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</si>
  <si>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</si>
  <si>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</si>
  <si>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</si>
  <si>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</si>
  <si>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</si>
  <si>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</si>
  <si>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</si>
  <si>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</si>
  <si>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</si>
  <si>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</si>
  <si>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</si>
  <si>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</si>
  <si>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</si>
  <si>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</si>
  <si>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</si>
  <si>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</si>
  <si>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</si>
  <si>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</si>
  <si>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</si>
  <si>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</si>
  <si>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</si>
  <si>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</si>
  <si>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</si>
  <si>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</si>
  <si>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</si>
  <si>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</si>
  <si>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</si>
  <si>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</si>
  <si>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</si>
  <si>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</si>
  <si>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</si>
  <si>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</si>
  <si>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</si>
  <si>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</si>
  <si>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</si>
  <si>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</si>
  <si>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</si>
  <si>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</si>
  <si>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</si>
  <si>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</si>
  <si>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</si>
  <si>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</si>
  <si>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</si>
  <si>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</si>
  <si>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</si>
  <si>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</si>
  <si>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</si>
  <si>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</si>
  <si>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</si>
  <si>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</si>
  <si>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</si>
  <si>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</si>
  <si>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</si>
  <si>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</si>
  <si>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</si>
  <si>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</si>
  <si>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</si>
  <si>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</si>
  <si>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</si>
  <si>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</si>
  <si>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</si>
  <si>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</si>
  <si>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</si>
  <si>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</si>
  <si>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</si>
  <si>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</si>
  <si>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</si>
  <si>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</si>
  <si>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</si>
  <si>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</si>
  <si>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</si>
  <si>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</si>
  <si>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</si>
  <si>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</si>
  <si>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</si>
  <si>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</si>
  <si>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</si>
  <si>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</si>
  <si>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</si>
  <si>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</si>
  <si>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</si>
  <si>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</si>
  <si>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</si>
  <si>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</si>
  <si>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</si>
  <si>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</si>
  <si>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</si>
  <si>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</si>
  <si>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</si>
  <si>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</si>
  <si>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</si>
  <si>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</si>
  <si>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</si>
  <si>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</si>
  <si>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</si>
  <si>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</si>
  <si>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</si>
  <si>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</si>
  <si>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</si>
  <si>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</si>
  <si>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</si>
  <si>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</si>
  <si>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</si>
  <si>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</si>
  <si>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</si>
  <si>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</si>
  <si>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</si>
  <si>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</si>
  <si>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</si>
  <si>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</si>
  <si>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</si>
  <si>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</si>
  <si>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</si>
  <si>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</si>
  <si>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</si>
  <si>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</si>
  <si>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</si>
  <si>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</si>
  <si>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</si>
  <si>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</si>
  <si>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</si>
  <si>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</si>
  <si>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</si>
  <si>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</si>
  <si>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</si>
  <si>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</si>
  <si>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</si>
  <si>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</si>
  <si>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</si>
  <si>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</si>
  <si>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</si>
  <si>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</si>
  <si>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</si>
  <si>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</si>
  <si>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</si>
  <si>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</si>
  <si>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</si>
  <si>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</si>
  <si>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</si>
  <si>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</si>
  <si>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</si>
  <si>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</si>
  <si>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</si>
  <si>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</si>
  <si>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</si>
  <si>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</si>
  <si>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</si>
  <si>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</si>
  <si>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</si>
  <si>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</si>
  <si>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</si>
  <si>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</si>
  <si>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</si>
  <si>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</si>
  <si>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</si>
  <si>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</si>
  <si>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</si>
  <si>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</si>
  <si>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</si>
  <si>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</si>
  <si>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</si>
  <si>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</si>
  <si>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</si>
  <si>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</si>
  <si>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</si>
  <si>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</si>
  <si>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</si>
  <si>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</si>
  <si>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</si>
  <si>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</si>
  <si>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</si>
  <si>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</si>
  <si>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</si>
  <si>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</si>
  <si>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</si>
  <si>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</si>
  <si>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</si>
  <si>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</si>
  <si>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</si>
  <si>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</si>
  <si>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</si>
  <si>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</si>
  <si>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</si>
  <si>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</si>
  <si>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</si>
  <si>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</si>
  <si>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</si>
  <si>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</si>
  <si>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</si>
  <si>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</si>
  <si>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</si>
  <si>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</si>
  <si>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</si>
  <si>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</si>
  <si>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</si>
  <si>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</si>
  <si>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</si>
  <si>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</si>
  <si>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</si>
  <si>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</si>
  <si>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</si>
  <si>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</si>
  <si>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</si>
  <si>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</si>
  <si>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</si>
  <si>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</si>
  <si>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</si>
  <si>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</si>
  <si>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</si>
  <si>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</si>
  <si>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</si>
  <si>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</si>
  <si>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</si>
  <si>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</si>
  <si>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</si>
  <si>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</si>
  <si>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</si>
  <si>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</si>
  <si>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</si>
  <si>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</si>
  <si>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</si>
  <si>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</si>
  <si>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</si>
  <si>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</si>
  <si>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</si>
  <si>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</si>
  <si>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</si>
  <si>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</si>
  <si>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</si>
  <si>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</si>
  <si>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</si>
  <si>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</si>
  <si>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</si>
  <si>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</si>
  <si>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</si>
  <si>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</si>
  <si>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</si>
  <si>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</si>
  <si>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</si>
  <si>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</si>
  <si>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</si>
  <si>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</si>
  <si>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</si>
  <si>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</si>
  <si>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</si>
  <si>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</si>
  <si>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</si>
  <si>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</si>
  <si>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</si>
  <si>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</si>
  <si>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</si>
  <si>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</si>
  <si>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</si>
  <si>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</si>
  <si>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</si>
  <si>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</si>
  <si>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</si>
  <si>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</si>
  <si>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</si>
  <si>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</si>
  <si>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</si>
  <si>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</si>
  <si>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</si>
  <si>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</si>
  <si>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</si>
  <si>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</si>
  <si>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</si>
  <si>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</si>
  <si>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</si>
  <si>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</si>
  <si>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</si>
  <si>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</si>
  <si>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</si>
  <si>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</si>
  <si>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</si>
  <si>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</si>
  <si>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</si>
  <si>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</si>
  <si>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</si>
  <si>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</si>
  <si>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</si>
  <si>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</si>
  <si>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</si>
  <si>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</si>
  <si>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</si>
  <si>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</si>
  <si>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</si>
  <si>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</si>
  <si>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</si>
  <si>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</si>
  <si>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</si>
  <si>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</si>
  <si>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</si>
  <si>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</si>
  <si>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</si>
  <si>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</si>
  <si>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</si>
  <si>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</si>
  <si>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</si>
  <si>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</si>
  <si>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</si>
  <si>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</si>
  <si>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</si>
  <si>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</si>
  <si>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</si>
  <si>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</si>
  <si>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</si>
  <si>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</si>
  <si>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</si>
  <si>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</si>
  <si>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</si>
  <si>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</si>
  <si>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</si>
  <si>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</si>
  <si>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</si>
  <si>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</si>
  <si>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</si>
  <si>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</si>
  <si>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</si>
  <si>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</si>
  <si>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</si>
  <si>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</si>
  <si>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</si>
  <si>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</si>
  <si>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</si>
  <si>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</si>
  <si>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</si>
  <si>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</si>
  <si>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</si>
  <si>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</si>
  <si>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</si>
  <si>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</si>
  <si>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</si>
  <si>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</si>
  <si>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</si>
  <si>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</si>
  <si>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</si>
  <si>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</si>
  <si>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</si>
  <si>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</si>
  <si>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</si>
  <si>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</si>
  <si>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</si>
  <si>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</si>
  <si>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</si>
  <si>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</si>
  <si>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</si>
  <si>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</si>
  <si>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</si>
  <si>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</si>
  <si>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</si>
  <si>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</si>
  <si>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</si>
  <si>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</si>
  <si>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</si>
  <si>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</si>
  <si>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</si>
  <si>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</si>
  <si>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</si>
  <si>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</si>
  <si>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</si>
  <si>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</si>
  <si>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</si>
  <si>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</si>
  <si>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</si>
  <si>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</si>
  <si>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</si>
  <si>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</si>
  <si>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</si>
  <si>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</si>
  <si>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</si>
  <si>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</si>
  <si>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</si>
  <si>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</si>
  <si>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</si>
  <si>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</si>
  <si>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</si>
  <si>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</si>
  <si>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</si>
  <si>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</si>
  <si>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</si>
  <si>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</si>
  <si>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</si>
  <si>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</si>
  <si>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</si>
  <si>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</si>
  <si>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</si>
  <si>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</si>
  <si>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</si>
  <si>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</si>
  <si>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</si>
  <si>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</si>
  <si>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</si>
  <si>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</si>
  <si>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</si>
  <si>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</si>
  <si>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</si>
  <si>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</si>
  <si>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</si>
  <si>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</si>
  <si>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</si>
  <si>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</si>
  <si>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</si>
  <si>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</si>
  <si>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</si>
  <si>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</si>
  <si>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</si>
  <si>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</si>
  <si>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</si>
  <si>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</si>
  <si>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</si>
  <si>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</si>
  <si>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</si>
  <si>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</si>
  <si>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</si>
  <si>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</si>
  <si>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</si>
  <si>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</si>
  <si>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</si>
  <si>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</si>
  <si>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</si>
  <si>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</si>
  <si>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</si>
  <si>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</si>
  <si>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</si>
  <si>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</si>
  <si>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</si>
  <si>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</si>
  <si>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</si>
  <si>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</si>
  <si>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</si>
  <si>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</si>
  <si>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</si>
  <si>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</si>
  <si>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</si>
  <si>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</si>
  <si>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</si>
  <si>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</si>
  <si>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</si>
  <si>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</si>
  <si>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</si>
  <si>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</si>
  <si>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</si>
  <si>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</si>
  <si>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</si>
  <si>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</si>
  <si>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</si>
  <si>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</si>
  <si>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</si>
  <si>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</si>
  <si>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</si>
  <si>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</si>
  <si>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</si>
  <si>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</si>
  <si>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</si>
  <si>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</si>
  <si>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</si>
  <si>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</si>
  <si>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</si>
  <si>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</si>
  <si>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</si>
  <si>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</si>
  <si>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</si>
  <si>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</si>
  <si>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</si>
  <si>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</si>
  <si>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</si>
  <si>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</si>
  <si>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</si>
  <si>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</si>
  <si>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</si>
  <si>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</si>
  <si>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</si>
  <si>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</si>
  <si>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</si>
  <si>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</si>
  <si>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</si>
  <si>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</si>
  <si>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</si>
  <si>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</si>
  <si>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</si>
  <si>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</si>
  <si>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</si>
  <si>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</si>
  <si>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</si>
  <si>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</si>
  <si>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</si>
  <si>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</si>
  <si>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</si>
  <si>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</si>
  <si>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</si>
  <si>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</si>
  <si>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</si>
  <si>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</si>
  <si>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</si>
  <si>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</si>
  <si>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</si>
  <si>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</si>
  <si>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</si>
  <si>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</si>
  <si>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</si>
  <si>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</si>
  <si>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</si>
  <si>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</si>
  <si>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</si>
  <si>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</si>
  <si>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</si>
  <si>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</si>
  <si>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</si>
  <si>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</si>
  <si>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</si>
  <si>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</si>
  <si>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</si>
  <si>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</si>
  <si>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</si>
  <si>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</si>
  <si>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</si>
  <si>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</si>
  <si>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</si>
  <si>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</si>
  <si>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</si>
  <si>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</si>
  <si>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</si>
  <si>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</si>
  <si>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</si>
  <si>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</si>
  <si>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</si>
  <si>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</si>
  <si>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</si>
  <si>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</si>
  <si>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</si>
  <si>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</si>
  <si>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</si>
  <si>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</si>
  <si>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</si>
  <si>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</si>
  <si>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</si>
  <si>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</si>
  <si>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</si>
  <si>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</si>
  <si>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</si>
  <si>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</si>
  <si>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</si>
  <si>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</si>
  <si>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</si>
  <si>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</si>
  <si>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</si>
  <si>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</si>
  <si>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</si>
  <si>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</si>
  <si>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</si>
  <si>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</si>
  <si>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</si>
  <si>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</si>
  <si>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</si>
  <si>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</si>
  <si>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</si>
  <si>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</si>
  <si>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</si>
  <si>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</si>
  <si>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</si>
  <si>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</si>
  <si>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</si>
  <si>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</si>
  <si>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</si>
  <si>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</si>
  <si>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</si>
  <si>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</si>
  <si>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</si>
  <si>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</si>
  <si>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</si>
  <si>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</si>
  <si>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</si>
  <si>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</si>
  <si>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</si>
  <si>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</si>
  <si>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</si>
  <si>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</si>
  <si>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</si>
  <si>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</si>
  <si>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</si>
  <si>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</si>
  <si>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</si>
  <si>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</si>
  <si>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</si>
  <si>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</si>
  <si>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</si>
  <si>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</si>
  <si>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</si>
  <si>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</si>
  <si>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</si>
  <si>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</si>
  <si>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</si>
  <si>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</si>
  <si>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</si>
  <si>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</si>
  <si>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</si>
  <si>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</si>
  <si>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</si>
  <si>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</si>
  <si>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</si>
  <si>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</si>
  <si>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</si>
  <si>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</si>
  <si>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</si>
  <si>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</si>
  <si>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</si>
  <si>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</si>
  <si>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</si>
  <si>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</si>
  <si>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</si>
  <si>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</si>
  <si>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</si>
  <si>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</si>
  <si>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</si>
  <si>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</si>
  <si>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</si>
  <si>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</si>
  <si>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</si>
  <si>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</si>
  <si>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</si>
  <si>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</si>
  <si>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</si>
  <si>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</si>
  <si>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</si>
  <si>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</si>
  <si>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</si>
  <si>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</si>
  <si>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</si>
  <si>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</si>
  <si>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</si>
  <si>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</si>
  <si>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</si>
  <si>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</si>
  <si>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</si>
  <si>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</si>
  <si>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</si>
  <si>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</si>
  <si>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</si>
  <si>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</si>
  <si>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</si>
  <si>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</si>
  <si>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</si>
  <si>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</si>
  <si>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</si>
  <si>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</si>
  <si>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</si>
  <si>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</si>
  <si>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</si>
  <si>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</si>
  <si>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</si>
  <si>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</si>
  <si>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</si>
  <si>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</si>
  <si>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</si>
  <si>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</si>
  <si>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</si>
  <si>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</si>
  <si>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</si>
  <si>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</si>
  <si>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</si>
  <si>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</si>
  <si>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</si>
  <si>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</si>
  <si>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</si>
  <si>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</si>
  <si>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</si>
  <si>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</si>
  <si>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</si>
  <si>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</si>
  <si>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</si>
  <si>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</si>
  <si>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</si>
  <si>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</si>
  <si>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</si>
  <si>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</si>
  <si>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</si>
  <si>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</si>
  <si>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</si>
  <si>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</si>
  <si>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</si>
  <si>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</si>
  <si>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</si>
  <si>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</si>
  <si>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</si>
  <si>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</si>
  <si>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</si>
  <si>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</si>
  <si>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</si>
  <si>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</si>
  <si>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</si>
  <si>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</si>
  <si>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</si>
  <si>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</si>
  <si>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</si>
  <si>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</si>
  <si>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</si>
  <si>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</si>
  <si>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</si>
  <si>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</si>
  <si>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</si>
  <si>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</si>
  <si>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</si>
  <si>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</si>
  <si>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</si>
  <si>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</si>
  <si>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</si>
  <si>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</si>
  <si>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</si>
  <si>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</si>
  <si>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</si>
  <si>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</si>
  <si>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</si>
  <si>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</si>
  <si>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</si>
  <si>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</si>
  <si>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</si>
  <si>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</si>
  <si>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</si>
  <si>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</si>
  <si>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</si>
  <si>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</si>
  <si>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</si>
  <si>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</si>
  <si>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</si>
  <si>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</si>
  <si>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</si>
  <si>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</si>
  <si>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</si>
  <si>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</si>
  <si>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</si>
  <si>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</si>
  <si>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</si>
  <si>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</si>
  <si>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</si>
  <si>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</si>
  <si>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</si>
  <si>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</si>
  <si>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</si>
  <si>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</si>
  <si>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</si>
  <si>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</si>
  <si>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</si>
  <si>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</si>
  <si>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</si>
  <si>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</si>
  <si>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</si>
  <si>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</si>
  <si>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</si>
  <si>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</si>
  <si>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</si>
  <si>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</si>
  <si>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</si>
  <si>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</si>
  <si>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</si>
  <si>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</si>
  <si>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</si>
  <si>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</si>
  <si>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</si>
  <si>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</si>
  <si>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</si>
  <si>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</si>
  <si>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</si>
  <si>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</si>
  <si>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</si>
  <si>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</si>
  <si>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</si>
  <si>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</si>
  <si>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</si>
  <si>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</si>
  <si>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</si>
  <si>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</si>
  <si>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</si>
  <si>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</si>
  <si>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</si>
  <si>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</si>
  <si>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</si>
  <si>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</si>
  <si>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</si>
  <si>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</si>
  <si>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</si>
  <si>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</si>
  <si>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</si>
  <si>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</si>
  <si>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</si>
  <si>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</si>
  <si>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</si>
  <si>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</si>
  <si>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</si>
  <si>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</si>
  <si>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</si>
  <si>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</si>
  <si>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</si>
  <si>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</si>
  <si>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</si>
  <si>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</si>
  <si>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</si>
  <si>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</si>
  <si>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</si>
  <si>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</si>
  <si>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</si>
  <si>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</si>
  <si>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</si>
  <si>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</si>
  <si>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</si>
  <si>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</si>
  <si>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</si>
  <si>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</si>
  <si>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</si>
  <si>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</si>
  <si>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</si>
  <si>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</si>
  <si>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</si>
  <si>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</si>
  <si>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</si>
  <si>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</si>
  <si>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</si>
  <si>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</si>
  <si>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</si>
  <si>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</si>
  <si>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</si>
  <si>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</si>
  <si>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</si>
  <si>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</si>
  <si>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</si>
  <si>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</si>
  <si>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</si>
  <si>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</si>
  <si>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</si>
  <si>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</si>
  <si>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</si>
  <si>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</si>
  <si>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</si>
  <si>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</si>
  <si>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</si>
  <si>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</si>
  <si>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</si>
  <si>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</si>
  <si>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</si>
  <si>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</si>
  <si>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</si>
  <si>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</si>
  <si>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</si>
  <si>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</si>
  <si>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</si>
  <si>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</si>
  <si>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</si>
  <si>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</si>
  <si>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</si>
  <si>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</si>
  <si>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</si>
  <si>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</si>
  <si>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</si>
  <si>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</si>
  <si>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</si>
  <si>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</si>
  <si>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</si>
  <si>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</si>
  <si>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</si>
  <si>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</si>
  <si>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</si>
  <si>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</si>
  <si>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</si>
  <si>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</si>
  <si>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</si>
  <si>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</si>
  <si>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</si>
  <si>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</si>
  <si>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</si>
  <si>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</si>
  <si>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</si>
  <si>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</si>
  <si>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</si>
  <si>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</si>
  <si>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</si>
  <si>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</si>
  <si>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</si>
  <si>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</si>
  <si>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</si>
  <si>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</si>
  <si>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</si>
  <si>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</si>
  <si>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</si>
  <si>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</si>
  <si>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</si>
  <si>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</si>
  <si>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</si>
  <si>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</si>
  <si>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</si>
  <si>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</si>
  <si>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</si>
  <si>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</si>
  <si>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</si>
  <si>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</si>
  <si>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</si>
  <si>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</si>
  <si>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</si>
  <si>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</si>
  <si>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</si>
  <si>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</si>
  <si>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</si>
  <si>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</si>
  <si>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</si>
  <si>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</si>
  <si>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</si>
  <si>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</si>
  <si>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</si>
  <si>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</si>
  <si>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</si>
  <si>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</si>
  <si>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</si>
  <si>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</si>
  <si>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</si>
  <si>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</si>
  <si>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</si>
  <si>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</si>
  <si>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</si>
  <si>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</si>
  <si>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</si>
  <si>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</si>
  <si>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</si>
  <si>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</si>
  <si>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</si>
  <si>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</si>
  <si>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</si>
  <si>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</si>
  <si>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</si>
  <si>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</si>
  <si>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</si>
  <si>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</si>
  <si>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</si>
  <si>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</si>
  <si>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</si>
  <si>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</si>
  <si>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</si>
  <si>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</si>
  <si>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</si>
  <si>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</si>
  <si>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</si>
  <si>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</si>
  <si>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</si>
  <si>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</si>
  <si>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</si>
  <si>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</si>
  <si>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</si>
  <si>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</si>
  <si>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</si>
  <si>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</si>
  <si>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</si>
  <si>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</si>
  <si>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</si>
  <si>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</si>
  <si>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</si>
  <si>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</si>
  <si>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</si>
  <si>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</si>
  <si>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</si>
  <si>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</si>
  <si>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</si>
  <si>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</si>
  <si>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</si>
  <si>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</si>
  <si>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</si>
  <si>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</si>
  <si>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</si>
  <si>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</si>
  <si>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</si>
  <si>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</si>
  <si>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</si>
  <si>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</si>
  <si>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</si>
  <si>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</si>
  <si>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</si>
  <si>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</si>
  <si>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</si>
  <si>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</si>
  <si>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</si>
  <si>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</si>
  <si>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</si>
  <si>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</si>
  <si>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</si>
  <si>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</si>
  <si>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</si>
  <si>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</si>
  <si>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</si>
  <si>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</si>
  <si>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</si>
  <si>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</si>
  <si>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</si>
  <si>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</si>
  <si>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</si>
  <si>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</si>
  <si>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</si>
  <si>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</si>
  <si>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</si>
  <si>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</si>
  <si>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</si>
  <si>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</si>
  <si>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</si>
  <si>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</si>
  <si>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</si>
  <si>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</si>
  <si>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</si>
  <si>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</si>
  <si>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</si>
  <si>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</si>
  <si>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</si>
  <si>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</si>
  <si>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</si>
  <si>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</si>
  <si>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</si>
  <si>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</si>
  <si>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</si>
  <si>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</si>
  <si>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</si>
  <si>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</si>
  <si>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</si>
  <si>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</si>
  <si>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</si>
  <si>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</si>
  <si>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</si>
  <si>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</si>
  <si>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</si>
  <si>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</si>
  <si>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</si>
  <si>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</si>
  <si>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</si>
  <si>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</si>
  <si>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</si>
  <si>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</si>
  <si>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</si>
  <si>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</si>
  <si>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</si>
  <si>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</si>
  <si>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</si>
  <si>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</si>
  <si>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</si>
  <si>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</si>
  <si>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</si>
  <si>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</si>
  <si>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</si>
  <si>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</si>
  <si>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</si>
  <si>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</si>
  <si>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</si>
  <si>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</si>
  <si>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</si>
  <si>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</si>
  <si>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</si>
  <si>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</si>
  <si>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</si>
  <si>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</si>
  <si>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</si>
  <si>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</si>
  <si>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</si>
  <si>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</si>
  <si>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</si>
  <si>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</si>
  <si>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</si>
  <si>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</si>
  <si>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</si>
  <si>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</si>
  <si>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</si>
  <si>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</si>
  <si>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</si>
  <si>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</si>
  <si>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</si>
  <si>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</si>
  <si>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</si>
  <si>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</si>
  <si>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</si>
  <si>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</si>
  <si>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</si>
  <si>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</si>
  <si>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</si>
  <si>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</si>
  <si>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</si>
  <si>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</si>
  <si>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</si>
  <si>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</si>
  <si>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</si>
  <si>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</si>
  <si>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</si>
  <si>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</si>
  <si>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</si>
  <si>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</si>
  <si>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</si>
  <si>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</si>
  <si>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</si>
  <si>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</si>
  <si>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</si>
  <si>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</si>
  <si>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</si>
  <si>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</si>
  <si>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</si>
  <si>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</si>
  <si>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</si>
  <si>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</si>
  <si>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</si>
  <si>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</si>
  <si>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</si>
  <si>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</si>
  <si>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</si>
  <si>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</si>
  <si>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</si>
  <si>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</si>
  <si>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</si>
  <si>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</si>
  <si>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</si>
  <si>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</si>
  <si>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</si>
  <si>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</si>
  <si>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</si>
  <si>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</si>
  <si>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</si>
  <si>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</si>
  <si>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</si>
  <si>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</si>
  <si>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</si>
  <si>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</si>
  <si>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</si>
  <si>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</si>
  <si>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</si>
  <si>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</si>
  <si>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</si>
  <si>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</si>
  <si>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</si>
  <si>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</si>
  <si>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</si>
  <si>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</si>
  <si>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</si>
  <si>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</si>
  <si>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</si>
  <si>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</si>
  <si>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</si>
  <si>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</si>
  <si>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</si>
  <si>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</si>
  <si>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</si>
  <si>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</si>
  <si>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</si>
  <si>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</si>
  <si>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</si>
  <si>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</si>
  <si>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</si>
  <si>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</si>
  <si>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</si>
  <si>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</si>
  <si>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</si>
  <si>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</si>
  <si>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</si>
  <si>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</si>
  <si>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</si>
  <si>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</si>
  <si>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</si>
  <si>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</si>
  <si>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</si>
  <si>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</si>
  <si>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</si>
  <si>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</si>
  <si>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</si>
  <si>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</si>
  <si>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</si>
  <si>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</si>
  <si>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</si>
  <si>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</si>
  <si>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</si>
  <si>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</si>
  <si>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</si>
  <si>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</si>
  <si>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</si>
  <si>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</si>
  <si>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</si>
  <si>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</si>
  <si>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</si>
  <si>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</si>
  <si>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</si>
  <si>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</si>
  <si>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</si>
  <si>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</si>
  <si>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</si>
  <si>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</si>
  <si>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</si>
  <si>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</si>
  <si>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</si>
  <si>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</si>
  <si>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</si>
  <si>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</si>
  <si>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</si>
  <si>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</si>
  <si>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</si>
  <si>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</si>
  <si>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</si>
  <si>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</si>
  <si>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</si>
  <si>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</si>
  <si>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</si>
  <si>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</si>
  <si>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</si>
  <si>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</si>
  <si>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</si>
  <si>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</si>
  <si>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</si>
  <si>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</si>
  <si>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</si>
  <si>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</si>
  <si>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</si>
  <si>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</si>
  <si>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</si>
  <si>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</si>
  <si>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</si>
  <si>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</si>
  <si>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</si>
  <si>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</si>
  <si>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</si>
  <si>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</si>
  <si>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</si>
  <si>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</si>
  <si>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</si>
  <si>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</si>
  <si>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</si>
  <si>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</si>
  <si>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</si>
  <si>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</si>
  <si>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</si>
  <si>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</si>
  <si>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</si>
  <si>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</si>
  <si>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</si>
  <si>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</si>
  <si>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</si>
  <si>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</si>
  <si>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</si>
  <si>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</si>
  <si>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</si>
  <si>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</si>
  <si>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</si>
  <si>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</si>
  <si>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</si>
  <si>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</si>
  <si>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</si>
  <si>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</si>
  <si>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</si>
  <si>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</si>
  <si>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</si>
  <si>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</si>
  <si>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</si>
  <si>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</si>
  <si>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</si>
  <si>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</si>
  <si>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</si>
  <si>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</si>
  <si>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</si>
  <si>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</si>
  <si>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</si>
  <si>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</si>
  <si>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</si>
  <si>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</si>
  <si>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</si>
  <si>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</si>
  <si>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Liberica</t>
  </si>
  <si>
    <t>Robusta</t>
  </si>
  <si>
    <t>Sum of Sales</t>
  </si>
  <si>
    <t>Excelsa2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</si>
</sst>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8" formatCode="0.0\ &quot;kg&quot;"/>
    <numFmt numFmtId="169" formatCode="[$$-409]#,##0_);\([$$-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44" fontId="0" fillId="0" borderId="0" xfId="1" applyFont="1"/>
    <xf numFmtId="0" fontId="0" fillId="0" borderId="0" xfId="0" pivotButton="1"/>
    <xf numFmtId="37" fontId="0" fillId="0" borderId="0" xfId="0" applyNumberFormat="1"/>
    <xf numFmtId="169" fontId="0" fillId="0" borderId="0" xfId="0" applyNumberFormat="1"/>
  </cellXfs>
  <cellStyles count="2">
    <cellStyle name="Currency" xfId="1" builtinId="4"/>
    <cellStyle name="Normal" xfId="0" builtinId="0"/>
  </cellStyles>
  <dxfs count="17">
    <dxf>
      <font>
        <b/>
        <i val="0"/>
        <color theme="0"/>
        <name val="Calibri"/>
        <family val="2"/>
        <scheme val="minor"/>
      </font>
    </dxf>
    <dxf>
      <font>
        <b val="0"/>
        <i val="0"/>
        <color theme="0"/>
        <name val="Calibri"/>
        <family val="2"/>
        <scheme val="minor"/>
      </font>
      <fill>
        <patternFill>
          <bgColor rgb="FF002060"/>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002060"/>
        </patternFill>
      </fill>
      <border>
        <left style="thin">
          <color theme="8" tint="-0.499984740745262"/>
        </left>
        <right style="thin">
          <color theme="8" tint="-0.499984740745262"/>
        </right>
        <top style="thin">
          <color theme="8" tint="-0.499984740745262"/>
        </top>
        <bottom style="thin">
          <color theme="8"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pivot="0" table="0" count="6" xr9:uid="{87360FD6-E370-457D-8655-72FA0CA36F22}">
      <tableStyleElement type="wholeTable" dxfId="1"/>
      <tableStyleElement type="headerRow" dxfId="0"/>
    </tableStyle>
    <tableStyle name="Blue Timeline Style" pivot="0" table="0" count="8" xr9:uid="{E1590ACB-FA18-410D-970D-977438EBCD25}">
      <tableStyleElement type="wholeTable" dxfId="4"/>
      <tableStyleElement type="headerRow" dxfId="3"/>
    </tableStyle>
  </tableStyle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ue Slicer">
        <x14:slicerStyle name="Blu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8" tint="-0.24994659260841701"/>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[coffee_Orders_Sales_Project.xlsx]TotalSales!TotalSales</c:name>
    <c:fmtId val="10"/>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960-4293-8E4D-3C9AE6A2E110}"/>
            </c:ext>
          </c:extLst>
        </c:ser>
        <c:ser>
          <c:idx val="1"/>
          <c:order val="1"/>
          <c:tx>
            <c:strRef>
              <c:f>TotalSales!$D$3:$D$4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7960-4293-8E4D-3C9AE6A2E110}"/>
            </c:ext>
          </c:extLst>
        </c:ser>
        <c:ser>
          <c:idx val="2"/>
          <c:order val="2"/>
          <c:tx>
            <c:strRef>
              <c:f>TotalSales!$E$3:$E$4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7960-4293-8E4D-3C9AE6A2E110}"/>
            </c:ext>
          </c:extLst>
        </c:ser>
        <c:ser>
          <c:idx val="3"/>
          <c:order val="3"/>
          <c:tx>
            <c:strRef>
              <c:f>TotalSales!$F$3:$F$4</c:f>
              <c:strCache>
                <c:ptCount val="1"/>
                <c:pt idx="0">
                  <c:v>Excelsa2</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7960-4293-8E4D-3C9AE6A2E110}"/>
            </c:ext>
          </c:extLst>
        </c:ser>
        <c:dLbls>
          <c:showLegendKey val="0"/>
          <c:showVal val="0"/>
          <c:showCatName val="0"/>
          <c:showSerName val="0"/>
          <c:showPercent val="0"/>
          <c:showBubbleSize val="0"/>
        </c:dLbls>
        <c:smooth val="0"/>
        <c:axId val="609403215"/>
        <c:axId val="609403695"/>
      </c:lineChart>
      <c:catAx>
        <c:axId val="60940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609403695"/>
        <c:crosses val="autoZero"/>
        <c:auto val="1"/>
        <c:lblAlgn val="ctr"/>
        <c:lblOffset val="100"/>
        <c:noMultiLvlLbl val="0"/>
      </c:catAx>
      <c:valAx>
        <c:axId val="60940369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60940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[coffee_Orders_Sales_Project.xlsx]CountryBarChart!TotalSales</c:name>
    <c:fmtId val="20"/>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solidFill>
          </a:ln>
          <a:effectLst/>
        </c:spPr>
      </c:pivotFmt>
      <c:pivotFmt>
        <c:idx val="2"/>
        <c:spPr>
          <a:solidFill>
            <a:srgbClr val="92D050"/>
          </a:solidFill>
          <a:ln w="19050">
            <a:solidFill>
              <a:schemeClr val="bg1"/>
            </a:solidFill>
          </a:ln>
          <a:effectLst/>
        </c:spPr>
      </c:pivotFmt>
      <c:pivotFmt>
        <c:idx val="3"/>
        <c:spPr>
          <a:solidFill>
            <a:schemeClr val="accent6">
              <a:lumMod val="40000"/>
              <a:lumOff val="60000"/>
            </a:schemeClr>
          </a:solidFill>
          <a:ln w="19050">
            <a:solidFill>
              <a:schemeClr val="bg1"/>
            </a:solidFill>
          </a:ln>
          <a:effectLst/>
        </c:spPr>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19050">
            <a:solidFill>
              <a:schemeClr val="bg1"/>
            </a:solidFill>
          </a:ln>
          <a:effectLst/>
        </c:spPr>
      </c:pivotFmt>
      <c:pivotFmt>
        <c:idx val="6"/>
        <c:spPr>
          <a:solidFill>
            <a:srgbClr val="92D050"/>
          </a:solidFill>
          <a:ln w="19050">
            <a:solidFill>
              <a:schemeClr val="bg1"/>
            </a:solidFill>
          </a:ln>
          <a:effectLst/>
        </c:spPr>
      </c:pivotFmt>
      <c:pivotFmt>
        <c:idx val="7"/>
        <c:spPr>
          <a:solidFill>
            <a:schemeClr val="accent6">
              <a:lumMod val="50000"/>
            </a:schemeClr>
          </a:solidFill>
          <a:ln w="19050">
            <a:solidFill>
              <a:schemeClr val="bg1"/>
            </a:solidFill>
          </a:ln>
          <a:effectLst/>
        </c:spPr>
      </c:pivotFmt>
      <c:pivotFmt>
        <c:idx val="8"/>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19050">
            <a:solidFill>
              <a:schemeClr val="bg1"/>
            </a:solidFill>
          </a:ln>
          <a:effectLst/>
        </c:spPr>
      </c:pivotFmt>
      <c:pivotFmt>
        <c:idx val="10"/>
        <c:spPr>
          <a:solidFill>
            <a:srgbClr val="92D050"/>
          </a:solidFill>
          <a:ln w="19050">
            <a:solidFill>
              <a:schemeClr val="bg1"/>
            </a:solidFill>
          </a:ln>
          <a:effectLst/>
        </c:spPr>
      </c:pivotFmt>
      <c:pivotFmt>
        <c:idx val="11"/>
        <c:spPr>
          <a:solidFill>
            <a:schemeClr val="accent6">
              <a:lumMod val="50000"/>
            </a:schemeClr>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9050">
              <a:solidFill>
                <a:schemeClr val="bg1"/>
              </a:solidFill>
            </a:ln>
            <a:effectLst/>
          </c:spPr>
          <c:invertIfNegative val="0"/>
          <c:dPt>
            <c:idx val="0"/>
            <c:invertIfNegative val="0"/>
            <c:bubble3D val="0"/>
            <c:spPr>
              <a:solidFill>
                <a:schemeClr val="accent6">
                  <a:lumMod val="40000"/>
                  <a:lumOff val="60000"/>
                </a:schemeClr>
              </a:solidFill>
              <a:ln w="19050">
                <a:solidFill>
                  <a:schemeClr val="bg1"/>
                </a:solidFill>
              </a:ln>
              <a:effectLst/>
            </c:spPr>
            <c:extLst>
              <c:ext xmlns:c16="http://schemas.microsoft.com/office/drawing/2014/chart" uri="{C3380CC4-5D6E-409C-BE32-E72D297353CC}">
                <c16:uniqueId val="{00000001-8C2A-436C-BFF9-2E17A1BA226B}"/>
              </c:ext>
            </c:extLst>
          </c:dPt>
          <c:dPt>
            <c:idx val="1"/>
            <c:invertIfNegative val="0"/>
            <c:bubble3D val="0"/>
            <c:spPr>
              <a:solidFill>
                <a:srgbClr val="92D050"/>
              </a:solidFill>
              <a:ln w="19050">
                <a:solidFill>
                  <a:schemeClr val="bg1"/>
                </a:solidFill>
              </a:ln>
              <a:effectLst/>
            </c:spPr>
            <c:extLst>
              <c:ext xmlns:c16="http://schemas.microsoft.com/office/drawing/2014/chart" uri="{C3380CC4-5D6E-409C-BE32-E72D297353CC}">
                <c16:uniqueId val="{00000003-8C2A-436C-BFF9-2E17A1BA226B}"/>
              </c:ext>
            </c:extLst>
          </c:dPt>
          <c:dPt>
            <c:idx val="2"/>
            <c:invertIfNegative val="0"/>
            <c:bubble3D val="0"/>
            <c:spPr>
              <a:solidFill>
                <a:schemeClr val="accent6">
                  <a:lumMod val="50000"/>
                </a:schemeClr>
              </a:solidFill>
              <a:ln w="19050">
                <a:solidFill>
                  <a:schemeClr val="bg1"/>
                </a:solidFill>
              </a:ln>
              <a:effectLst/>
            </c:spPr>
            <c:extLst>
              <c:ext xmlns:c16="http://schemas.microsoft.com/office/drawing/2014/chart" uri="{C3380CC4-5D6E-409C-BE32-E72D297353CC}">
                <c16:uniqueId val="{00000005-8C2A-436C-BFF9-2E17A1BA226B}"/>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C2A-436C-BFF9-2E17A1BA226B}"/>
            </c:ext>
          </c:extLst>
        </c:ser>
        <c:dLbls>
          <c:dLblPos val="outEnd"/>
          <c:showLegendKey val="0"/>
          <c:showVal val="1"/>
          <c:showCatName val="0"/>
          <c:showSerName val="0"/>
          <c:showPercent val="0"/>
          <c:showBubbleSize val="0"/>
        </c:dLbls>
        <c:gapWidth val="182"/>
        <c:axId val="760184655"/>
        <c:axId val="760817983"/>
      </c:barChart>
      <c:catAx>
        <c:axId val="76018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760817983"/>
        <c:crosses val="autoZero"/>
        <c:auto val="1"/>
        <c:lblAlgn val="ctr"/>
        <c:lblOffset val="100"/>
        <c:noMultiLvlLbl val="0"/>
      </c:catAx>
      <c:valAx>
        <c:axId val="760817983"/>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76018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[coffee_Orders_Sales_Project.xlsx]Top5Customers!TotalSales</c:name>
    <c:fmtId val="21"/>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solidFill>
          </a:ln>
          <a:effectLst/>
        </c:spPr>
      </c:pivotFmt>
      <c:pivotFmt>
        <c:idx val="2"/>
        <c:spPr>
          <a:solidFill>
            <a:srgbClr val="92D050"/>
          </a:solidFill>
          <a:ln w="19050">
            <a:solidFill>
              <a:schemeClr val="bg1"/>
            </a:solidFill>
          </a:ln>
          <a:effectLst/>
        </c:spPr>
      </c:pivotFmt>
      <c:pivotFmt>
        <c:idx val="3"/>
        <c:spPr>
          <a:solidFill>
            <a:schemeClr val="accent6">
              <a:lumMod val="40000"/>
              <a:lumOff val="60000"/>
            </a:schemeClr>
          </a:solidFill>
          <a:ln w="19050">
            <a:solidFill>
              <a:schemeClr val="bg1"/>
            </a:solidFill>
          </a:ln>
          <a:effectLst/>
        </c:spPr>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19050">
            <a:solidFill>
              <a:schemeClr val="bg1"/>
            </a:solidFill>
          </a:ln>
          <a:effectLst/>
        </c:spPr>
      </c:pivotFmt>
      <c:pivotFmt>
        <c:idx val="6"/>
        <c:spPr>
          <a:solidFill>
            <a:srgbClr val="92D050"/>
          </a:solidFill>
          <a:ln w="19050">
            <a:solidFill>
              <a:schemeClr val="bg1"/>
            </a:solidFill>
          </a:ln>
          <a:effectLst/>
        </c:spPr>
      </c:pivotFmt>
      <c:pivotFmt>
        <c:idx val="7"/>
        <c:spPr>
          <a:solidFill>
            <a:schemeClr val="accent6">
              <a:lumMod val="50000"/>
            </a:schemeClr>
          </a:solidFill>
          <a:ln w="19050">
            <a:solidFill>
              <a:schemeClr val="bg1"/>
            </a:solidFill>
          </a:ln>
          <a:effectLst/>
        </c:spPr>
      </c:pivotFmt>
      <c:pivotFmt>
        <c:idx val="8"/>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5760-45AC-8D93-1F8EA0C3B703}"/>
              </c:ext>
            </c:extLst>
          </c:dPt>
          <c:dPt>
            <c:idx val="1"/>
            <c:invertIfNegative val="0"/>
            <c:bubble3D val="0"/>
            <c:extLst>
              <c:ext xmlns:c16="http://schemas.microsoft.com/office/drawing/2014/chart" uri="{C3380CC4-5D6E-409C-BE32-E72D297353CC}">
                <c16:uniqueId val="{00000001-5760-45AC-8D93-1F8EA0C3B703}"/>
              </c:ext>
            </c:extLst>
          </c:dPt>
          <c:dPt>
            <c:idx val="2"/>
            <c:invertIfNegative val="0"/>
            <c:bubble3D val="0"/>
            <c:extLst>
              <c:ext xmlns:c16="http://schemas.microsoft.com/office/drawing/2014/chart" uri="{C3380CC4-5D6E-409C-BE32-E72D297353CC}">
                <c16:uniqueId val="{00000002-5760-45AC-8D93-1F8EA0C3B703}"/>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760-45AC-8D93-1F8EA0C3B703}"/>
            </c:ext>
          </c:extLst>
        </c:ser>
        <c:dLbls>
          <c:dLblPos val="outEnd"/>
          <c:showLegendKey val="0"/>
          <c:showVal val="1"/>
          <c:showCatName val="0"/>
          <c:showSerName val="0"/>
          <c:showPercent val="0"/>
          <c:showBubbleSize val="0"/>
        </c:dLbls>
        <c:gapWidth val="182"/>
        <c:axId val="760184655"/>
        <c:axId val="760817983"/>
      </c:barChart>
      <c:catAx>
        <c:axId val="76018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760817983"/>
        <c:crosses val="autoZero"/>
        <c:auto val="1"/>
        <c:lblAlgn val="ctr"/>
        <c:lblOffset val="100"/>
        <c:noMultiLvlLbl val="0"/>
      </c:catAx>
      <c:valAx>
        <c:axId val="760817983"/>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76018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9F96F272-7EA1-CD51-7864-601D73FF34D7}"/>
            </a:ext>
          </a:extLst>
        </xdr:cNvPr>
        <xdr:cNvSpPr/>
      </xdr:nvSpPr>
      <xdr:spPr>
        <a:xfrm>
          <a:off x="114300" y="57150"/>
          <a:ext cx="15240000" cy="762000"/>
        </a:xfrm>
        <a:prstGeom prst="rect">
          <a:avLst/>
        </a:prstGeom>
        <a:solidFill>
          <a:srgbClr val="00206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kern="12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08AD99C9-67D7-461E-A68D-5844FB812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26DAF45-DEFE-4423-A8C2-49A99E446A0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57250"/>
              <a:ext cx="9829800" cy="1752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96DE9A6-C163-43B6-855C-DA9AB8925D4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20300" y="16573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51E7E74-A3CB-4301-9201-D9F31ADD74D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20300" y="857250"/>
              <a:ext cx="3705225"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11</xdr:row>
      <xdr:rowOff>9525</xdr:rowOff>
    </xdr:from>
    <xdr:to>
      <xdr:col>26</xdr:col>
      <xdr:colOff>1</xdr:colOff>
      <xdr:row>16</xdr:row>
      <xdr:rowOff>19050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7FEBC34-EC78-4F07-AAD4-8712367A316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896726" y="166687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0</xdr:rowOff>
    </xdr:to>
    <xdr:graphicFrame macro="">
      <xdr:nvGraphicFramePr>
        <xdr:cNvPr id="8" name="Chart 7">
          <a:extLst>
            <a:ext uri="{FF2B5EF4-FFF2-40B4-BE49-F238E27FC236}">
              <a16:creationId xmlns:a16="http://schemas.microsoft.com/office/drawing/2014/main" id="{B74E85A2-0C67-41BD-BD93-A6DA148C0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38101</xdr:rowOff>
    </xdr:from>
    <xdr:to>
      <xdr:col>26</xdr:col>
      <xdr:colOff>0</xdr:colOff>
      <xdr:row>40</xdr:row>
      <xdr:rowOff>1</xdr:rowOff>
    </xdr:to>
    <xdr:graphicFrame macro="">
      <xdr:nvGraphicFramePr>
        <xdr:cNvPr id="9" name="Chart 8">
          <a:extLst>
            <a:ext uri="{FF2B5EF4-FFF2-40B4-BE49-F238E27FC236}">
              <a16:creationId xmlns:a16="http://schemas.microsoft.com/office/drawing/2014/main" id="{4844A055-5B4B-4C6E-A6E4-B19D34E32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id Ayoub" refreshedDate="45612.030804629627" createdVersion="8" refreshedVersion="8" minRefreshableVersion="3" recordCount="1000" xr:uid="{30872F14-61C8-4204-A958-7CEB4488565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5">
        <s v="Robusta"/>
        <s v="Excelsa"/>
        <s v="Arabica"/>
        <s v="Liberica"/>
        <s v="Excelas" u="1"/>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393296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4640EA-F216-46E3-A8AB-0C19AD1A2FBF}"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5">
        <item x="2"/>
        <item n="Excelsa" m="1" x="4"/>
        <item x="3"/>
        <item x="0"/>
        <item n="Excelsa2" x="1"/>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2"/>
    </i>
    <i>
      <x v="3"/>
    </i>
    <i>
      <x v="4"/>
    </i>
  </colItems>
  <dataFields count="1">
    <dataField name="Sum of Sales" fld="12" baseField="15" baseItem="1" numFmtId="37"/>
  </dataFields>
  <chartFormats count="9">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2">
          <reference field="4294967294" count="1" selected="0">
            <x v="0"/>
          </reference>
          <reference field="13" count="1" selected="0">
            <x v="4"/>
          </reference>
        </references>
      </pivotArea>
    </chartFormat>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 chart="10" format="12"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2B1B38-B4CC-4249-A297-5C43C6479F3C}"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5">
        <item x="2"/>
        <item n="Excelsa" m="1" x="4"/>
        <item x="3"/>
        <item x="0"/>
        <item n="Excelsa2" x="1"/>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8">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2"/>
          </reference>
        </references>
      </pivotArea>
    </chartFormat>
    <chartFormat chart="16" format="2">
      <pivotArea type="data" outline="0" fieldPosition="0">
        <references count="2">
          <reference field="4294967294" count="1" selected="0">
            <x v="0"/>
          </reference>
          <reference field="7" count="1" selected="0">
            <x v="0"/>
          </reference>
        </references>
      </pivotArea>
    </chartFormat>
    <chartFormat chart="16" format="3">
      <pivotArea type="data" outline="0" fieldPosition="0">
        <references count="2">
          <reference field="4294967294" count="1" selected="0">
            <x v="0"/>
          </reference>
          <reference field="7"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FF6541-54CF-4478-8B76-C33A8B86626C}"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5">
        <item x="2"/>
        <item n="Excelsa" m="1" x="4"/>
        <item x="3"/>
        <item x="0"/>
        <item n="Excelsa2" x="1"/>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4">
    <chartFormat chart="8"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78429BF-D263-4945-BBAD-DDEA786F776C}" sourceName="Size">
  <pivotTables>
    <pivotTable tabId="18" name="TotalSales"/>
    <pivotTable tabId="19" name="TotalSales"/>
    <pivotTable tabId="20" name="TotalSales"/>
  </pivotTables>
  <data>
    <tabular pivotCacheId="3393296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30FA348-0393-4655-8FDB-97A319BCB16D}" sourceName="Roast Type Name">
  <pivotTables>
    <pivotTable tabId="18" name="TotalSales"/>
    <pivotTable tabId="19" name="TotalSales"/>
    <pivotTable tabId="20" name="TotalSales"/>
  </pivotTables>
  <data>
    <tabular pivotCacheId="3393296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4B1BBD0-D5F8-4870-89D8-B9EA37227DBA}" sourceName="Loyalty Card">
  <pivotTables>
    <pivotTable tabId="18" name="TotalSales"/>
    <pivotTable tabId="19" name="TotalSales"/>
    <pivotTable tabId="20" name="TotalSales"/>
  </pivotTables>
  <data>
    <tabular pivotCacheId="3393296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3A6DB1F-726E-40B9-ACFA-335E8377E82E}" cache="Slicer_Size" caption="Size" columnCount="2" rowHeight="241300"/>
  <slicer name="Roast Type Name" xr10:uid="{16367D15-7164-4024-A308-C7DE79945935}" cache="Slicer_Roast_Type_Name" caption="Roast Type Name" columnCount="3" rowHeight="241300"/>
  <slicer name="Loyalty Card" xr10:uid="{767C8681-7A6F-48AE-8C2D-BBAFF73AB523}"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47B2CF-8548-4552-B337-08BEA4E7EFFF}" name="Orders" displayName="Orders" ref="A1:P1001" totalsRowShown="0" headerRowDxfId="6">
  <autoFilter ref="A1:P1001" xr:uid="{0E47B2CF-8548-4552-B337-08BEA4E7EFFF}"/>
  <tableColumns count="16">
    <tableColumn id="1" xr3:uid="{119B5E40-EF15-42D4-B82E-33332DB0B85D}" name="Order ID" dataDxfId="16"/>
    <tableColumn id="2" xr3:uid="{A2FF7545-F099-4742-9F0A-F5DE2AF0DE84}" name="Order Date" dataDxfId="15"/>
    <tableColumn id="3" xr3:uid="{DAC3783F-803E-4979-8727-7477975B5E8E}" name="Customer ID" dataDxfId="14"/>
    <tableColumn id="4" xr3:uid="{4E8264F6-DC37-4DFD-AE65-0BED2E2A6F67}" name="Product ID"/>
    <tableColumn id="5" xr3:uid="{7028302E-AA49-4F35-B4C1-F558CE91EBD1}" name="Quantity" dataDxfId="13"/>
    <tableColumn id="6" xr3:uid="{77B1E85C-41B1-4ADE-B828-987C5E77B18F}" name="Customer Name" dataDxfId="12">
      <calculatedColumnFormula>_xlfn.XLOOKUP(C2,customers!$A$1:$A$1001,customers!$B$1:$B$1001,,0)</calculatedColumnFormula>
    </tableColumn>
    <tableColumn id="7" xr3:uid="{A62062B9-045C-4B0F-9724-B2D1B296A229}" name="Email" dataDxfId="11">
      <calculatedColumnFormula>IF(_xlfn.XLOOKUP(C2,customers!$A$1:$A$1001,customers!$C$1:$C$1001,,0)=0,"",_xlfn.XLOOKUP(C2,customers!$A$1:$A$1001,customers!$C$1:$C$1001,,0))</calculatedColumnFormula>
    </tableColumn>
    <tableColumn id="8" xr3:uid="{0223CB32-907E-45EB-82B5-DB78D3EFDC29}" name="Country" dataDxfId="10">
      <calculatedColumnFormula>_xlfn.XLOOKUP(C2,customers!$A$1:$A$1001,customers!$G$1:$G$1001,,0)</calculatedColumnFormula>
    </tableColumn>
    <tableColumn id="9" xr3:uid="{B5DA87B3-C7B8-428C-BD5E-73323ED883E7}" name="Coffee Type">
      <calculatedColumnFormula>INDEX(products!$A$1:$G$49,MATCH(orders!$D2,products!$A$1:$A$49,0),MATCH(orders!I$1,products!$A$1:$G$1,0))</calculatedColumnFormula>
    </tableColumn>
    <tableColumn id="10" xr3:uid="{68BDFF63-5950-4CF0-AD0A-69B6FB12A0B1}" name="Roast Type">
      <calculatedColumnFormula>INDEX(products!$A$1:$G$49,MATCH(orders!$D2,products!$A$1:$A$49,0),MATCH(orders!J$1,products!$A$1:$G$1,0))</calculatedColumnFormula>
    </tableColumn>
    <tableColumn id="11" xr3:uid="{85362128-DD8D-47BB-960E-EABE109D7F79}" name="Size" dataDxfId="9">
      <calculatedColumnFormula>INDEX(products!$A$1:$G$49,MATCH(orders!$D2,products!$A$1:$A$49,0),MATCH(orders!K$1,products!$A$1:$G$1,0))</calculatedColumnFormula>
    </tableColumn>
    <tableColumn id="12" xr3:uid="{02EB06B0-24C6-4F16-95C4-EB1A67C247D8}" name="Unit Price" dataDxfId="8" dataCellStyle="Currency">
      <calculatedColumnFormula>INDEX(products!$A$1:$G$49,MATCH(orders!$D2,products!$A$1:$A$49,0),MATCH(orders!L$1,products!$A$1:$G$1,0))</calculatedColumnFormula>
    </tableColumn>
    <tableColumn id="13" xr3:uid="{52387061-5EDE-4545-844A-7C84893CB654}" name="Sales" dataDxfId="7" dataCellStyle="Currency">
      <calculatedColumnFormula>L2*E2</calculatedColumnFormula>
    </tableColumn>
    <tableColumn id="14" xr3:uid="{DE605A6D-286B-48A8-8DF3-1C779B87192D}" name="Coffee Type Name" dataDxfId="5">
      <calculatedColumnFormula>IF(I2="Rob","Robusta",IF(I2="Exc","Excelsa",IF(I2="Ara","Arabica",IF(I2="Lib","Liberica",""))))</calculatedColumnFormula>
    </tableColumn>
    <tableColumn id="15" xr3:uid="{9E7B6E8F-65DF-4393-BF21-1E2E5B9A9AC1}" name="Roast Type Name">
      <calculatedColumnFormula>IF(J2="M","Medium",IF(J2="L","Light",IF(J2="D","Dark","")))</calculatedColumnFormula>
    </tableColumn>
    <tableColumn id="16" xr3:uid="{F37CE68E-2253-42E8-85FB-4F2BAD678746}"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F1F39D0-892B-4EEB-B568-84E574145FDB}" sourceName="Order Date">
  <pivotTables>
    <pivotTable tabId="18" name="TotalSales"/>
    <pivotTable tabId="19" name="TotalSales"/>
    <pivotTable tabId="20" name="TotalSales"/>
  </pivotTables>
  <state minimalRefreshVersion="6" lastRefreshVersion="6" pivotCacheId="33932963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3D31536-7ED6-4083-9EAB-CE0BF2ECAEF5}" cache="NativeTimeline_Order_Date" caption="Order Date" level="2" selectionLevel="2" scrollPosition="2021-03-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7F012-B5C5-44E9-9DF3-156A4841CD3B}">
  <dimension ref="A1:A17"/>
  <sheetViews>
    <sheetView showGridLines="0" showRowColHeaders="0" tabSelected="1" workbookViewId="0">
      <selection activeCell="AE20" sqref="AE20"/>
    </sheetView>
  </sheetViews>
  <sheetFormatPr defaultRowHeight="15" x14ac:dyDescent="0.25"/>
  <cols>
    <col min="1" max="1" width="1.7109375" customWidth="1"/>
    <col min="16" max="16" width="1.140625" customWidth="1"/>
    <col min="19" max="19" width="1.140625" customWidth="1"/>
    <col min="23" max="23" width="0.7109375" customWidth="1"/>
  </cols>
  <sheetData>
    <row r="1" ht="5.0999999999999996" customHeight="1" x14ac:dyDescent="0.25"/>
    <row r="6" ht="3" customHeight="1" x14ac:dyDescent="0.25"/>
    <row r="11" ht="3" customHeight="1" x14ac:dyDescent="0.25"/>
    <row r="17" ht="4.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AE895-3225-422C-A0F6-1133A5B33447}">
  <dimension ref="A3:F48"/>
  <sheetViews>
    <sheetView workbookViewId="0">
      <selection activeCell="B18" sqref="B18"/>
    </sheetView>
  </sheetViews>
  <sheetFormatPr defaultRowHeight="15" x14ac:dyDescent="0.25"/>
  <cols>
    <col min="1" max="1" width="13.140625" bestFit="1" customWidth="1"/>
    <col min="2" max="2" width="22" bestFit="1" customWidth="1"/>
    <col min="3" max="3" width="20" bestFit="1" customWidth="1"/>
    <col min="4" max="4" width="7.85546875" bestFit="1" customWidth="1"/>
    <col min="5" max="5" width="8.140625" bestFit="1" customWidth="1"/>
    <col min="6" max="6" width="8.42578125" bestFit="1" customWidth="1"/>
  </cols>
  <sheetData>
    <row r="3" spans="1:6" x14ac:dyDescent="0.25">
      <c r="A3" s="6" t="s">
        <v>6219</v>
      </c>
      <c r="C3" s="6" t="s">
        <v>6196</v>
      </c>
    </row>
    <row r="4" spans="1:6" x14ac:dyDescent="0.25">
      <c r="A4" s="6" t="s">
        <v>6214</v>
      </c>
      <c r="B4" s="6" t="s">
        <v>6215</v>
      </c>
      <c r="C4" t="s">
        <v>6216</v>
      </c>
      <c r="D4" t="s">
        <v>6217</v>
      </c>
      <c r="E4" t="s">
        <v>6218</v>
      </c>
      <c r="F4" t="s">
        <v>6220</v>
      </c>
    </row>
    <row r="5" spans="1:6" x14ac:dyDescent="0.25">
      <c r="A5" t="s">
        <v>6198</v>
      </c>
      <c r="B5" t="s">
        <v>6202</v>
      </c>
      <c r="C5" s="7">
        <v>186.85499999999999</v>
      </c>
      <c r="D5" s="7">
        <v>213.15999999999997</v>
      </c>
      <c r="E5" s="7">
        <v>123</v>
      </c>
      <c r="F5" s="7">
        <v>305.97000000000003</v>
      </c>
    </row>
    <row r="6" spans="1:6" x14ac:dyDescent="0.25">
      <c r="B6" t="s">
        <v>6203</v>
      </c>
      <c r="C6" s="7">
        <v>251.96499999999997</v>
      </c>
      <c r="D6" s="7">
        <v>434.03999999999996</v>
      </c>
      <c r="E6" s="7">
        <v>171.93999999999997</v>
      </c>
      <c r="F6" s="7">
        <v>129.46</v>
      </c>
    </row>
    <row r="7" spans="1:6" x14ac:dyDescent="0.25">
      <c r="B7" t="s">
        <v>6204</v>
      </c>
      <c r="C7" s="7">
        <v>224.94499999999999</v>
      </c>
      <c r="D7" s="7">
        <v>321.04000000000002</v>
      </c>
      <c r="E7" s="7">
        <v>126.035</v>
      </c>
      <c r="F7" s="7">
        <v>349.12</v>
      </c>
    </row>
    <row r="8" spans="1:6" x14ac:dyDescent="0.25">
      <c r="B8" t="s">
        <v>6205</v>
      </c>
      <c r="C8" s="7">
        <v>307.12</v>
      </c>
      <c r="D8" s="7">
        <v>533.70499999999993</v>
      </c>
      <c r="E8" s="7">
        <v>158.85</v>
      </c>
      <c r="F8" s="7">
        <v>681.07499999999993</v>
      </c>
    </row>
    <row r="9" spans="1:6" x14ac:dyDescent="0.25">
      <c r="B9" t="s">
        <v>6206</v>
      </c>
      <c r="C9" s="7">
        <v>53.664999999999992</v>
      </c>
      <c r="D9" s="7">
        <v>193.83499999999998</v>
      </c>
      <c r="E9" s="7">
        <v>68.039999999999992</v>
      </c>
      <c r="F9" s="7">
        <v>83.025000000000006</v>
      </c>
    </row>
    <row r="10" spans="1:6" x14ac:dyDescent="0.25">
      <c r="B10" t="s">
        <v>6207</v>
      </c>
      <c r="C10" s="7">
        <v>163.01999999999998</v>
      </c>
      <c r="D10" s="7">
        <v>171.04500000000002</v>
      </c>
      <c r="E10" s="7">
        <v>372.255</v>
      </c>
      <c r="F10" s="7">
        <v>678.3599999999999</v>
      </c>
    </row>
    <row r="11" spans="1:6" x14ac:dyDescent="0.25">
      <c r="B11" t="s">
        <v>6208</v>
      </c>
      <c r="C11" s="7">
        <v>345.02</v>
      </c>
      <c r="D11" s="7">
        <v>184.12999999999997</v>
      </c>
      <c r="E11" s="7">
        <v>201.11499999999998</v>
      </c>
      <c r="F11" s="7">
        <v>273.86999999999995</v>
      </c>
    </row>
    <row r="12" spans="1:6" x14ac:dyDescent="0.25">
      <c r="B12" t="s">
        <v>6209</v>
      </c>
      <c r="C12" s="7">
        <v>334.89</v>
      </c>
      <c r="D12" s="7">
        <v>134.23000000000002</v>
      </c>
      <c r="E12" s="7">
        <v>166.27499999999998</v>
      </c>
      <c r="F12" s="7">
        <v>70.95</v>
      </c>
    </row>
    <row r="13" spans="1:6" x14ac:dyDescent="0.25">
      <c r="B13" t="s">
        <v>6210</v>
      </c>
      <c r="C13" s="7">
        <v>178.70999999999998</v>
      </c>
      <c r="D13" s="7">
        <v>439.30999999999995</v>
      </c>
      <c r="E13" s="7">
        <v>492.9</v>
      </c>
      <c r="F13" s="7">
        <v>166.1</v>
      </c>
    </row>
    <row r="14" spans="1:6" x14ac:dyDescent="0.25">
      <c r="B14" t="s">
        <v>6211</v>
      </c>
      <c r="C14" s="7">
        <v>301.98500000000001</v>
      </c>
      <c r="D14" s="7">
        <v>215.55499999999998</v>
      </c>
      <c r="E14" s="7">
        <v>213.66499999999999</v>
      </c>
      <c r="F14" s="7">
        <v>153.76499999999999</v>
      </c>
    </row>
    <row r="15" spans="1:6" x14ac:dyDescent="0.25">
      <c r="B15" t="s">
        <v>6212</v>
      </c>
      <c r="C15" s="7">
        <v>312.83499999999998</v>
      </c>
      <c r="D15" s="7">
        <v>350.89500000000004</v>
      </c>
      <c r="E15" s="7">
        <v>96.405000000000001</v>
      </c>
      <c r="F15" s="7">
        <v>63.249999999999993</v>
      </c>
    </row>
    <row r="16" spans="1:6" x14ac:dyDescent="0.25">
      <c r="B16" t="s">
        <v>6213</v>
      </c>
      <c r="C16" s="7">
        <v>265.62</v>
      </c>
      <c r="D16" s="7">
        <v>187.06</v>
      </c>
      <c r="E16" s="7">
        <v>210.58999999999997</v>
      </c>
      <c r="F16" s="7">
        <v>526.51499999999987</v>
      </c>
    </row>
    <row r="17" spans="1:6" x14ac:dyDescent="0.25">
      <c r="A17" t="s">
        <v>6199</v>
      </c>
      <c r="B17" t="s">
        <v>6202</v>
      </c>
      <c r="C17" s="7">
        <v>47.25</v>
      </c>
      <c r="D17" s="7">
        <v>274.67500000000001</v>
      </c>
      <c r="E17" s="7">
        <v>179.22</v>
      </c>
      <c r="F17" s="7">
        <v>65.805000000000007</v>
      </c>
    </row>
    <row r="18" spans="1:6" x14ac:dyDescent="0.25">
      <c r="B18" t="s">
        <v>6203</v>
      </c>
      <c r="C18" s="7">
        <v>745.44999999999993</v>
      </c>
      <c r="D18" s="7">
        <v>194.17499999999998</v>
      </c>
      <c r="E18" s="7">
        <v>429.82999999999993</v>
      </c>
      <c r="F18" s="7">
        <v>428.88499999999999</v>
      </c>
    </row>
    <row r="19" spans="1:6" x14ac:dyDescent="0.25">
      <c r="B19" t="s">
        <v>6204</v>
      </c>
      <c r="C19" s="7">
        <v>130.47</v>
      </c>
      <c r="D19" s="7">
        <v>281.20499999999998</v>
      </c>
      <c r="E19" s="7">
        <v>231.63000000000002</v>
      </c>
      <c r="F19" s="7">
        <v>271.48500000000001</v>
      </c>
    </row>
    <row r="20" spans="1:6" x14ac:dyDescent="0.25">
      <c r="B20" t="s">
        <v>6205</v>
      </c>
      <c r="C20" s="7">
        <v>27</v>
      </c>
      <c r="D20" s="7">
        <v>147.51</v>
      </c>
      <c r="E20" s="7">
        <v>240.04</v>
      </c>
      <c r="F20" s="7">
        <v>347.26</v>
      </c>
    </row>
    <row r="21" spans="1:6" x14ac:dyDescent="0.25">
      <c r="B21" t="s">
        <v>6206</v>
      </c>
      <c r="C21" s="7">
        <v>255.11499999999995</v>
      </c>
      <c r="D21" s="7">
        <v>83.43</v>
      </c>
      <c r="E21" s="7">
        <v>59.079999999999991</v>
      </c>
      <c r="F21" s="7">
        <v>541.73</v>
      </c>
    </row>
    <row r="22" spans="1:6" x14ac:dyDescent="0.25">
      <c r="B22" t="s">
        <v>6207</v>
      </c>
      <c r="C22" s="7">
        <v>584.78999999999985</v>
      </c>
      <c r="D22" s="7">
        <v>355.34</v>
      </c>
      <c r="E22" s="7">
        <v>140.88</v>
      </c>
      <c r="F22" s="7">
        <v>357.42999999999995</v>
      </c>
    </row>
    <row r="23" spans="1:6" x14ac:dyDescent="0.25">
      <c r="B23" t="s">
        <v>6208</v>
      </c>
      <c r="C23" s="7">
        <v>430.62</v>
      </c>
      <c r="D23" s="7">
        <v>236.315</v>
      </c>
      <c r="E23" s="7">
        <v>414.58499999999992</v>
      </c>
      <c r="F23" s="7">
        <v>227.42500000000001</v>
      </c>
    </row>
    <row r="24" spans="1:6" x14ac:dyDescent="0.25">
      <c r="B24" t="s">
        <v>6209</v>
      </c>
      <c r="C24" s="7">
        <v>22.5</v>
      </c>
      <c r="D24" s="7">
        <v>60.5</v>
      </c>
      <c r="E24" s="7">
        <v>139.67999999999998</v>
      </c>
      <c r="F24" s="7">
        <v>77.72</v>
      </c>
    </row>
    <row r="25" spans="1:6" x14ac:dyDescent="0.25">
      <c r="B25" t="s">
        <v>6210</v>
      </c>
      <c r="C25" s="7">
        <v>126.14999999999999</v>
      </c>
      <c r="D25" s="7">
        <v>89.13</v>
      </c>
      <c r="E25" s="7">
        <v>302.65999999999997</v>
      </c>
      <c r="F25" s="7">
        <v>195.11</v>
      </c>
    </row>
    <row r="26" spans="1:6" x14ac:dyDescent="0.25">
      <c r="B26" t="s">
        <v>6211</v>
      </c>
      <c r="C26" s="7">
        <v>376.03</v>
      </c>
      <c r="D26" s="7">
        <v>440.96499999999997</v>
      </c>
      <c r="E26" s="7">
        <v>174.46999999999997</v>
      </c>
      <c r="F26" s="7">
        <v>523.24</v>
      </c>
    </row>
    <row r="27" spans="1:6" x14ac:dyDescent="0.25">
      <c r="B27" t="s">
        <v>6212</v>
      </c>
      <c r="C27" s="7">
        <v>515.17999999999995</v>
      </c>
      <c r="D27" s="7">
        <v>347.03999999999996</v>
      </c>
      <c r="E27" s="7">
        <v>104.08499999999999</v>
      </c>
      <c r="F27" s="7">
        <v>142.56</v>
      </c>
    </row>
    <row r="28" spans="1:6" x14ac:dyDescent="0.25">
      <c r="B28" t="s">
        <v>6213</v>
      </c>
      <c r="C28" s="7">
        <v>95.859999999999985</v>
      </c>
      <c r="D28" s="7">
        <v>94.17</v>
      </c>
      <c r="E28" s="7">
        <v>77.10499999999999</v>
      </c>
      <c r="F28" s="7">
        <v>484.76</v>
      </c>
    </row>
    <row r="29" spans="1:6" x14ac:dyDescent="0.25">
      <c r="A29" t="s">
        <v>6200</v>
      </c>
      <c r="B29" t="s">
        <v>6202</v>
      </c>
      <c r="C29" s="7">
        <v>258.34500000000003</v>
      </c>
      <c r="D29" s="7">
        <v>279.52000000000004</v>
      </c>
      <c r="E29" s="7">
        <v>160.19499999999999</v>
      </c>
      <c r="F29" s="7">
        <v>139.625</v>
      </c>
    </row>
    <row r="30" spans="1:6" x14ac:dyDescent="0.25">
      <c r="B30" t="s">
        <v>6203</v>
      </c>
      <c r="C30" s="7">
        <v>342.2</v>
      </c>
      <c r="D30" s="7">
        <v>251.83</v>
      </c>
      <c r="E30" s="7">
        <v>80.550000000000011</v>
      </c>
      <c r="F30" s="7">
        <v>284.24999999999994</v>
      </c>
    </row>
    <row r="31" spans="1:6" x14ac:dyDescent="0.25">
      <c r="B31" t="s">
        <v>6204</v>
      </c>
      <c r="C31" s="7">
        <v>418.30499999999989</v>
      </c>
      <c r="D31" s="7">
        <v>405.05500000000006</v>
      </c>
      <c r="E31" s="7">
        <v>253.15499999999997</v>
      </c>
      <c r="F31" s="7">
        <v>468.125</v>
      </c>
    </row>
    <row r="32" spans="1:6" x14ac:dyDescent="0.25">
      <c r="B32" t="s">
        <v>6205</v>
      </c>
      <c r="C32" s="7">
        <v>102.32999999999998</v>
      </c>
      <c r="D32" s="7">
        <v>554.875</v>
      </c>
      <c r="E32" s="7">
        <v>106.23999999999998</v>
      </c>
      <c r="F32" s="7">
        <v>242.14000000000001</v>
      </c>
    </row>
    <row r="33" spans="1:6" x14ac:dyDescent="0.25">
      <c r="B33" t="s">
        <v>6206</v>
      </c>
      <c r="C33" s="7">
        <v>234.71999999999997</v>
      </c>
      <c r="D33" s="7">
        <v>267.2</v>
      </c>
      <c r="E33" s="7">
        <v>272.68999999999994</v>
      </c>
      <c r="F33" s="7">
        <v>133.08000000000001</v>
      </c>
    </row>
    <row r="34" spans="1:6" x14ac:dyDescent="0.25">
      <c r="B34" t="s">
        <v>6207</v>
      </c>
      <c r="C34" s="7">
        <v>430.39</v>
      </c>
      <c r="D34" s="7">
        <v>209.6</v>
      </c>
      <c r="E34" s="7">
        <v>88.334999999999994</v>
      </c>
      <c r="F34" s="7">
        <v>136.20500000000001</v>
      </c>
    </row>
    <row r="35" spans="1:6" x14ac:dyDescent="0.25">
      <c r="B35" t="s">
        <v>6208</v>
      </c>
      <c r="C35" s="7">
        <v>109.005</v>
      </c>
      <c r="D35" s="7">
        <v>61.034999999999997</v>
      </c>
      <c r="E35" s="7">
        <v>199.48999999999998</v>
      </c>
      <c r="F35" s="7">
        <v>393.57499999999999</v>
      </c>
    </row>
    <row r="36" spans="1:6" x14ac:dyDescent="0.25">
      <c r="B36" t="s">
        <v>6209</v>
      </c>
      <c r="C36" s="7">
        <v>287.52499999999998</v>
      </c>
      <c r="D36" s="7">
        <v>125.58</v>
      </c>
      <c r="E36" s="7">
        <v>374.13499999999999</v>
      </c>
      <c r="F36" s="7">
        <v>288.67</v>
      </c>
    </row>
    <row r="37" spans="1:6" x14ac:dyDescent="0.25">
      <c r="B37" t="s">
        <v>6210</v>
      </c>
      <c r="C37" s="7">
        <v>840.92999999999984</v>
      </c>
      <c r="D37" s="7">
        <v>171.32999999999998</v>
      </c>
      <c r="E37" s="7">
        <v>221.43999999999997</v>
      </c>
      <c r="F37" s="7">
        <v>409.875</v>
      </c>
    </row>
    <row r="38" spans="1:6" x14ac:dyDescent="0.25">
      <c r="B38" t="s">
        <v>6211</v>
      </c>
      <c r="C38" s="7">
        <v>299.07</v>
      </c>
      <c r="D38" s="7">
        <v>584.64</v>
      </c>
      <c r="E38" s="7">
        <v>256.36500000000001</v>
      </c>
      <c r="F38" s="7">
        <v>260.32499999999999</v>
      </c>
    </row>
    <row r="39" spans="1:6" x14ac:dyDescent="0.25">
      <c r="B39" t="s">
        <v>6212</v>
      </c>
      <c r="C39" s="7">
        <v>323.32499999999999</v>
      </c>
      <c r="D39" s="7">
        <v>537.80999999999995</v>
      </c>
      <c r="E39" s="7">
        <v>189.47499999999999</v>
      </c>
      <c r="F39" s="7">
        <v>565.57000000000005</v>
      </c>
    </row>
    <row r="40" spans="1:6" x14ac:dyDescent="0.25">
      <c r="B40" t="s">
        <v>6213</v>
      </c>
      <c r="C40" s="7">
        <v>399.48499999999996</v>
      </c>
      <c r="D40" s="7">
        <v>388.21999999999997</v>
      </c>
      <c r="E40" s="7">
        <v>212.07499999999999</v>
      </c>
      <c r="F40" s="7">
        <v>148.19999999999999</v>
      </c>
    </row>
    <row r="41" spans="1:6" x14ac:dyDescent="0.25">
      <c r="A41" t="s">
        <v>6201</v>
      </c>
      <c r="B41" t="s">
        <v>6202</v>
      </c>
      <c r="C41" s="7">
        <v>112.69499999999999</v>
      </c>
      <c r="D41" s="7">
        <v>843.71499999999992</v>
      </c>
      <c r="E41" s="7">
        <v>146.685</v>
      </c>
      <c r="F41" s="7">
        <v>166.32</v>
      </c>
    </row>
    <row r="42" spans="1:6" x14ac:dyDescent="0.25">
      <c r="B42" t="s">
        <v>6203</v>
      </c>
      <c r="C42" s="7">
        <v>114.87999999999998</v>
      </c>
      <c r="D42" s="7">
        <v>91.175000000000011</v>
      </c>
      <c r="E42" s="7">
        <v>53.759999999999991</v>
      </c>
      <c r="F42" s="7">
        <v>133.815</v>
      </c>
    </row>
    <row r="43" spans="1:6" x14ac:dyDescent="0.25">
      <c r="B43" t="s">
        <v>6204</v>
      </c>
      <c r="C43" s="7">
        <v>277.76</v>
      </c>
      <c r="D43" s="7">
        <v>462.50999999999993</v>
      </c>
      <c r="E43" s="7">
        <v>399.52499999999998</v>
      </c>
      <c r="F43" s="7">
        <v>175.41</v>
      </c>
    </row>
    <row r="44" spans="1:6" x14ac:dyDescent="0.25">
      <c r="B44" t="s">
        <v>6205</v>
      </c>
      <c r="C44" s="7">
        <v>197.89499999999998</v>
      </c>
      <c r="D44" s="7">
        <v>88.545000000000002</v>
      </c>
      <c r="E44" s="7">
        <v>200.25499999999997</v>
      </c>
      <c r="F44" s="7">
        <v>289.755</v>
      </c>
    </row>
    <row r="45" spans="1:6" x14ac:dyDescent="0.25">
      <c r="B45" t="s">
        <v>6206</v>
      </c>
      <c r="C45" s="7">
        <v>193.11499999999998</v>
      </c>
      <c r="D45" s="7">
        <v>292.29000000000002</v>
      </c>
      <c r="E45" s="7">
        <v>304.46999999999997</v>
      </c>
      <c r="F45" s="7">
        <v>212.49499999999998</v>
      </c>
    </row>
    <row r="46" spans="1:6" x14ac:dyDescent="0.25">
      <c r="B46" t="s">
        <v>6207</v>
      </c>
      <c r="C46" s="7">
        <v>179.79</v>
      </c>
      <c r="D46" s="7">
        <v>170.08999999999997</v>
      </c>
      <c r="E46" s="7">
        <v>379.31</v>
      </c>
      <c r="F46" s="7">
        <v>426.2</v>
      </c>
    </row>
    <row r="47" spans="1:6" x14ac:dyDescent="0.25">
      <c r="B47" t="s">
        <v>6208</v>
      </c>
      <c r="C47" s="7">
        <v>247.28999999999996</v>
      </c>
      <c r="D47" s="7">
        <v>271.05499999999995</v>
      </c>
      <c r="E47" s="7">
        <v>141.69999999999999</v>
      </c>
      <c r="F47" s="7">
        <v>246.685</v>
      </c>
    </row>
    <row r="48" spans="1:6" x14ac:dyDescent="0.25">
      <c r="B48" t="s">
        <v>6209</v>
      </c>
      <c r="C48" s="7">
        <v>116.39499999999998</v>
      </c>
      <c r="D48" s="7">
        <v>15.54</v>
      </c>
      <c r="E48" s="7">
        <v>71.06</v>
      </c>
      <c r="F48" s="7">
        <v>41.25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A4E48-4ED9-41BC-A86E-7B270268D719}">
  <dimension ref="A3:B6"/>
  <sheetViews>
    <sheetView workbookViewId="0">
      <selection activeCell="D28" sqref="D28"/>
    </sheetView>
  </sheetViews>
  <sheetFormatPr defaultRowHeight="15" x14ac:dyDescent="0.25"/>
  <cols>
    <col min="1" max="1" width="15.42578125" bestFit="1" customWidth="1"/>
    <col min="2" max="2" width="12.140625" bestFit="1" customWidth="1"/>
    <col min="3" max="3" width="7.85546875" bestFit="1" customWidth="1"/>
    <col min="4" max="4" width="8.140625" bestFit="1" customWidth="1"/>
    <col min="5" max="6" width="8.42578125" bestFit="1" customWidth="1"/>
  </cols>
  <sheetData>
    <row r="3" spans="1:2" x14ac:dyDescent="0.25">
      <c r="A3" s="6" t="s">
        <v>7</v>
      </c>
      <c r="B3" t="s">
        <v>6219</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2EF69-9BB0-4A24-A511-6D7FD6882E97}">
  <dimension ref="A3:B8"/>
  <sheetViews>
    <sheetView workbookViewId="0">
      <selection activeCell="S15" sqref="S15"/>
    </sheetView>
  </sheetViews>
  <sheetFormatPr defaultRowHeight="15" x14ac:dyDescent="0.25"/>
  <cols>
    <col min="1" max="1" width="17.7109375" bestFit="1" customWidth="1"/>
    <col min="2" max="2" width="12.140625" bestFit="1" customWidth="1"/>
    <col min="3" max="3" width="7.85546875" bestFit="1" customWidth="1"/>
    <col min="4" max="4" width="8.140625" bestFit="1" customWidth="1"/>
    <col min="5" max="6" width="8.42578125" bestFit="1" customWidth="1"/>
  </cols>
  <sheetData>
    <row r="3" spans="1:2" x14ac:dyDescent="0.25">
      <c r="A3" s="6" t="s">
        <v>4</v>
      </c>
      <c r="B3" t="s">
        <v>6219</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 t="shared" ref="N2:N65" si="0">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L3*E3</f>
        <v>41.25</v>
      </c>
      <c r="N3" t="str">
        <f t="shared" si="0"/>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0"/>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0"/>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0"/>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0"/>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0"/>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0"/>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0"/>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0"/>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0"/>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0"/>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0"/>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0"/>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0"/>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0"/>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0"/>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0"/>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0"/>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0"/>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0"/>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0"/>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0"/>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0"/>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0"/>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0"/>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0"/>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0"/>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0"/>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0"/>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0"/>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0"/>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0"/>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0"/>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0"/>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0"/>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0"/>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0"/>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0"/>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0"/>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0"/>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0"/>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0"/>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0"/>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0"/>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0"/>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0"/>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0"/>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0"/>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0"/>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0"/>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0"/>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0"/>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0"/>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0"/>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0"/>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0"/>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0"/>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0"/>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0"/>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0"/>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0"/>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0"/>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0"/>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ref="N66:N129" si="3">IF(I66="Rob","Robusta",IF(I66="Exc","Excelsa",IF(I66="Ara","Arabica",IF(I66="Lib","Liberica",""))))</f>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4">L67*E67</f>
        <v>82.339999999999989</v>
      </c>
      <c r="N67" t="str">
        <f t="shared" si="3"/>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4"/>
        <v>7.169999999999999</v>
      </c>
      <c r="N68" t="str">
        <f t="shared" si="3"/>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4"/>
        <v>9.51</v>
      </c>
      <c r="N69" t="str">
        <f t="shared" si="3"/>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4"/>
        <v>2.9849999999999999</v>
      </c>
      <c r="N70" t="str">
        <f t="shared" si="3"/>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4"/>
        <v>59.699999999999996</v>
      </c>
      <c r="N71" t="str">
        <f t="shared" si="3"/>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4"/>
        <v>136.61999999999998</v>
      </c>
      <c r="N72" t="str">
        <f t="shared" si="3"/>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4"/>
        <v>9.51</v>
      </c>
      <c r="N73" t="str">
        <f t="shared" si="3"/>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4"/>
        <v>77.624999999999986</v>
      </c>
      <c r="N74" t="str">
        <f t="shared" si="3"/>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4"/>
        <v>21.825000000000003</v>
      </c>
      <c r="N75" t="str">
        <f t="shared" si="3"/>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4"/>
        <v>17.82</v>
      </c>
      <c r="N76" t="str">
        <f t="shared" si="3"/>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4"/>
        <v>53.699999999999996</v>
      </c>
      <c r="N77" t="str">
        <f t="shared" si="3"/>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4"/>
        <v>3.5849999999999995</v>
      </c>
      <c r="N78" t="str">
        <f t="shared" si="3"/>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4"/>
        <v>7.29</v>
      </c>
      <c r="N79" t="str">
        <f t="shared" si="3"/>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4"/>
        <v>40.5</v>
      </c>
      <c r="N80" t="str">
        <f t="shared" si="3"/>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4"/>
        <v>47.8</v>
      </c>
      <c r="N81" t="str">
        <f t="shared" si="3"/>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4"/>
        <v>38.849999999999994</v>
      </c>
      <c r="N82" t="str">
        <f t="shared" si="3"/>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4"/>
        <v>109.36499999999999</v>
      </c>
      <c r="N83" t="str">
        <f t="shared" si="3"/>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4"/>
        <v>100.39499999999998</v>
      </c>
      <c r="N84" t="str">
        <f t="shared" si="3"/>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4"/>
        <v>82.339999999999989</v>
      </c>
      <c r="N85" t="str">
        <f t="shared" si="3"/>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4"/>
        <v>9.51</v>
      </c>
      <c r="N86" t="str">
        <f t="shared" si="3"/>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4"/>
        <v>89.35499999999999</v>
      </c>
      <c r="N87" t="str">
        <f t="shared" si="3"/>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4"/>
        <v>11.94</v>
      </c>
      <c r="N88" t="str">
        <f t="shared" si="3"/>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4"/>
        <v>33.75</v>
      </c>
      <c r="N89" t="str">
        <f t="shared" si="3"/>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4"/>
        <v>35.849999999999994</v>
      </c>
      <c r="N90" t="str">
        <f t="shared" si="3"/>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4"/>
        <v>77.699999999999989</v>
      </c>
      <c r="N91" t="str">
        <f t="shared" si="3"/>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4"/>
        <v>51.8</v>
      </c>
      <c r="N92" t="str">
        <f t="shared" si="3"/>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4"/>
        <v>103.49999999999999</v>
      </c>
      <c r="N93" t="str">
        <f t="shared" si="3"/>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4"/>
        <v>44.55</v>
      </c>
      <c r="N94" t="str">
        <f t="shared" si="3"/>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4"/>
        <v>35.64</v>
      </c>
      <c r="N95" t="str">
        <f t="shared" si="3"/>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4"/>
        <v>17.91</v>
      </c>
      <c r="N96" t="str">
        <f t="shared" si="3"/>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4"/>
        <v>155.24999999999997</v>
      </c>
      <c r="N97" t="str">
        <f t="shared" si="3"/>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4"/>
        <v>5.97</v>
      </c>
      <c r="N98" t="str">
        <f t="shared" si="3"/>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4"/>
        <v>13.5</v>
      </c>
      <c r="N99" t="str">
        <f t="shared" si="3"/>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4"/>
        <v>2.9849999999999999</v>
      </c>
      <c r="N100" t="str">
        <f t="shared" si="3"/>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4"/>
        <v>13.095000000000001</v>
      </c>
      <c r="N101" t="str">
        <f t="shared" si="3"/>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4"/>
        <v>7.77</v>
      </c>
      <c r="N102" t="str">
        <f t="shared" si="3"/>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4"/>
        <v>148.92499999999998</v>
      </c>
      <c r="N103" t="str">
        <f t="shared" si="3"/>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4"/>
        <v>38.849999999999994</v>
      </c>
      <c r="N104" t="str">
        <f t="shared" si="3"/>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4"/>
        <v>11.94</v>
      </c>
      <c r="N105" t="str">
        <f t="shared" si="3"/>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4"/>
        <v>87.300000000000011</v>
      </c>
      <c r="N106" t="str">
        <f t="shared" si="3"/>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4"/>
        <v>40.5</v>
      </c>
      <c r="N107" t="str">
        <f t="shared" si="3"/>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4"/>
        <v>24.3</v>
      </c>
      <c r="N108" t="str">
        <f t="shared" si="3"/>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4"/>
        <v>17.91</v>
      </c>
      <c r="N109" t="str">
        <f t="shared" si="3"/>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4"/>
        <v>27</v>
      </c>
      <c r="N110" t="str">
        <f t="shared" si="3"/>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4"/>
        <v>7.77</v>
      </c>
      <c r="N111" t="str">
        <f t="shared" si="3"/>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4"/>
        <v>13.365</v>
      </c>
      <c r="N112" t="str">
        <f t="shared" si="3"/>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4"/>
        <v>26.849999999999994</v>
      </c>
      <c r="N113" t="str">
        <f t="shared" si="3"/>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4"/>
        <v>11.25</v>
      </c>
      <c r="N114" t="str">
        <f t="shared" si="3"/>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4"/>
        <v>14.55</v>
      </c>
      <c r="N115" t="str">
        <f t="shared" si="3"/>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4"/>
        <v>14.339999999999998</v>
      </c>
      <c r="N116" t="str">
        <f t="shared" si="3"/>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4"/>
        <v>15.85</v>
      </c>
      <c r="N117" t="str">
        <f t="shared" si="3"/>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4"/>
        <v>19.02</v>
      </c>
      <c r="N118" t="str">
        <f t="shared" si="3"/>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4"/>
        <v>38.04</v>
      </c>
      <c r="N119" t="str">
        <f t="shared" si="3"/>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4"/>
        <v>21.87</v>
      </c>
      <c r="N120" t="str">
        <f t="shared" si="3"/>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4"/>
        <v>4.125</v>
      </c>
      <c r="N121" t="str">
        <f t="shared" si="3"/>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4"/>
        <v>3.8849999999999998</v>
      </c>
      <c r="N122" t="str">
        <f t="shared" si="3"/>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4"/>
        <v>68.75</v>
      </c>
      <c r="N123" t="str">
        <f t="shared" si="3"/>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4"/>
        <v>23.88</v>
      </c>
      <c r="N124" t="str">
        <f t="shared" si="3"/>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4"/>
        <v>145.82</v>
      </c>
      <c r="N125" t="str">
        <f t="shared" si="3"/>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4"/>
        <v>21.825000000000003</v>
      </c>
      <c r="N126" t="str">
        <f t="shared" si="3"/>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4"/>
        <v>26.19</v>
      </c>
      <c r="N127" t="str">
        <f t="shared" si="3"/>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4"/>
        <v>11.25</v>
      </c>
      <c r="N128" t="str">
        <f t="shared" si="3"/>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4"/>
        <v>77.699999999999989</v>
      </c>
      <c r="N129" t="str">
        <f t="shared" si="3"/>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4"/>
        <v>6.75</v>
      </c>
      <c r="N130" t="str">
        <f t="shared" ref="N130:N193" si="6">IF(I130="Rob","Robusta",IF(I130="Exc","Excelsa",IF(I130="Ara","Arabica",IF(I130="Lib","Liberica",""))))</f>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7">L131*E131</f>
        <v>12.15</v>
      </c>
      <c r="N131" t="str">
        <f t="shared" si="6"/>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7"/>
        <v>148.92499999999998</v>
      </c>
      <c r="N132" t="str">
        <f t="shared" si="6"/>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7"/>
        <v>14.58</v>
      </c>
      <c r="N133" t="str">
        <f t="shared" si="6"/>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7"/>
        <v>148.92499999999998</v>
      </c>
      <c r="N134" t="str">
        <f t="shared" si="6"/>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7"/>
        <v>12.95</v>
      </c>
      <c r="N135" t="str">
        <f t="shared" si="6"/>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7"/>
        <v>94.874999999999986</v>
      </c>
      <c r="N136" t="str">
        <f t="shared" si="6"/>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7"/>
        <v>38.849999999999994</v>
      </c>
      <c r="N137" t="str">
        <f t="shared" si="6"/>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7"/>
        <v>11.94</v>
      </c>
      <c r="N138" t="str">
        <f t="shared" si="6"/>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7"/>
        <v>102.46499999999997</v>
      </c>
      <c r="N139" t="str">
        <f t="shared" si="6"/>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7"/>
        <v>48.6</v>
      </c>
      <c r="N140" t="str">
        <f t="shared" si="6"/>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7"/>
        <v>77.699999999999989</v>
      </c>
      <c r="N141" t="str">
        <f t="shared" si="6"/>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7"/>
        <v>29.784999999999997</v>
      </c>
      <c r="N142" t="str">
        <f t="shared" si="6"/>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7"/>
        <v>15.54</v>
      </c>
      <c r="N143" t="str">
        <f t="shared" si="6"/>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7"/>
        <v>136.61999999999998</v>
      </c>
      <c r="N144" t="str">
        <f t="shared" si="6"/>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7"/>
        <v>17.46</v>
      </c>
      <c r="N145" t="str">
        <f t="shared" si="6"/>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7"/>
        <v>68.309999999999988</v>
      </c>
      <c r="N146" t="str">
        <f t="shared" si="6"/>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7"/>
        <v>17.46</v>
      </c>
      <c r="N147" t="str">
        <f t="shared" si="6"/>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7"/>
        <v>43.650000000000006</v>
      </c>
      <c r="N148" t="str">
        <f t="shared" si="6"/>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7"/>
        <v>27.5</v>
      </c>
      <c r="N149" t="str">
        <f t="shared" si="6"/>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7"/>
        <v>18.225000000000001</v>
      </c>
      <c r="N150" t="str">
        <f t="shared" si="6"/>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7"/>
        <v>51.749999999999993</v>
      </c>
      <c r="N151" t="str">
        <f t="shared" si="6"/>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7"/>
        <v>12.95</v>
      </c>
      <c r="N152" t="str">
        <f t="shared" si="6"/>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7"/>
        <v>33.75</v>
      </c>
      <c r="N153" t="str">
        <f t="shared" si="6"/>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7"/>
        <v>68.655000000000001</v>
      </c>
      <c r="N154" t="str">
        <f t="shared" si="6"/>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7"/>
        <v>2.6849999999999996</v>
      </c>
      <c r="N155" t="str">
        <f t="shared" si="6"/>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7"/>
        <v>114.42499999999998</v>
      </c>
      <c r="N156" t="str">
        <f t="shared" si="6"/>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7"/>
        <v>155.24999999999997</v>
      </c>
      <c r="N157" t="str">
        <f t="shared" si="6"/>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7"/>
        <v>77.624999999999986</v>
      </c>
      <c r="N158" t="str">
        <f t="shared" si="6"/>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7"/>
        <v>61.754999999999995</v>
      </c>
      <c r="N159" t="str">
        <f t="shared" si="6"/>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7"/>
        <v>123.50999999999999</v>
      </c>
      <c r="N160" t="str">
        <f t="shared" si="6"/>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7"/>
        <v>218.73</v>
      </c>
      <c r="N161" t="str">
        <f t="shared" si="6"/>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7"/>
        <v>33</v>
      </c>
      <c r="N162" t="str">
        <f t="shared" si="6"/>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7"/>
        <v>23.31</v>
      </c>
      <c r="N163" t="str">
        <f t="shared" si="6"/>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7"/>
        <v>21.87</v>
      </c>
      <c r="N164" t="str">
        <f t="shared" si="6"/>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7"/>
        <v>16.11</v>
      </c>
      <c r="N165" t="str">
        <f t="shared" si="6"/>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7"/>
        <v>29.16</v>
      </c>
      <c r="N166" t="str">
        <f t="shared" si="6"/>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7"/>
        <v>53.699999999999996</v>
      </c>
      <c r="N167" t="str">
        <f t="shared" si="6"/>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7"/>
        <v>26.849999999999994</v>
      </c>
      <c r="N168" t="str">
        <f t="shared" si="6"/>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7"/>
        <v>41.25</v>
      </c>
      <c r="N169" t="str">
        <f t="shared" si="6"/>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7"/>
        <v>40.5</v>
      </c>
      <c r="N170" t="str">
        <f t="shared" si="6"/>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7"/>
        <v>17.899999999999999</v>
      </c>
      <c r="N171" t="str">
        <f t="shared" si="6"/>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7"/>
        <v>68.309999999999988</v>
      </c>
      <c r="N172" t="str">
        <f t="shared" si="6"/>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7"/>
        <v>63.249999999999993</v>
      </c>
      <c r="N173" t="str">
        <f t="shared" si="6"/>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7"/>
        <v>21.87</v>
      </c>
      <c r="N174" t="str">
        <f t="shared" si="6"/>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7"/>
        <v>91.539999999999992</v>
      </c>
      <c r="N175" t="str">
        <f t="shared" si="6"/>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7"/>
        <v>204.92999999999995</v>
      </c>
      <c r="N176" t="str">
        <f t="shared" si="6"/>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7"/>
        <v>63.249999999999993</v>
      </c>
      <c r="N177" t="str">
        <f t="shared" si="6"/>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7"/>
        <v>34.154999999999994</v>
      </c>
      <c r="N178" t="str">
        <f t="shared" si="6"/>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7"/>
        <v>109.93999999999998</v>
      </c>
      <c r="N179" t="str">
        <f t="shared" si="6"/>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7"/>
        <v>25.9</v>
      </c>
      <c r="N180" t="str">
        <f t="shared" si="6"/>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7"/>
        <v>2.9849999999999999</v>
      </c>
      <c r="N181" t="str">
        <f t="shared" si="6"/>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7"/>
        <v>22.274999999999999</v>
      </c>
      <c r="N182" t="str">
        <f t="shared" si="6"/>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7"/>
        <v>29.849999999999998</v>
      </c>
      <c r="N183" t="str">
        <f t="shared" si="6"/>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7"/>
        <v>32.22</v>
      </c>
      <c r="N184" t="str">
        <f t="shared" si="6"/>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7"/>
        <v>8.25</v>
      </c>
      <c r="N185" t="str">
        <f t="shared" si="6"/>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7"/>
        <v>31.08</v>
      </c>
      <c r="N186" t="str">
        <f t="shared" si="6"/>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7"/>
        <v>36.450000000000003</v>
      </c>
      <c r="N187" t="str">
        <f t="shared" si="6"/>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7"/>
        <v>68.655000000000001</v>
      </c>
      <c r="N188" t="str">
        <f t="shared" si="6"/>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7"/>
        <v>43.650000000000006</v>
      </c>
      <c r="N189" t="str">
        <f t="shared" si="6"/>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7"/>
        <v>4.4550000000000001</v>
      </c>
      <c r="N190" t="str">
        <f t="shared" si="6"/>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7"/>
        <v>43.650000000000006</v>
      </c>
      <c r="N191" t="str">
        <f t="shared" si="6"/>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7"/>
        <v>33.464999999999996</v>
      </c>
      <c r="N192" t="str">
        <f t="shared" si="6"/>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7"/>
        <v>19.424999999999997</v>
      </c>
      <c r="N193" t="str">
        <f t="shared" si="6"/>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7"/>
        <v>72.900000000000006</v>
      </c>
      <c r="N194" t="str">
        <f t="shared" ref="N194:N257" si="9">IF(I194="Rob","Robusta",IF(I194="Exc","Excelsa",IF(I194="Ara","Arabica",IF(I194="Lib","Liberica",""))))</f>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10">L195*E195</f>
        <v>44.55</v>
      </c>
      <c r="N195" t="str">
        <f t="shared" si="9"/>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10"/>
        <v>36.450000000000003</v>
      </c>
      <c r="N196" t="str">
        <f t="shared" si="9"/>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0"/>
        <v>38.849999999999994</v>
      </c>
      <c r="N197" t="str">
        <f t="shared" si="9"/>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0"/>
        <v>53.46</v>
      </c>
      <c r="N198" t="str">
        <f t="shared" si="9"/>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0"/>
        <v>59.569999999999993</v>
      </c>
      <c r="N199" t="str">
        <f t="shared" si="9"/>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0"/>
        <v>89.35499999999999</v>
      </c>
      <c r="N200" t="str">
        <f t="shared" si="9"/>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0"/>
        <v>38.04</v>
      </c>
      <c r="N201" t="str">
        <f t="shared" si="9"/>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0"/>
        <v>41.25</v>
      </c>
      <c r="N202" t="str">
        <f t="shared" si="9"/>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0"/>
        <v>57.06</v>
      </c>
      <c r="N203" t="str">
        <f t="shared" si="9"/>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0"/>
        <v>178.70999999999998</v>
      </c>
      <c r="N204" t="str">
        <f t="shared" si="9"/>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0"/>
        <v>4.7549999999999999</v>
      </c>
      <c r="N205" t="str">
        <f t="shared" si="9"/>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0"/>
        <v>82.5</v>
      </c>
      <c r="N206" t="str">
        <f t="shared" si="9"/>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0"/>
        <v>8.0549999999999997</v>
      </c>
      <c r="N207" t="str">
        <f t="shared" si="9"/>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0"/>
        <v>22.5</v>
      </c>
      <c r="N208" t="str">
        <f t="shared" si="9"/>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0"/>
        <v>40.5</v>
      </c>
      <c r="N209" t="str">
        <f t="shared" si="9"/>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0"/>
        <v>29.16</v>
      </c>
      <c r="N210" t="str">
        <f t="shared" si="9"/>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0"/>
        <v>6.75</v>
      </c>
      <c r="N211" t="str">
        <f t="shared" si="9"/>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0"/>
        <v>51.8</v>
      </c>
      <c r="N212" t="str">
        <f t="shared" si="9"/>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0"/>
        <v>53.46</v>
      </c>
      <c r="N213" t="str">
        <f t="shared" si="9"/>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0"/>
        <v>14.58</v>
      </c>
      <c r="N214" t="str">
        <f t="shared" si="9"/>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0"/>
        <v>20.584999999999997</v>
      </c>
      <c r="N215" t="str">
        <f t="shared" si="9"/>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0"/>
        <v>31.7</v>
      </c>
      <c r="N216" t="str">
        <f t="shared" si="9"/>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0"/>
        <v>23.31</v>
      </c>
      <c r="N217" t="str">
        <f t="shared" si="9"/>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0"/>
        <v>58.2</v>
      </c>
      <c r="N218" t="str">
        <f t="shared" si="9"/>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0"/>
        <v>35.64</v>
      </c>
      <c r="N219" t="str">
        <f t="shared" si="9"/>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0"/>
        <v>56.25</v>
      </c>
      <c r="N220" t="str">
        <f t="shared" si="9"/>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0"/>
        <v>10.754999999999999</v>
      </c>
      <c r="N221" t="str">
        <f t="shared" si="9"/>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0"/>
        <v>14.924999999999999</v>
      </c>
      <c r="N222" t="str">
        <f t="shared" si="9"/>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0"/>
        <v>77.699999999999989</v>
      </c>
      <c r="N223" t="str">
        <f t="shared" si="9"/>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0"/>
        <v>23.31</v>
      </c>
      <c r="N224" t="str">
        <f t="shared" si="9"/>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0"/>
        <v>59.4</v>
      </c>
      <c r="N225" t="str">
        <f t="shared" si="9"/>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0"/>
        <v>119.13999999999999</v>
      </c>
      <c r="N226" t="str">
        <f t="shared" si="9"/>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0"/>
        <v>14.339999999999998</v>
      </c>
      <c r="N227" t="str">
        <f t="shared" si="9"/>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0"/>
        <v>129.37499999999997</v>
      </c>
      <c r="N228" t="str">
        <f t="shared" si="9"/>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0"/>
        <v>16.11</v>
      </c>
      <c r="N229" t="str">
        <f t="shared" si="9"/>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0"/>
        <v>17.924999999999997</v>
      </c>
      <c r="N230" t="str">
        <f t="shared" si="9"/>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0"/>
        <v>8.73</v>
      </c>
      <c r="N231" t="str">
        <f t="shared" si="9"/>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0"/>
        <v>51.749999999999993</v>
      </c>
      <c r="N232" t="str">
        <f t="shared" si="9"/>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0"/>
        <v>8.73</v>
      </c>
      <c r="N233" t="str">
        <f t="shared" si="9"/>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0"/>
        <v>23.774999999999999</v>
      </c>
      <c r="N234" t="str">
        <f t="shared" si="9"/>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0"/>
        <v>20.625</v>
      </c>
      <c r="N235" t="str">
        <f t="shared" si="9"/>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0"/>
        <v>36.454999999999998</v>
      </c>
      <c r="N236" t="str">
        <f t="shared" si="9"/>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0"/>
        <v>182.27499999999998</v>
      </c>
      <c r="N237" t="str">
        <f t="shared" si="9"/>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0"/>
        <v>89.35499999999999</v>
      </c>
      <c r="N238" t="str">
        <f t="shared" si="9"/>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0"/>
        <v>3.5849999999999995</v>
      </c>
      <c r="N239" t="str">
        <f t="shared" si="9"/>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0"/>
        <v>45.769999999999996</v>
      </c>
      <c r="N240" t="str">
        <f t="shared" si="9"/>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0"/>
        <v>59.4</v>
      </c>
      <c r="N241" t="str">
        <f t="shared" si="9"/>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0"/>
        <v>155.24999999999997</v>
      </c>
      <c r="N242" t="str">
        <f t="shared" si="9"/>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0"/>
        <v>45.769999999999996</v>
      </c>
      <c r="N243" t="str">
        <f t="shared" si="9"/>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0"/>
        <v>36.450000000000003</v>
      </c>
      <c r="N244" t="str">
        <f t="shared" si="9"/>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0"/>
        <v>29.16</v>
      </c>
      <c r="N245" t="str">
        <f t="shared" si="9"/>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0"/>
        <v>133.85999999999999</v>
      </c>
      <c r="N246" t="str">
        <f t="shared" si="9"/>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0"/>
        <v>23.774999999999999</v>
      </c>
      <c r="N247" t="str">
        <f t="shared" si="9"/>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0"/>
        <v>38.849999999999994</v>
      </c>
      <c r="N248" t="str">
        <f t="shared" si="9"/>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0"/>
        <v>21.509999999999998</v>
      </c>
      <c r="N249" t="str">
        <f t="shared" si="9"/>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0"/>
        <v>9.9499999999999993</v>
      </c>
      <c r="N250" t="str">
        <f t="shared" si="9"/>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0"/>
        <v>15.85</v>
      </c>
      <c r="N251" t="str">
        <f t="shared" si="9"/>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0"/>
        <v>2.9849999999999999</v>
      </c>
      <c r="N252" t="str">
        <f t="shared" si="9"/>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0"/>
        <v>68.75</v>
      </c>
      <c r="N253" t="str">
        <f t="shared" si="9"/>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0"/>
        <v>29.849999999999998</v>
      </c>
      <c r="N254" t="str">
        <f t="shared" si="9"/>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0"/>
        <v>58.2</v>
      </c>
      <c r="N255" t="str">
        <f t="shared" si="9"/>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0"/>
        <v>28.679999999999996</v>
      </c>
      <c r="N256" t="str">
        <f t="shared" si="9"/>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0"/>
        <v>21.509999999999998</v>
      </c>
      <c r="N257" t="str">
        <f t="shared" si="9"/>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0"/>
        <v>17.46</v>
      </c>
      <c r="N258" t="str">
        <f t="shared" ref="N258:N321" si="12">IF(I258="Rob","Robusta",IF(I258="Exc","Excelsa",IF(I258="Ara","Arabica",IF(I258="Lib","Liberica",""))))</f>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3">L259*E259</f>
        <v>27.945</v>
      </c>
      <c r="N259" t="str">
        <f t="shared" si="12"/>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3"/>
        <v>139.72499999999999</v>
      </c>
      <c r="N260" t="str">
        <f t="shared" si="12"/>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3"/>
        <v>5.97</v>
      </c>
      <c r="N261" t="str">
        <f t="shared" si="12"/>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3"/>
        <v>27.484999999999996</v>
      </c>
      <c r="N262" t="str">
        <f t="shared" si="12"/>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3"/>
        <v>59.75</v>
      </c>
      <c r="N263" t="str">
        <f t="shared" si="12"/>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3"/>
        <v>41.25</v>
      </c>
      <c r="N264" t="str">
        <f t="shared" si="12"/>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3"/>
        <v>133.85999999999999</v>
      </c>
      <c r="N265" t="str">
        <f t="shared" si="12"/>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3"/>
        <v>59.75</v>
      </c>
      <c r="N266" t="str">
        <f t="shared" si="12"/>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3"/>
        <v>5.97</v>
      </c>
      <c r="N267" t="str">
        <f t="shared" si="12"/>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3"/>
        <v>24.3</v>
      </c>
      <c r="N268" t="str">
        <f t="shared" si="12"/>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3"/>
        <v>21.87</v>
      </c>
      <c r="N269" t="str">
        <f t="shared" si="12"/>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3"/>
        <v>19.899999999999999</v>
      </c>
      <c r="N270" t="str">
        <f t="shared" si="12"/>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3"/>
        <v>5.97</v>
      </c>
      <c r="N271" t="str">
        <f t="shared" si="12"/>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3"/>
        <v>7.29</v>
      </c>
      <c r="N272" t="str">
        <f t="shared" si="12"/>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3"/>
        <v>11.94</v>
      </c>
      <c r="N273" t="str">
        <f t="shared" si="12"/>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3"/>
        <v>71.699999999999989</v>
      </c>
      <c r="N274" t="str">
        <f t="shared" si="12"/>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3"/>
        <v>7.77</v>
      </c>
      <c r="N275" t="str">
        <f t="shared" si="12"/>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3"/>
        <v>25.874999999999996</v>
      </c>
      <c r="N276" t="str">
        <f t="shared" si="12"/>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3"/>
        <v>204.92999999999995</v>
      </c>
      <c r="N277" t="str">
        <f t="shared" si="12"/>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3"/>
        <v>109.93999999999998</v>
      </c>
      <c r="N278" t="str">
        <f t="shared" si="12"/>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3"/>
        <v>89.1</v>
      </c>
      <c r="N279" t="str">
        <f t="shared" si="12"/>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3"/>
        <v>7.77</v>
      </c>
      <c r="N280" t="str">
        <f t="shared" si="12"/>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3"/>
        <v>33.464999999999996</v>
      </c>
      <c r="N281" t="str">
        <f t="shared" si="12"/>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3"/>
        <v>41.25</v>
      </c>
      <c r="N282" t="str">
        <f t="shared" si="12"/>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3"/>
        <v>59.4</v>
      </c>
      <c r="N283" t="str">
        <f t="shared" si="12"/>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3"/>
        <v>7.77</v>
      </c>
      <c r="N284" t="str">
        <f t="shared" si="12"/>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3"/>
        <v>5.3699999999999992</v>
      </c>
      <c r="N285" t="str">
        <f t="shared" si="12"/>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3"/>
        <v>94.874999999999986</v>
      </c>
      <c r="N286" t="str">
        <f t="shared" si="12"/>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3"/>
        <v>36.454999999999998</v>
      </c>
      <c r="N287" t="str">
        <f t="shared" si="12"/>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3"/>
        <v>13.5</v>
      </c>
      <c r="N288" t="str">
        <f t="shared" si="12"/>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3"/>
        <v>14.339999999999998</v>
      </c>
      <c r="N289" t="str">
        <f t="shared" si="12"/>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3"/>
        <v>8.25</v>
      </c>
      <c r="N290" t="str">
        <f t="shared" si="12"/>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3"/>
        <v>13.424999999999997</v>
      </c>
      <c r="N291" t="str">
        <f t="shared" si="12"/>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3"/>
        <v>49.75</v>
      </c>
      <c r="N292" t="str">
        <f t="shared" si="12"/>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3"/>
        <v>16.5</v>
      </c>
      <c r="N293" t="str">
        <f t="shared" si="12"/>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3"/>
        <v>17.91</v>
      </c>
      <c r="N294" t="str">
        <f t="shared" si="12"/>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3"/>
        <v>29.849999999999998</v>
      </c>
      <c r="N295" t="str">
        <f t="shared" si="12"/>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3"/>
        <v>44.55</v>
      </c>
      <c r="N296" t="str">
        <f t="shared" si="12"/>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3"/>
        <v>27.5</v>
      </c>
      <c r="N297" t="str">
        <f t="shared" si="12"/>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3"/>
        <v>35.82</v>
      </c>
      <c r="N298" t="str">
        <f t="shared" si="12"/>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3"/>
        <v>16.11</v>
      </c>
      <c r="N299" t="str">
        <f t="shared" si="12"/>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3"/>
        <v>26.73</v>
      </c>
      <c r="N300" t="str">
        <f t="shared" si="12"/>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3"/>
        <v>204.92999999999995</v>
      </c>
      <c r="N301" t="str">
        <f t="shared" si="12"/>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3"/>
        <v>38.849999999999994</v>
      </c>
      <c r="N302" t="str">
        <f t="shared" si="12"/>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3"/>
        <v>15.54</v>
      </c>
      <c r="N303" t="str">
        <f t="shared" si="12"/>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3"/>
        <v>6.75</v>
      </c>
      <c r="N304" t="str">
        <f t="shared" si="12"/>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3"/>
        <v>111.78</v>
      </c>
      <c r="N305" t="str">
        <f t="shared" si="12"/>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3"/>
        <v>3.8849999999999998</v>
      </c>
      <c r="N306" t="str">
        <f t="shared" si="12"/>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3"/>
        <v>21.825000000000003</v>
      </c>
      <c r="N307" t="str">
        <f t="shared" si="12"/>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3"/>
        <v>14.924999999999999</v>
      </c>
      <c r="N308" t="str">
        <f t="shared" si="12"/>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3"/>
        <v>33.75</v>
      </c>
      <c r="N309" t="str">
        <f t="shared" si="12"/>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3"/>
        <v>33.75</v>
      </c>
      <c r="N310" t="str">
        <f t="shared" si="12"/>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3"/>
        <v>26.19</v>
      </c>
      <c r="N311" t="str">
        <f t="shared" si="12"/>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3"/>
        <v>14.85</v>
      </c>
      <c r="N312" t="str">
        <f t="shared" si="12"/>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3"/>
        <v>189.74999999999997</v>
      </c>
      <c r="N313" t="str">
        <f t="shared" si="12"/>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3"/>
        <v>5.97</v>
      </c>
      <c r="N314" t="str">
        <f t="shared" si="12"/>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3"/>
        <v>29.849999999999998</v>
      </c>
      <c r="N315" t="str">
        <f t="shared" si="12"/>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3"/>
        <v>44.75</v>
      </c>
      <c r="N316" t="str">
        <f t="shared" si="12"/>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3"/>
        <v>34.154999999999994</v>
      </c>
      <c r="N317" t="str">
        <f t="shared" si="12"/>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3"/>
        <v>204.92999999999995</v>
      </c>
      <c r="N318" t="str">
        <f t="shared" si="12"/>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3"/>
        <v>21.87</v>
      </c>
      <c r="N319" t="str">
        <f t="shared" si="12"/>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3"/>
        <v>51.749999999999993</v>
      </c>
      <c r="N320" t="str">
        <f t="shared" si="12"/>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3"/>
        <v>8.25</v>
      </c>
      <c r="N321" t="str">
        <f t="shared" si="12"/>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3"/>
        <v>19.424999999999997</v>
      </c>
      <c r="N322" t="str">
        <f t="shared" ref="N322:N385" si="15">IF(I322="Rob","Robusta",IF(I322="Exc","Excelsa",IF(I322="Ara","Arabica",IF(I322="Lib","Liberica",""))))</f>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6">L323*E323</f>
        <v>20.25</v>
      </c>
      <c r="N323" t="str">
        <f t="shared" si="15"/>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6"/>
        <v>23.31</v>
      </c>
      <c r="N324" t="str">
        <f t="shared" si="15"/>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6"/>
        <v>18.225000000000001</v>
      </c>
      <c r="N325" t="str">
        <f t="shared" si="15"/>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6"/>
        <v>13.75</v>
      </c>
      <c r="N326" t="str">
        <f t="shared" si="15"/>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6"/>
        <v>29.784999999999997</v>
      </c>
      <c r="N327" t="str">
        <f t="shared" si="15"/>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6"/>
        <v>44.75</v>
      </c>
      <c r="N328" t="str">
        <f t="shared" si="15"/>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6"/>
        <v>44.75</v>
      </c>
      <c r="N329" t="str">
        <f t="shared" si="15"/>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6"/>
        <v>38.04</v>
      </c>
      <c r="N330" t="str">
        <f t="shared" si="15"/>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6"/>
        <v>21.479999999999997</v>
      </c>
      <c r="N331" t="str">
        <f t="shared" si="15"/>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6"/>
        <v>16.11</v>
      </c>
      <c r="N332" t="str">
        <f t="shared" si="15"/>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6"/>
        <v>22.884999999999998</v>
      </c>
      <c r="N333" t="str">
        <f t="shared" si="15"/>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6"/>
        <v>17.91</v>
      </c>
      <c r="N334" t="str">
        <f t="shared" si="15"/>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6"/>
        <v>23.88</v>
      </c>
      <c r="N335" t="str">
        <f t="shared" si="15"/>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6"/>
        <v>59.75</v>
      </c>
      <c r="N336" t="str">
        <f t="shared" si="15"/>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6"/>
        <v>28.53</v>
      </c>
      <c r="N337" t="str">
        <f t="shared" si="15"/>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6"/>
        <v>45</v>
      </c>
      <c r="N338" t="str">
        <f t="shared" si="15"/>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6"/>
        <v>55.89</v>
      </c>
      <c r="N339" t="str">
        <f t="shared" si="15"/>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6"/>
        <v>59.4</v>
      </c>
      <c r="N340" t="str">
        <f t="shared" si="15"/>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6"/>
        <v>7.29</v>
      </c>
      <c r="N341" t="str">
        <f t="shared" si="15"/>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6"/>
        <v>7.29</v>
      </c>
      <c r="N342" t="str">
        <f t="shared" si="15"/>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6"/>
        <v>17.82</v>
      </c>
      <c r="N343" t="str">
        <f t="shared" si="15"/>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6"/>
        <v>38.849999999999994</v>
      </c>
      <c r="N344" t="str">
        <f t="shared" si="15"/>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6"/>
        <v>32.22</v>
      </c>
      <c r="N345" t="str">
        <f t="shared" si="15"/>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6"/>
        <v>19.899999999999999</v>
      </c>
      <c r="N346" t="str">
        <f t="shared" si="15"/>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6"/>
        <v>59.75</v>
      </c>
      <c r="N347" t="str">
        <f t="shared" si="15"/>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6"/>
        <v>23.31</v>
      </c>
      <c r="N348" t="str">
        <f t="shared" si="15"/>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6"/>
        <v>43.650000000000006</v>
      </c>
      <c r="N349" t="str">
        <f t="shared" si="15"/>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6"/>
        <v>204.92999999999995</v>
      </c>
      <c r="N350" t="str">
        <f t="shared" si="15"/>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6"/>
        <v>14.339999999999998</v>
      </c>
      <c r="N351" t="str">
        <f t="shared" si="15"/>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6"/>
        <v>23.88</v>
      </c>
      <c r="N352" t="str">
        <f t="shared" si="15"/>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6"/>
        <v>22.5</v>
      </c>
      <c r="N353" t="str">
        <f t="shared" si="15"/>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6"/>
        <v>36.450000000000003</v>
      </c>
      <c r="N354" t="str">
        <f t="shared" si="15"/>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6"/>
        <v>27</v>
      </c>
      <c r="N355" t="str">
        <f t="shared" si="15"/>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6"/>
        <v>155.24999999999997</v>
      </c>
      <c r="N356" t="str">
        <f t="shared" si="15"/>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6"/>
        <v>114.42499999999998</v>
      </c>
      <c r="N357" t="str">
        <f t="shared" si="15"/>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6"/>
        <v>51.8</v>
      </c>
      <c r="N358" t="str">
        <f t="shared" si="15"/>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6"/>
        <v>155.24999999999997</v>
      </c>
      <c r="N359" t="str">
        <f t="shared" si="15"/>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6"/>
        <v>29.784999999999997</v>
      </c>
      <c r="N360" t="str">
        <f t="shared" si="15"/>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6"/>
        <v>21.509999999999998</v>
      </c>
      <c r="N361" t="str">
        <f t="shared" si="15"/>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6"/>
        <v>41.169999999999995</v>
      </c>
      <c r="N362" t="str">
        <f t="shared" si="15"/>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6"/>
        <v>5.97</v>
      </c>
      <c r="N363" t="str">
        <f t="shared" si="15"/>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6"/>
        <v>74.25</v>
      </c>
      <c r="N364" t="str">
        <f t="shared" si="15"/>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6"/>
        <v>87.300000000000011</v>
      </c>
      <c r="N365" t="str">
        <f t="shared" si="15"/>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6"/>
        <v>72.900000000000006</v>
      </c>
      <c r="N366" t="str">
        <f t="shared" si="15"/>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6"/>
        <v>7.77</v>
      </c>
      <c r="N367" t="str">
        <f t="shared" si="15"/>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6"/>
        <v>43.74</v>
      </c>
      <c r="N368" t="str">
        <f t="shared" si="15"/>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6"/>
        <v>8.73</v>
      </c>
      <c r="N369" t="str">
        <f t="shared" si="15"/>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6"/>
        <v>63.249999999999993</v>
      </c>
      <c r="N370" t="str">
        <f t="shared" si="15"/>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6"/>
        <v>8.91</v>
      </c>
      <c r="N371" t="str">
        <f t="shared" si="15"/>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6"/>
        <v>24.3</v>
      </c>
      <c r="N372" t="str">
        <f t="shared" si="15"/>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6"/>
        <v>46.62</v>
      </c>
      <c r="N373" t="str">
        <f t="shared" si="15"/>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6"/>
        <v>43.019999999999996</v>
      </c>
      <c r="N374" t="str">
        <f t="shared" si="15"/>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6"/>
        <v>17.91</v>
      </c>
      <c r="N375" t="str">
        <f t="shared" si="15"/>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6"/>
        <v>38.04</v>
      </c>
      <c r="N376" t="str">
        <f t="shared" si="15"/>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6"/>
        <v>6.75</v>
      </c>
      <c r="N377" t="str">
        <f t="shared" si="15"/>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6"/>
        <v>5.97</v>
      </c>
      <c r="N378" t="str">
        <f t="shared" si="15"/>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6"/>
        <v>8.0549999999999997</v>
      </c>
      <c r="N379" t="str">
        <f t="shared" si="15"/>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6"/>
        <v>23.31</v>
      </c>
      <c r="N380" t="str">
        <f t="shared" si="15"/>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6"/>
        <v>43.019999999999996</v>
      </c>
      <c r="N381" t="str">
        <f t="shared" si="15"/>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6"/>
        <v>23.31</v>
      </c>
      <c r="N382" t="str">
        <f t="shared" si="15"/>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6"/>
        <v>14.924999999999999</v>
      </c>
      <c r="N383" t="str">
        <f t="shared" si="15"/>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6"/>
        <v>21.87</v>
      </c>
      <c r="N384" t="str">
        <f t="shared" si="15"/>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6"/>
        <v>53.46</v>
      </c>
      <c r="N385" t="str">
        <f t="shared" si="15"/>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6"/>
        <v>119.13999999999999</v>
      </c>
      <c r="N386" t="str">
        <f t="shared" ref="N386:N449" si="18">IF(I386="Rob","Robusta",IF(I386="Exc","Excelsa",IF(I386="Ara","Arabica",IF(I386="Lib","Liberica",""))))</f>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9">L387*E387</f>
        <v>43.650000000000006</v>
      </c>
      <c r="N387" t="str">
        <f t="shared" si="18"/>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9"/>
        <v>17.91</v>
      </c>
      <c r="N388" t="str">
        <f t="shared" si="18"/>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9"/>
        <v>74.25</v>
      </c>
      <c r="N389" t="str">
        <f t="shared" si="18"/>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9"/>
        <v>11.654999999999999</v>
      </c>
      <c r="N390" t="str">
        <f t="shared" si="18"/>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9"/>
        <v>23.31</v>
      </c>
      <c r="N391" t="str">
        <f t="shared" si="18"/>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9"/>
        <v>14.58</v>
      </c>
      <c r="N392" t="str">
        <f t="shared" si="18"/>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9"/>
        <v>13.5</v>
      </c>
      <c r="N393" t="str">
        <f t="shared" si="18"/>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9"/>
        <v>89.1</v>
      </c>
      <c r="N394" t="str">
        <f t="shared" si="18"/>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9"/>
        <v>3.8849999999999998</v>
      </c>
      <c r="N395" t="str">
        <f t="shared" si="18"/>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9"/>
        <v>109.93999999999998</v>
      </c>
      <c r="N396" t="str">
        <f t="shared" si="18"/>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9"/>
        <v>46.62</v>
      </c>
      <c r="N397" t="str">
        <f t="shared" si="18"/>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9"/>
        <v>38.849999999999994</v>
      </c>
      <c r="N398" t="str">
        <f t="shared" si="18"/>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9"/>
        <v>31.08</v>
      </c>
      <c r="N399" t="str">
        <f t="shared" si="18"/>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9"/>
        <v>17.91</v>
      </c>
      <c r="N400" t="str">
        <f t="shared" si="18"/>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9"/>
        <v>167.67000000000002</v>
      </c>
      <c r="N401" t="str">
        <f t="shared" si="18"/>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9"/>
        <v>63.4</v>
      </c>
      <c r="N402" t="str">
        <f t="shared" si="18"/>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9"/>
        <v>8.73</v>
      </c>
      <c r="N403" t="str">
        <f t="shared" si="18"/>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9"/>
        <v>26.849999999999998</v>
      </c>
      <c r="N404" t="str">
        <f t="shared" si="18"/>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9"/>
        <v>9.51</v>
      </c>
      <c r="N405" t="str">
        <f t="shared" si="18"/>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9"/>
        <v>39.799999999999997</v>
      </c>
      <c r="N406" t="str">
        <f t="shared" si="18"/>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9"/>
        <v>24.75</v>
      </c>
      <c r="N407" t="str">
        <f t="shared" si="18"/>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9"/>
        <v>68.75</v>
      </c>
      <c r="N408" t="str">
        <f t="shared" si="18"/>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9"/>
        <v>49.5</v>
      </c>
      <c r="N409" t="str">
        <f t="shared" si="18"/>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9"/>
        <v>51.749999999999993</v>
      </c>
      <c r="N410" t="str">
        <f t="shared" si="18"/>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9"/>
        <v>47.55</v>
      </c>
      <c r="N411" t="str">
        <f t="shared" si="18"/>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9"/>
        <v>15.54</v>
      </c>
      <c r="N412" t="str">
        <f t="shared" si="18"/>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9"/>
        <v>87.300000000000011</v>
      </c>
      <c r="N413" t="str">
        <f t="shared" si="18"/>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9"/>
        <v>56.25</v>
      </c>
      <c r="N414" t="str">
        <f t="shared" si="18"/>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9"/>
        <v>36.454999999999998</v>
      </c>
      <c r="N415" t="str">
        <f t="shared" si="18"/>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9"/>
        <v>10.754999999999999</v>
      </c>
      <c r="N416" t="str">
        <f t="shared" si="18"/>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9"/>
        <v>8.9550000000000001</v>
      </c>
      <c r="N417" t="str">
        <f t="shared" si="18"/>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9"/>
        <v>23.31</v>
      </c>
      <c r="N418" t="str">
        <f t="shared" si="18"/>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9"/>
        <v>29.784999999999997</v>
      </c>
      <c r="N419" t="str">
        <f t="shared" si="18"/>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9"/>
        <v>148.92499999999998</v>
      </c>
      <c r="N420" t="str">
        <f t="shared" si="18"/>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9"/>
        <v>8.73</v>
      </c>
      <c r="N421" t="str">
        <f t="shared" si="18"/>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9"/>
        <v>31.08</v>
      </c>
      <c r="N422" t="str">
        <f t="shared" si="18"/>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9"/>
        <v>137.31</v>
      </c>
      <c r="N423" t="str">
        <f t="shared" si="18"/>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9"/>
        <v>29.849999999999998</v>
      </c>
      <c r="N424" t="str">
        <f t="shared" si="18"/>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9"/>
        <v>17.91</v>
      </c>
      <c r="N425" t="str">
        <f t="shared" si="18"/>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9"/>
        <v>26.73</v>
      </c>
      <c r="N426" t="str">
        <f t="shared" si="18"/>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9"/>
        <v>17.899999999999999</v>
      </c>
      <c r="N427" t="str">
        <f t="shared" si="18"/>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9"/>
        <v>14.339999999999998</v>
      </c>
      <c r="N428" t="str">
        <f t="shared" si="18"/>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9"/>
        <v>77.624999999999986</v>
      </c>
      <c r="N429" t="str">
        <f t="shared" si="18"/>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9"/>
        <v>59.75</v>
      </c>
      <c r="N430" t="str">
        <f t="shared" si="18"/>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9"/>
        <v>77.699999999999989</v>
      </c>
      <c r="N431" t="str">
        <f t="shared" si="18"/>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9"/>
        <v>5.3699999999999992</v>
      </c>
      <c r="N432" t="str">
        <f t="shared" si="18"/>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9"/>
        <v>83.835000000000008</v>
      </c>
      <c r="N433" t="str">
        <f t="shared" si="18"/>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9"/>
        <v>22.5</v>
      </c>
      <c r="N434" t="str">
        <f t="shared" si="18"/>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9"/>
        <v>200.78999999999996</v>
      </c>
      <c r="N435" t="str">
        <f t="shared" si="18"/>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9"/>
        <v>67.5</v>
      </c>
      <c r="N436" t="str">
        <f t="shared" si="18"/>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9"/>
        <v>8.25</v>
      </c>
      <c r="N437" t="str">
        <f t="shared" si="18"/>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9"/>
        <v>9.51</v>
      </c>
      <c r="N438" t="str">
        <f t="shared" si="18"/>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9"/>
        <v>29.784999999999997</v>
      </c>
      <c r="N439" t="str">
        <f t="shared" si="18"/>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9"/>
        <v>15.54</v>
      </c>
      <c r="N440" t="str">
        <f t="shared" si="18"/>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9"/>
        <v>35.64</v>
      </c>
      <c r="N441" t="str">
        <f t="shared" si="18"/>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9"/>
        <v>103.49999999999999</v>
      </c>
      <c r="N442" t="str">
        <f t="shared" si="18"/>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9"/>
        <v>36.450000000000003</v>
      </c>
      <c r="N443" t="str">
        <f t="shared" si="18"/>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9"/>
        <v>35.849999999999994</v>
      </c>
      <c r="N444" t="str">
        <f t="shared" si="18"/>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9"/>
        <v>22.274999999999999</v>
      </c>
      <c r="N445" t="str">
        <f t="shared" si="18"/>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9"/>
        <v>24.75</v>
      </c>
      <c r="N446" t="str">
        <f t="shared" si="18"/>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9"/>
        <v>66.929999999999993</v>
      </c>
      <c r="N447" t="str">
        <f t="shared" si="18"/>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9"/>
        <v>8.73</v>
      </c>
      <c r="N448" t="str">
        <f t="shared" si="18"/>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9"/>
        <v>17.91</v>
      </c>
      <c r="N449" t="str">
        <f t="shared" si="18"/>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9"/>
        <v>7.169999999999999</v>
      </c>
      <c r="N450" t="str">
        <f t="shared" ref="N450:N513" si="21">IF(I450="Rob","Robusta",IF(I450="Exc","Excelsa",IF(I450="Ara","Arabica",IF(I450="Lib","Liberica",""))))</f>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2">L451*E451</f>
        <v>5.3699999999999992</v>
      </c>
      <c r="N451" t="str">
        <f t="shared" si="21"/>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2"/>
        <v>23.774999999999999</v>
      </c>
      <c r="N452" t="str">
        <f t="shared" si="21"/>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2"/>
        <v>41.169999999999995</v>
      </c>
      <c r="N453" t="str">
        <f t="shared" si="21"/>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2"/>
        <v>11.654999999999999</v>
      </c>
      <c r="N454" t="str">
        <f t="shared" si="21"/>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2"/>
        <v>38.04</v>
      </c>
      <c r="N455" t="str">
        <f t="shared" si="21"/>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2"/>
        <v>82.339999999999989</v>
      </c>
      <c r="N456" t="str">
        <f t="shared" si="21"/>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2"/>
        <v>9.51</v>
      </c>
      <c r="N457" t="str">
        <f t="shared" si="21"/>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2"/>
        <v>41.169999999999995</v>
      </c>
      <c r="N458" t="str">
        <f t="shared" si="21"/>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2"/>
        <v>47.55</v>
      </c>
      <c r="N459" t="str">
        <f t="shared" si="21"/>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2"/>
        <v>45</v>
      </c>
      <c r="N460" t="str">
        <f t="shared" si="21"/>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2"/>
        <v>23.774999999999999</v>
      </c>
      <c r="N461" t="str">
        <f t="shared" si="21"/>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2"/>
        <v>16.11</v>
      </c>
      <c r="N462" t="str">
        <f t="shared" si="21"/>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2"/>
        <v>10.739999999999998</v>
      </c>
      <c r="N463" t="str">
        <f t="shared" si="21"/>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2"/>
        <v>49.75</v>
      </c>
      <c r="N464" t="str">
        <f t="shared" si="21"/>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2"/>
        <v>27.5</v>
      </c>
      <c r="N465" t="str">
        <f t="shared" si="21"/>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2"/>
        <v>119.13999999999999</v>
      </c>
      <c r="N466" t="str">
        <f t="shared" si="21"/>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2"/>
        <v>20.584999999999997</v>
      </c>
      <c r="N467" t="str">
        <f t="shared" si="21"/>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2"/>
        <v>8.9550000000000001</v>
      </c>
      <c r="N468" t="str">
        <f t="shared" si="21"/>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2"/>
        <v>5.97</v>
      </c>
      <c r="N469" t="str">
        <f t="shared" si="21"/>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2"/>
        <v>41.25</v>
      </c>
      <c r="N470" t="str">
        <f t="shared" si="21"/>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2"/>
        <v>22.274999999999999</v>
      </c>
      <c r="N471" t="str">
        <f t="shared" si="21"/>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2"/>
        <v>6.75</v>
      </c>
      <c r="N472" t="str">
        <f t="shared" si="21"/>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2"/>
        <v>133.85999999999999</v>
      </c>
      <c r="N473" t="str">
        <f t="shared" si="21"/>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2"/>
        <v>5.97</v>
      </c>
      <c r="N474" t="str">
        <f t="shared" si="21"/>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2"/>
        <v>25.9</v>
      </c>
      <c r="N475" t="str">
        <f t="shared" si="21"/>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2"/>
        <v>31.624999999999996</v>
      </c>
      <c r="N476" t="str">
        <f t="shared" si="21"/>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2"/>
        <v>8.73</v>
      </c>
      <c r="N477" t="str">
        <f t="shared" si="21"/>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2"/>
        <v>26.73</v>
      </c>
      <c r="N478" t="str">
        <f t="shared" si="21"/>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2"/>
        <v>26.19</v>
      </c>
      <c r="N479" t="str">
        <f t="shared" si="21"/>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2"/>
        <v>53.699999999999996</v>
      </c>
      <c r="N480" t="str">
        <f t="shared" si="21"/>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2"/>
        <v>126.49999999999999</v>
      </c>
      <c r="N481" t="str">
        <f t="shared" si="21"/>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2"/>
        <v>4.125</v>
      </c>
      <c r="N482" t="str">
        <f t="shared" si="21"/>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2"/>
        <v>23.9</v>
      </c>
      <c r="N483" t="str">
        <f t="shared" si="21"/>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2"/>
        <v>139.72499999999999</v>
      </c>
      <c r="N484" t="str">
        <f t="shared" si="21"/>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2"/>
        <v>59.569999999999993</v>
      </c>
      <c r="N485" t="str">
        <f t="shared" si="21"/>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2"/>
        <v>57.06</v>
      </c>
      <c r="N486" t="str">
        <f t="shared" si="21"/>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2"/>
        <v>21.509999999999998</v>
      </c>
      <c r="N487" t="str">
        <f t="shared" si="21"/>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2"/>
        <v>52.38</v>
      </c>
      <c r="N488" t="str">
        <f t="shared" si="21"/>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2"/>
        <v>72.900000000000006</v>
      </c>
      <c r="N489" t="str">
        <f t="shared" si="21"/>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2"/>
        <v>14.924999999999999</v>
      </c>
      <c r="N490" t="str">
        <f t="shared" si="21"/>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2"/>
        <v>95.1</v>
      </c>
      <c r="N491" t="str">
        <f t="shared" si="21"/>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2"/>
        <v>15.54</v>
      </c>
      <c r="N492" t="str">
        <f t="shared" si="21"/>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2"/>
        <v>23.31</v>
      </c>
      <c r="N493" t="str">
        <f t="shared" si="21"/>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2"/>
        <v>4.125</v>
      </c>
      <c r="N494" t="str">
        <f t="shared" si="21"/>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2"/>
        <v>35.82</v>
      </c>
      <c r="N495" t="str">
        <f t="shared" si="21"/>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2"/>
        <v>31.7</v>
      </c>
      <c r="N496" t="str">
        <f t="shared" si="21"/>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2"/>
        <v>79.25</v>
      </c>
      <c r="N497" t="str">
        <f t="shared" si="21"/>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2"/>
        <v>10.935</v>
      </c>
      <c r="N498" t="str">
        <f t="shared" si="21"/>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2"/>
        <v>39.799999999999997</v>
      </c>
      <c r="N499" t="str">
        <f t="shared" si="21"/>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2"/>
        <v>49.75</v>
      </c>
      <c r="N500" t="str">
        <f t="shared" si="21"/>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2"/>
        <v>8.0549999999999997</v>
      </c>
      <c r="N501" t="str">
        <f t="shared" si="21"/>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2"/>
        <v>47.8</v>
      </c>
      <c r="N502" t="str">
        <f t="shared" si="21"/>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2"/>
        <v>11.94</v>
      </c>
      <c r="N503" t="str">
        <f t="shared" si="21"/>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2"/>
        <v>16.5</v>
      </c>
      <c r="N504" t="str">
        <f t="shared" si="21"/>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2"/>
        <v>51.8</v>
      </c>
      <c r="N505" t="str">
        <f t="shared" si="21"/>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2"/>
        <v>14.265000000000001</v>
      </c>
      <c r="N506" t="str">
        <f t="shared" si="21"/>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2"/>
        <v>26.19</v>
      </c>
      <c r="N507" t="str">
        <f t="shared" si="21"/>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2"/>
        <v>25.9</v>
      </c>
      <c r="N508" t="str">
        <f t="shared" si="21"/>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2"/>
        <v>89.35499999999999</v>
      </c>
      <c r="N509" t="str">
        <f t="shared" si="21"/>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2"/>
        <v>46.62</v>
      </c>
      <c r="N510" t="str">
        <f t="shared" si="21"/>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2"/>
        <v>29.849999999999998</v>
      </c>
      <c r="N511" t="str">
        <f t="shared" si="21"/>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2"/>
        <v>10.754999999999999</v>
      </c>
      <c r="N512" t="str">
        <f t="shared" si="21"/>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2"/>
        <v>13.5</v>
      </c>
      <c r="N513" t="str">
        <f t="shared" si="21"/>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2"/>
        <v>47.55</v>
      </c>
      <c r="N514" t="str">
        <f t="shared" ref="N514:N577" si="24">IF(I514="Rob","Robusta",IF(I514="Exc","Excelsa",IF(I514="Ara","Arabica",IF(I514="Lib","Liberica",""))))</f>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5">L515*E515</f>
        <v>79.25</v>
      </c>
      <c r="N515" t="str">
        <f t="shared" si="24"/>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5"/>
        <v>26.19</v>
      </c>
      <c r="N516" t="str">
        <f t="shared" si="24"/>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5"/>
        <v>21.509999999999998</v>
      </c>
      <c r="N517" t="str">
        <f t="shared" si="24"/>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5"/>
        <v>102.92499999999998</v>
      </c>
      <c r="N518" t="str">
        <f t="shared" si="24"/>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5"/>
        <v>7.77</v>
      </c>
      <c r="N519" t="str">
        <f t="shared" si="24"/>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5"/>
        <v>139.72499999999999</v>
      </c>
      <c r="N520" t="str">
        <f t="shared" si="24"/>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5"/>
        <v>11.94</v>
      </c>
      <c r="N521" t="str">
        <f t="shared" si="24"/>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5"/>
        <v>3.8849999999999998</v>
      </c>
      <c r="N522" t="str">
        <f t="shared" si="24"/>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5"/>
        <v>39.799999999999997</v>
      </c>
      <c r="N523" t="str">
        <f t="shared" si="24"/>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5"/>
        <v>29.849999999999998</v>
      </c>
      <c r="N524" t="str">
        <f t="shared" si="24"/>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5"/>
        <v>29.784999999999997</v>
      </c>
      <c r="N525" t="str">
        <f t="shared" si="24"/>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5"/>
        <v>72.91</v>
      </c>
      <c r="N526" t="str">
        <f t="shared" si="24"/>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5"/>
        <v>13.424999999999997</v>
      </c>
      <c r="N527" t="str">
        <f t="shared" si="24"/>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5"/>
        <v>126.49999999999999</v>
      </c>
      <c r="N528" t="str">
        <f t="shared" si="24"/>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5"/>
        <v>41.25</v>
      </c>
      <c r="N529" t="str">
        <f t="shared" si="24"/>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5"/>
        <v>53.46</v>
      </c>
      <c r="N530" t="str">
        <f t="shared" si="24"/>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5"/>
        <v>59.699999999999996</v>
      </c>
      <c r="N531" t="str">
        <f t="shared" si="24"/>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5"/>
        <v>59.699999999999996</v>
      </c>
      <c r="N532" t="str">
        <f t="shared" si="24"/>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5"/>
        <v>44.75</v>
      </c>
      <c r="N533" t="str">
        <f t="shared" si="24"/>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5"/>
        <v>16.5</v>
      </c>
      <c r="N534" t="str">
        <f t="shared" si="24"/>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5"/>
        <v>21.479999999999997</v>
      </c>
      <c r="N535" t="str">
        <f t="shared" si="24"/>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5"/>
        <v>45.769999999999996</v>
      </c>
      <c r="N536" t="str">
        <f t="shared" si="24"/>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5"/>
        <v>9.51</v>
      </c>
      <c r="N537" t="str">
        <f t="shared" si="24"/>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5"/>
        <v>8.0549999999999997</v>
      </c>
      <c r="N538" t="str">
        <f t="shared" si="24"/>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5"/>
        <v>111.78</v>
      </c>
      <c r="N539" t="str">
        <f t="shared" si="24"/>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5"/>
        <v>10.739999999999998</v>
      </c>
      <c r="N540" t="str">
        <f t="shared" si="24"/>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5"/>
        <v>26.849999999999994</v>
      </c>
      <c r="N541" t="str">
        <f t="shared" si="24"/>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5"/>
        <v>63.4</v>
      </c>
      <c r="N542" t="str">
        <f t="shared" si="24"/>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5"/>
        <v>22.884999999999998</v>
      </c>
      <c r="N543" t="str">
        <f t="shared" si="24"/>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5"/>
        <v>103.49999999999999</v>
      </c>
      <c r="N544" t="str">
        <f t="shared" si="24"/>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5"/>
        <v>54.969999999999992</v>
      </c>
      <c r="N545" t="str">
        <f t="shared" si="24"/>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5"/>
        <v>15.54</v>
      </c>
      <c r="N546" t="str">
        <f t="shared" si="24"/>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5"/>
        <v>15.54</v>
      </c>
      <c r="N547" t="str">
        <f t="shared" si="24"/>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5"/>
        <v>83.835000000000008</v>
      </c>
      <c r="N548" t="str">
        <f t="shared" si="24"/>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5"/>
        <v>10.754999999999999</v>
      </c>
      <c r="N549" t="str">
        <f t="shared" si="24"/>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5"/>
        <v>13.365</v>
      </c>
      <c r="N550" t="str">
        <f t="shared" si="24"/>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5"/>
        <v>17.82</v>
      </c>
      <c r="N551" t="str">
        <f t="shared" si="24"/>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5"/>
        <v>23.31</v>
      </c>
      <c r="N552" t="str">
        <f t="shared" si="24"/>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5"/>
        <v>7.29</v>
      </c>
      <c r="N553" t="str">
        <f t="shared" si="24"/>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5"/>
        <v>17.82</v>
      </c>
      <c r="N554" t="str">
        <f t="shared" si="24"/>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5"/>
        <v>68.75</v>
      </c>
      <c r="N555" t="str">
        <f t="shared" si="24"/>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5"/>
        <v>54.969999999999992</v>
      </c>
      <c r="N556" t="str">
        <f t="shared" si="24"/>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5"/>
        <v>82.5</v>
      </c>
      <c r="N557" t="str">
        <f t="shared" si="24"/>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5"/>
        <v>8.73</v>
      </c>
      <c r="N558" t="str">
        <f t="shared" si="24"/>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5"/>
        <v>59.4</v>
      </c>
      <c r="N559" t="str">
        <f t="shared" si="24"/>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5"/>
        <v>15.54</v>
      </c>
      <c r="N560" t="str">
        <f t="shared" si="24"/>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5"/>
        <v>38.849999999999994</v>
      </c>
      <c r="N561" t="str">
        <f t="shared" si="24"/>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5"/>
        <v>189.74999999999997</v>
      </c>
      <c r="N562" t="str">
        <f t="shared" si="24"/>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5"/>
        <v>17.91</v>
      </c>
      <c r="N563" t="str">
        <f t="shared" si="24"/>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5"/>
        <v>28.53</v>
      </c>
      <c r="N564" t="str">
        <f t="shared" si="24"/>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5"/>
        <v>82.5</v>
      </c>
      <c r="N565" t="str">
        <f t="shared" si="24"/>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5"/>
        <v>14.339999999999998</v>
      </c>
      <c r="N566" t="str">
        <f t="shared" si="24"/>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5"/>
        <v>82.339999999999989</v>
      </c>
      <c r="N567" t="str">
        <f t="shared" si="24"/>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5"/>
        <v>20.25</v>
      </c>
      <c r="N568" t="str">
        <f t="shared" si="24"/>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5"/>
        <v>164.90999999999997</v>
      </c>
      <c r="N569" t="str">
        <f t="shared" si="24"/>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5"/>
        <v>19.02</v>
      </c>
      <c r="N570" t="str">
        <f t="shared" si="24"/>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5"/>
        <v>137.31</v>
      </c>
      <c r="N571" t="str">
        <f t="shared" si="24"/>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5"/>
        <v>27</v>
      </c>
      <c r="N572" t="str">
        <f t="shared" si="24"/>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5"/>
        <v>35.64</v>
      </c>
      <c r="N573" t="str">
        <f t="shared" si="24"/>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5"/>
        <v>5.97</v>
      </c>
      <c r="N574" t="str">
        <f t="shared" si="24"/>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5"/>
        <v>67.5</v>
      </c>
      <c r="N575" t="str">
        <f t="shared" si="24"/>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5"/>
        <v>21.509999999999998</v>
      </c>
      <c r="N576" t="str">
        <f t="shared" si="24"/>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5"/>
        <v>66.929999999999993</v>
      </c>
      <c r="N577" t="str">
        <f t="shared" si="24"/>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5"/>
        <v>17.91</v>
      </c>
      <c r="N578" t="str">
        <f t="shared" ref="N578:N641" si="27">IF(I578="Rob","Robusta",IF(I578="Exc","Excelsa",IF(I578="Ara","Arabica",IF(I578="Lib","Liberica",""))))</f>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8">L579*E579</f>
        <v>58.2</v>
      </c>
      <c r="N579" t="str">
        <f t="shared" si="27"/>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8"/>
        <v>13.365</v>
      </c>
      <c r="N580" t="str">
        <f t="shared" si="27"/>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8"/>
        <v>33.75</v>
      </c>
      <c r="N581" t="str">
        <f t="shared" si="27"/>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8"/>
        <v>44.55</v>
      </c>
      <c r="N582" t="str">
        <f t="shared" si="27"/>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8"/>
        <v>44.55</v>
      </c>
      <c r="N583" t="str">
        <f t="shared" si="27"/>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8"/>
        <v>60.75</v>
      </c>
      <c r="N584" t="str">
        <f t="shared" si="27"/>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8"/>
        <v>3.5849999999999995</v>
      </c>
      <c r="N585" t="str">
        <f t="shared" si="27"/>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8"/>
        <v>21.509999999999998</v>
      </c>
      <c r="N586" t="str">
        <f t="shared" si="27"/>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8"/>
        <v>16.5</v>
      </c>
      <c r="N587" t="str">
        <f t="shared" si="27"/>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8"/>
        <v>82.454999999999984</v>
      </c>
      <c r="N588" t="str">
        <f t="shared" si="27"/>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8"/>
        <v>7.77</v>
      </c>
      <c r="N589" t="str">
        <f t="shared" si="27"/>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8"/>
        <v>11.94</v>
      </c>
      <c r="N590" t="str">
        <f t="shared" si="27"/>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8"/>
        <v>204.92999999999995</v>
      </c>
      <c r="N591" t="str">
        <f t="shared" si="27"/>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8"/>
        <v>63.249999999999993</v>
      </c>
      <c r="N592" t="str">
        <f t="shared" si="27"/>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8"/>
        <v>8.0549999999999997</v>
      </c>
      <c r="N593" t="str">
        <f t="shared" si="27"/>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8"/>
        <v>51.749999999999993</v>
      </c>
      <c r="N594" t="str">
        <f t="shared" si="27"/>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8"/>
        <v>27.945</v>
      </c>
      <c r="N595" t="str">
        <f t="shared" si="27"/>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8"/>
        <v>59.569999999999993</v>
      </c>
      <c r="N596" t="str">
        <f t="shared" si="27"/>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8"/>
        <v>14.85</v>
      </c>
      <c r="N597" t="str">
        <f t="shared" si="27"/>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8"/>
        <v>33.75</v>
      </c>
      <c r="N598" t="str">
        <f t="shared" si="27"/>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8"/>
        <v>145.82</v>
      </c>
      <c r="N599" t="str">
        <f t="shared" si="27"/>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8"/>
        <v>11.94</v>
      </c>
      <c r="N600" t="str">
        <f t="shared" si="27"/>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8"/>
        <v>11.94</v>
      </c>
      <c r="N601" t="str">
        <f t="shared" si="27"/>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8"/>
        <v>7.77</v>
      </c>
      <c r="N602" t="str">
        <f t="shared" si="27"/>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8"/>
        <v>109.93999999999998</v>
      </c>
      <c r="N603" t="str">
        <f t="shared" si="27"/>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8"/>
        <v>22.274999999999999</v>
      </c>
      <c r="N604" t="str">
        <f t="shared" si="27"/>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8"/>
        <v>8.9550000000000001</v>
      </c>
      <c r="N605" t="str">
        <f t="shared" si="27"/>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8"/>
        <v>119.13999999999999</v>
      </c>
      <c r="N606" t="str">
        <f t="shared" si="27"/>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8"/>
        <v>148.92499999999998</v>
      </c>
      <c r="N607" t="str">
        <f t="shared" si="27"/>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8"/>
        <v>109.36499999999999</v>
      </c>
      <c r="N608" t="str">
        <f t="shared" si="27"/>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8"/>
        <v>3.645</v>
      </c>
      <c r="N609" t="str">
        <f t="shared" si="27"/>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8"/>
        <v>55.89</v>
      </c>
      <c r="N610" t="str">
        <f t="shared" si="27"/>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8"/>
        <v>26.19</v>
      </c>
      <c r="N611" t="str">
        <f t="shared" si="27"/>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8"/>
        <v>39.799999999999997</v>
      </c>
      <c r="N612" t="str">
        <f t="shared" si="27"/>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8"/>
        <v>68.309999999999988</v>
      </c>
      <c r="N613" t="str">
        <f t="shared" si="27"/>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8"/>
        <v>13.5</v>
      </c>
      <c r="N614" t="str">
        <f t="shared" si="27"/>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8"/>
        <v>5.97</v>
      </c>
      <c r="N615" t="str">
        <f t="shared" si="27"/>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8"/>
        <v>29.849999999999998</v>
      </c>
      <c r="N616" t="str">
        <f t="shared" si="27"/>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8"/>
        <v>72.91</v>
      </c>
      <c r="N617" t="str">
        <f t="shared" si="27"/>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8"/>
        <v>126.49999999999999</v>
      </c>
      <c r="N618" t="str">
        <f t="shared" si="27"/>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8"/>
        <v>33.464999999999996</v>
      </c>
      <c r="N619" t="str">
        <f t="shared" si="27"/>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8"/>
        <v>72.900000000000006</v>
      </c>
      <c r="N620" t="str">
        <f t="shared" si="27"/>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8"/>
        <v>15.54</v>
      </c>
      <c r="N621" t="str">
        <f t="shared" si="27"/>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8"/>
        <v>20.25</v>
      </c>
      <c r="N622" t="str">
        <f t="shared" si="27"/>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8"/>
        <v>77.699999999999989</v>
      </c>
      <c r="N623" t="str">
        <f t="shared" si="27"/>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8"/>
        <v>133.85999999999999</v>
      </c>
      <c r="N624" t="str">
        <f t="shared" si="27"/>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8"/>
        <v>12.15</v>
      </c>
      <c r="N625" t="str">
        <f t="shared" si="27"/>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8"/>
        <v>63.249999999999993</v>
      </c>
      <c r="N626" t="str">
        <f t="shared" si="27"/>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8"/>
        <v>35.849999999999994</v>
      </c>
      <c r="N627" t="str">
        <f t="shared" si="27"/>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8"/>
        <v>77.624999999999986</v>
      </c>
      <c r="N628" t="str">
        <f t="shared" si="27"/>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8"/>
        <v>63.249999999999993</v>
      </c>
      <c r="N629" t="str">
        <f t="shared" si="27"/>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8"/>
        <v>26.73</v>
      </c>
      <c r="N630" t="str">
        <f t="shared" si="27"/>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8"/>
        <v>31.08</v>
      </c>
      <c r="N631" t="str">
        <f t="shared" si="27"/>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8"/>
        <v>2.9849999999999999</v>
      </c>
      <c r="N632" t="str">
        <f t="shared" si="27"/>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8"/>
        <v>102.92499999999998</v>
      </c>
      <c r="N633" t="str">
        <f t="shared" si="27"/>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8"/>
        <v>35.64</v>
      </c>
      <c r="N634" t="str">
        <f t="shared" si="27"/>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8"/>
        <v>47.8</v>
      </c>
      <c r="N635" t="str">
        <f t="shared" si="27"/>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8"/>
        <v>43.650000000000006</v>
      </c>
      <c r="N636" t="str">
        <f t="shared" si="27"/>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8"/>
        <v>35.64</v>
      </c>
      <c r="N637" t="str">
        <f t="shared" si="27"/>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8"/>
        <v>95.1</v>
      </c>
      <c r="N638" t="str">
        <f t="shared" si="27"/>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8"/>
        <v>31.624999999999996</v>
      </c>
      <c r="N639" t="str">
        <f t="shared" si="27"/>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8"/>
        <v>77.624999999999986</v>
      </c>
      <c r="N640" t="str">
        <f t="shared" si="27"/>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8"/>
        <v>3.8849999999999998</v>
      </c>
      <c r="N641" t="str">
        <f t="shared" si="27"/>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8"/>
        <v>137.42499999999998</v>
      </c>
      <c r="N642" t="str">
        <f t="shared" ref="N642:N705" si="30">IF(I642="Rob","Robusta",IF(I642="Exc","Excelsa",IF(I642="Ara","Arabica",IF(I642="Lib","Liberica",""))))</f>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1">L643*E643</f>
        <v>35.849999999999994</v>
      </c>
      <c r="N643" t="str">
        <f t="shared" si="30"/>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1"/>
        <v>8.25</v>
      </c>
      <c r="N644" t="str">
        <f t="shared" si="30"/>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1"/>
        <v>102.46499999999997</v>
      </c>
      <c r="N645" t="str">
        <f t="shared" si="30"/>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1"/>
        <v>41.169999999999995</v>
      </c>
      <c r="N646" t="str">
        <f t="shared" si="30"/>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1"/>
        <v>68.655000000000001</v>
      </c>
      <c r="N647" t="str">
        <f t="shared" si="30"/>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1"/>
        <v>9.9499999999999993</v>
      </c>
      <c r="N648" t="str">
        <f t="shared" si="30"/>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1"/>
        <v>28.53</v>
      </c>
      <c r="N649" t="str">
        <f t="shared" si="30"/>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1"/>
        <v>16.11</v>
      </c>
      <c r="N650" t="str">
        <f t="shared" si="30"/>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1"/>
        <v>95.1</v>
      </c>
      <c r="N651" t="str">
        <f t="shared" si="30"/>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1"/>
        <v>5.3699999999999992</v>
      </c>
      <c r="N652" t="str">
        <f t="shared" si="30"/>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1"/>
        <v>47.8</v>
      </c>
      <c r="N653" t="str">
        <f t="shared" si="30"/>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1"/>
        <v>63.4</v>
      </c>
      <c r="N654" t="str">
        <f t="shared" si="30"/>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1"/>
        <v>103.49999999999999</v>
      </c>
      <c r="N655" t="str">
        <f t="shared" si="30"/>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1"/>
        <v>68.655000000000001</v>
      </c>
      <c r="N656" t="str">
        <f t="shared" si="30"/>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1"/>
        <v>45.769999999999996</v>
      </c>
      <c r="N657" t="str">
        <f t="shared" si="30"/>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1"/>
        <v>51.8</v>
      </c>
      <c r="N658" t="str">
        <f t="shared" si="30"/>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1"/>
        <v>13.5</v>
      </c>
      <c r="N659" t="str">
        <f t="shared" si="30"/>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1"/>
        <v>24.75</v>
      </c>
      <c r="N660" t="str">
        <f t="shared" si="30"/>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1"/>
        <v>45.769999999999996</v>
      </c>
      <c r="N661" t="str">
        <f t="shared" si="30"/>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1"/>
        <v>53.46</v>
      </c>
      <c r="N662" t="str">
        <f t="shared" si="30"/>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1"/>
        <v>20.25</v>
      </c>
      <c r="N663" t="str">
        <f t="shared" si="30"/>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1"/>
        <v>148.92499999999998</v>
      </c>
      <c r="N664" t="str">
        <f t="shared" si="30"/>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1"/>
        <v>67.5</v>
      </c>
      <c r="N665" t="str">
        <f t="shared" si="30"/>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1"/>
        <v>72.900000000000006</v>
      </c>
      <c r="N666" t="str">
        <f t="shared" si="30"/>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1"/>
        <v>7.77</v>
      </c>
      <c r="N667" t="str">
        <f t="shared" si="30"/>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1"/>
        <v>91.539999999999992</v>
      </c>
      <c r="N668" t="str">
        <f t="shared" si="30"/>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1"/>
        <v>59.699999999999996</v>
      </c>
      <c r="N669" t="str">
        <f t="shared" si="30"/>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1"/>
        <v>137.42499999999998</v>
      </c>
      <c r="N670" t="str">
        <f t="shared" si="30"/>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1"/>
        <v>66.929999999999993</v>
      </c>
      <c r="N671" t="str">
        <f t="shared" si="30"/>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1"/>
        <v>13.095000000000001</v>
      </c>
      <c r="N672" t="str">
        <f t="shared" si="30"/>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1"/>
        <v>59.75</v>
      </c>
      <c r="N673" t="str">
        <f t="shared" si="30"/>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1"/>
        <v>43.650000000000006</v>
      </c>
      <c r="N674" t="str">
        <f t="shared" si="30"/>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1"/>
        <v>82.5</v>
      </c>
      <c r="N675" t="str">
        <f t="shared" si="30"/>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1"/>
        <v>178.70999999999998</v>
      </c>
      <c r="N676" t="str">
        <f t="shared" si="30"/>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1"/>
        <v>119.13999999999999</v>
      </c>
      <c r="N677" t="str">
        <f t="shared" si="30"/>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1"/>
        <v>47.55</v>
      </c>
      <c r="N678" t="str">
        <f t="shared" si="30"/>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1"/>
        <v>43.650000000000006</v>
      </c>
      <c r="N679" t="str">
        <f t="shared" si="30"/>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1"/>
        <v>178.70999999999998</v>
      </c>
      <c r="N680" t="str">
        <f t="shared" si="30"/>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1"/>
        <v>27.484999999999996</v>
      </c>
      <c r="N681" t="str">
        <f t="shared" si="30"/>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1"/>
        <v>56.25</v>
      </c>
      <c r="N682" t="str">
        <f t="shared" si="30"/>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1"/>
        <v>9.51</v>
      </c>
      <c r="N683" t="str">
        <f t="shared" si="30"/>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1"/>
        <v>8.25</v>
      </c>
      <c r="N684" t="str">
        <f t="shared" si="30"/>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1"/>
        <v>46.62</v>
      </c>
      <c r="N685" t="str">
        <f t="shared" si="30"/>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1"/>
        <v>71.699999999999989</v>
      </c>
      <c r="N686" t="str">
        <f t="shared" si="30"/>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1"/>
        <v>72.91</v>
      </c>
      <c r="N687" t="str">
        <f t="shared" si="30"/>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1"/>
        <v>8.0549999999999997</v>
      </c>
      <c r="N688" t="str">
        <f t="shared" si="30"/>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1"/>
        <v>16.5</v>
      </c>
      <c r="N689" t="str">
        <f t="shared" si="30"/>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1"/>
        <v>64.75</v>
      </c>
      <c r="N690" t="str">
        <f t="shared" si="30"/>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1"/>
        <v>33.75</v>
      </c>
      <c r="N691" t="str">
        <f t="shared" si="30"/>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1"/>
        <v>178.70999999999998</v>
      </c>
      <c r="N692" t="str">
        <f t="shared" si="30"/>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1"/>
        <v>22.5</v>
      </c>
      <c r="N693" t="str">
        <f t="shared" si="30"/>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1"/>
        <v>12.95</v>
      </c>
      <c r="N694" t="str">
        <f t="shared" si="30"/>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1"/>
        <v>51.749999999999993</v>
      </c>
      <c r="N695" t="str">
        <f t="shared" si="30"/>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1"/>
        <v>36.450000000000003</v>
      </c>
      <c r="N696" t="str">
        <f t="shared" si="30"/>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1"/>
        <v>182.27499999999998</v>
      </c>
      <c r="N697" t="str">
        <f t="shared" si="30"/>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1"/>
        <v>31.08</v>
      </c>
      <c r="N698" t="str">
        <f t="shared" si="30"/>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1"/>
        <v>20.25</v>
      </c>
      <c r="N699" t="str">
        <f t="shared" si="30"/>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1"/>
        <v>25.9</v>
      </c>
      <c r="N700" t="str">
        <f t="shared" si="30"/>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1"/>
        <v>23.88</v>
      </c>
      <c r="N701" t="str">
        <f t="shared" si="30"/>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1"/>
        <v>19.02</v>
      </c>
      <c r="N702" t="str">
        <f t="shared" si="30"/>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1"/>
        <v>29.849999999999998</v>
      </c>
      <c r="N703" t="str">
        <f t="shared" si="30"/>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1"/>
        <v>7.77</v>
      </c>
      <c r="N704" t="str">
        <f t="shared" si="30"/>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1"/>
        <v>119.13999999999999</v>
      </c>
      <c r="N705" t="str">
        <f t="shared" si="30"/>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1"/>
        <v>21.87</v>
      </c>
      <c r="N706" t="str">
        <f t="shared" ref="N706:N769" si="33">IF(I706="Rob","Robusta",IF(I706="Exc","Excelsa",IF(I706="Ara","Arabica",IF(I706="Lib","Liberica",""))))</f>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4">L707*E707</f>
        <v>17.82</v>
      </c>
      <c r="N707" t="str">
        <f t="shared" si="33"/>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4"/>
        <v>12.375</v>
      </c>
      <c r="N708" t="str">
        <f t="shared" si="33"/>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4"/>
        <v>25.9</v>
      </c>
      <c r="N709" t="str">
        <f t="shared" si="33"/>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4"/>
        <v>13.5</v>
      </c>
      <c r="N710" t="str">
        <f t="shared" si="33"/>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4"/>
        <v>17.82</v>
      </c>
      <c r="N711" t="str">
        <f t="shared" si="33"/>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4"/>
        <v>24.75</v>
      </c>
      <c r="N712" t="str">
        <f t="shared" si="33"/>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4"/>
        <v>17.91</v>
      </c>
      <c r="N713" t="str">
        <f t="shared" si="33"/>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4"/>
        <v>16.5</v>
      </c>
      <c r="N714" t="str">
        <f t="shared" si="33"/>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4"/>
        <v>2.9849999999999999</v>
      </c>
      <c r="N715" t="str">
        <f t="shared" si="33"/>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4"/>
        <v>14.58</v>
      </c>
      <c r="N716" t="str">
        <f t="shared" si="33"/>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4"/>
        <v>89.1</v>
      </c>
      <c r="N717" t="str">
        <f t="shared" si="33"/>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4"/>
        <v>35.849999999999994</v>
      </c>
      <c r="N718" t="str">
        <f t="shared" si="33"/>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4"/>
        <v>68.655000000000001</v>
      </c>
      <c r="N719" t="str">
        <f t="shared" si="33"/>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4"/>
        <v>38.849999999999994</v>
      </c>
      <c r="N720" t="str">
        <f t="shared" si="33"/>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4"/>
        <v>79.25</v>
      </c>
      <c r="N721" t="str">
        <f t="shared" si="33"/>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4"/>
        <v>36.450000000000003</v>
      </c>
      <c r="N722" t="str">
        <f t="shared" si="33"/>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4"/>
        <v>8.9550000000000001</v>
      </c>
      <c r="N723" t="str">
        <f t="shared" si="33"/>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4"/>
        <v>24.3</v>
      </c>
      <c r="N724" t="str">
        <f t="shared" si="33"/>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4"/>
        <v>63.249999999999993</v>
      </c>
      <c r="N725" t="str">
        <f t="shared" si="33"/>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4"/>
        <v>6.75</v>
      </c>
      <c r="N726" t="str">
        <f t="shared" si="33"/>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4"/>
        <v>23.31</v>
      </c>
      <c r="N727" t="str">
        <f t="shared" si="33"/>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4"/>
        <v>145.82</v>
      </c>
      <c r="N728" t="str">
        <f t="shared" si="33"/>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4"/>
        <v>29.849999999999998</v>
      </c>
      <c r="N729" t="str">
        <f t="shared" si="33"/>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4"/>
        <v>21.87</v>
      </c>
      <c r="N730" t="str">
        <f t="shared" si="33"/>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4"/>
        <v>4.3650000000000002</v>
      </c>
      <c r="N731" t="str">
        <f t="shared" si="33"/>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4"/>
        <v>36.454999999999998</v>
      </c>
      <c r="N732" t="str">
        <f t="shared" si="33"/>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4"/>
        <v>15.54</v>
      </c>
      <c r="N733" t="str">
        <f t="shared" si="33"/>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4"/>
        <v>8.91</v>
      </c>
      <c r="N734" t="str">
        <f t="shared" si="33"/>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4"/>
        <v>100.39499999999998</v>
      </c>
      <c r="N735" t="str">
        <f t="shared" si="33"/>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4"/>
        <v>13.424999999999997</v>
      </c>
      <c r="N736" t="str">
        <f t="shared" si="33"/>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4"/>
        <v>21.87</v>
      </c>
      <c r="N737" t="str">
        <f t="shared" si="33"/>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4"/>
        <v>25.9</v>
      </c>
      <c r="N738" t="str">
        <f t="shared" si="33"/>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4"/>
        <v>56.25</v>
      </c>
      <c r="N739" t="str">
        <f t="shared" si="33"/>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4"/>
        <v>10.754999999999999</v>
      </c>
      <c r="N740" t="str">
        <f t="shared" si="33"/>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4"/>
        <v>18.225000000000001</v>
      </c>
      <c r="N741" t="str">
        <f t="shared" si="33"/>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4"/>
        <v>28.679999999999996</v>
      </c>
      <c r="N742" t="str">
        <f t="shared" si="33"/>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4"/>
        <v>8.73</v>
      </c>
      <c r="N743" t="str">
        <f t="shared" si="33"/>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4"/>
        <v>58.2</v>
      </c>
      <c r="N744" t="str">
        <f t="shared" si="33"/>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4"/>
        <v>17.91</v>
      </c>
      <c r="N745" t="str">
        <f t="shared" si="33"/>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4"/>
        <v>17.91</v>
      </c>
      <c r="N746" t="str">
        <f t="shared" si="33"/>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4"/>
        <v>14.58</v>
      </c>
      <c r="N747" t="str">
        <f t="shared" si="33"/>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4"/>
        <v>33.75</v>
      </c>
      <c r="N748" t="str">
        <f t="shared" si="33"/>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4"/>
        <v>34.92</v>
      </c>
      <c r="N749" t="str">
        <f t="shared" si="33"/>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4"/>
        <v>14.58</v>
      </c>
      <c r="N750" t="str">
        <f t="shared" si="33"/>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4"/>
        <v>5.3699999999999992</v>
      </c>
      <c r="N751" t="str">
        <f t="shared" si="33"/>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4"/>
        <v>5.97</v>
      </c>
      <c r="N752" t="str">
        <f t="shared" si="33"/>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4"/>
        <v>19.02</v>
      </c>
      <c r="N753" t="str">
        <f t="shared" si="33"/>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4"/>
        <v>27.5</v>
      </c>
      <c r="N754" t="str">
        <f t="shared" si="33"/>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4"/>
        <v>29.849999999999998</v>
      </c>
      <c r="N755" t="str">
        <f t="shared" si="33"/>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4"/>
        <v>17.91</v>
      </c>
      <c r="N756" t="str">
        <f t="shared" si="33"/>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4"/>
        <v>28.53</v>
      </c>
      <c r="N757" t="str">
        <f t="shared" si="33"/>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4"/>
        <v>35.799999999999997</v>
      </c>
      <c r="N758" t="str">
        <f t="shared" si="33"/>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4"/>
        <v>17.91</v>
      </c>
      <c r="N759" t="str">
        <f t="shared" si="33"/>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4"/>
        <v>8.9499999999999993</v>
      </c>
      <c r="N760" t="str">
        <f t="shared" si="33"/>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4"/>
        <v>29.784999999999997</v>
      </c>
      <c r="N761" t="str">
        <f t="shared" si="33"/>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4"/>
        <v>44.55</v>
      </c>
      <c r="N762" t="str">
        <f t="shared" si="33"/>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4"/>
        <v>89.1</v>
      </c>
      <c r="N763" t="str">
        <f t="shared" si="33"/>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4"/>
        <v>43.650000000000006</v>
      </c>
      <c r="N764" t="str">
        <f t="shared" si="33"/>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4"/>
        <v>23.31</v>
      </c>
      <c r="N765" t="str">
        <f t="shared" si="33"/>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4"/>
        <v>178.70999999999998</v>
      </c>
      <c r="N766" t="str">
        <f t="shared" si="33"/>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4"/>
        <v>59.699999999999996</v>
      </c>
      <c r="N767" t="str">
        <f t="shared" si="33"/>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4"/>
        <v>15.54</v>
      </c>
      <c r="N768" t="str">
        <f t="shared" si="33"/>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4"/>
        <v>89.35499999999999</v>
      </c>
      <c r="N769" t="str">
        <f t="shared" si="33"/>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4"/>
        <v>23.9</v>
      </c>
      <c r="N770" t="str">
        <f t="shared" ref="N770:N833" si="36">IF(I770="Rob","Robusta",IF(I770="Exc","Excelsa",IF(I770="Ara","Arabica",IF(I770="Lib","Liberica",""))))</f>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7">L771*E771</f>
        <v>137.31</v>
      </c>
      <c r="N771" t="str">
        <f t="shared" si="36"/>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7"/>
        <v>9.9499999999999993</v>
      </c>
      <c r="N772" t="str">
        <f t="shared" si="36"/>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7"/>
        <v>21.509999999999998</v>
      </c>
      <c r="N773" t="str">
        <f t="shared" si="36"/>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7"/>
        <v>82.5</v>
      </c>
      <c r="N774" t="str">
        <f t="shared" si="36"/>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7"/>
        <v>8.73</v>
      </c>
      <c r="N775" t="str">
        <f t="shared" si="36"/>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7"/>
        <v>19.899999999999999</v>
      </c>
      <c r="N776" t="str">
        <f t="shared" si="36"/>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7"/>
        <v>17.82</v>
      </c>
      <c r="N777" t="str">
        <f t="shared" si="36"/>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7"/>
        <v>20.25</v>
      </c>
      <c r="N778" t="str">
        <f t="shared" si="36"/>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7"/>
        <v>59.569999999999993</v>
      </c>
      <c r="N779" t="str">
        <f t="shared" si="36"/>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7"/>
        <v>19.02</v>
      </c>
      <c r="N780" t="str">
        <f t="shared" si="36"/>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7"/>
        <v>77.699999999999989</v>
      </c>
      <c r="N781" t="str">
        <f t="shared" si="36"/>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7"/>
        <v>41.25</v>
      </c>
      <c r="N782" t="str">
        <f t="shared" si="36"/>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7"/>
        <v>145.82</v>
      </c>
      <c r="N783" t="str">
        <f t="shared" si="36"/>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7"/>
        <v>26.73</v>
      </c>
      <c r="N784" t="str">
        <f t="shared" si="36"/>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7"/>
        <v>43.650000000000006</v>
      </c>
      <c r="N785" t="str">
        <f t="shared" si="36"/>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7"/>
        <v>31.7</v>
      </c>
      <c r="N786" t="str">
        <f t="shared" si="36"/>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7"/>
        <v>22.884999999999998</v>
      </c>
      <c r="N787" t="str">
        <f t="shared" si="36"/>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7"/>
        <v>27.945</v>
      </c>
      <c r="N788" t="str">
        <f t="shared" si="36"/>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7"/>
        <v>82.5</v>
      </c>
      <c r="N789" t="str">
        <f t="shared" si="36"/>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7"/>
        <v>45.769999999999996</v>
      </c>
      <c r="N790" t="str">
        <f t="shared" si="36"/>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7"/>
        <v>77.699999999999989</v>
      </c>
      <c r="N791" t="str">
        <f t="shared" si="36"/>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7"/>
        <v>23.31</v>
      </c>
      <c r="N792" t="str">
        <f t="shared" si="36"/>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7"/>
        <v>23.774999999999999</v>
      </c>
      <c r="N793" t="str">
        <f t="shared" si="36"/>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7"/>
        <v>52.38</v>
      </c>
      <c r="N794" t="str">
        <f t="shared" si="36"/>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7"/>
        <v>17.924999999999997</v>
      </c>
      <c r="N795" t="str">
        <f t="shared" si="36"/>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7"/>
        <v>148.92499999999998</v>
      </c>
      <c r="N796" t="str">
        <f t="shared" si="36"/>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7"/>
        <v>28.679999999999996</v>
      </c>
      <c r="N797" t="str">
        <f t="shared" si="36"/>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7"/>
        <v>9.51</v>
      </c>
      <c r="N798" t="str">
        <f t="shared" si="36"/>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7"/>
        <v>31.08</v>
      </c>
      <c r="N799" t="str">
        <f t="shared" si="36"/>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7"/>
        <v>8.0549999999999997</v>
      </c>
      <c r="N800" t="str">
        <f t="shared" si="36"/>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7"/>
        <v>36.450000000000003</v>
      </c>
      <c r="N801" t="str">
        <f t="shared" si="36"/>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7"/>
        <v>16.11</v>
      </c>
      <c r="N802" t="str">
        <f t="shared" si="36"/>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7"/>
        <v>41.169999999999995</v>
      </c>
      <c r="N803" t="str">
        <f t="shared" si="36"/>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7"/>
        <v>10.739999999999998</v>
      </c>
      <c r="N804" t="str">
        <f t="shared" si="36"/>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7"/>
        <v>126.49999999999999</v>
      </c>
      <c r="N805" t="str">
        <f t="shared" si="36"/>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7"/>
        <v>23.9</v>
      </c>
      <c r="N806" t="str">
        <f t="shared" si="36"/>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7"/>
        <v>5.97</v>
      </c>
      <c r="N807" t="str">
        <f t="shared" si="36"/>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7"/>
        <v>7.77</v>
      </c>
      <c r="N808" t="str">
        <f t="shared" si="36"/>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7"/>
        <v>23.31</v>
      </c>
      <c r="N809" t="str">
        <f t="shared" si="36"/>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7"/>
        <v>137.42499999999998</v>
      </c>
      <c r="N810" t="str">
        <f t="shared" si="36"/>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7"/>
        <v>8.0549999999999997</v>
      </c>
      <c r="N811" t="str">
        <f t="shared" si="36"/>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7"/>
        <v>28.53</v>
      </c>
      <c r="N812" t="str">
        <f t="shared" si="36"/>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7"/>
        <v>67.5</v>
      </c>
      <c r="N813" t="str">
        <f t="shared" si="36"/>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7"/>
        <v>178.70999999999998</v>
      </c>
      <c r="N814" t="str">
        <f t="shared" si="36"/>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7"/>
        <v>31.624999999999996</v>
      </c>
      <c r="N815" t="str">
        <f t="shared" si="36"/>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7"/>
        <v>8.91</v>
      </c>
      <c r="N816" t="str">
        <f t="shared" si="36"/>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7"/>
        <v>35.82</v>
      </c>
      <c r="N817" t="str">
        <f t="shared" si="36"/>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7"/>
        <v>38.04</v>
      </c>
      <c r="N818" t="str">
        <f t="shared" si="36"/>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7"/>
        <v>15.54</v>
      </c>
      <c r="N819" t="str">
        <f t="shared" si="36"/>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7"/>
        <v>79.25</v>
      </c>
      <c r="N820" t="str">
        <f t="shared" si="36"/>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7"/>
        <v>4.7549999999999999</v>
      </c>
      <c r="N821" t="str">
        <f t="shared" si="36"/>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7"/>
        <v>55</v>
      </c>
      <c r="N822" t="str">
        <f t="shared" si="36"/>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7"/>
        <v>26.849999999999994</v>
      </c>
      <c r="N823" t="str">
        <f t="shared" si="36"/>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7"/>
        <v>136.61999999999998</v>
      </c>
      <c r="N824" t="str">
        <f t="shared" si="36"/>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7"/>
        <v>47.55</v>
      </c>
      <c r="N825" t="str">
        <f t="shared" si="36"/>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7"/>
        <v>16.875</v>
      </c>
      <c r="N826" t="str">
        <f t="shared" si="36"/>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7"/>
        <v>29.849999999999998</v>
      </c>
      <c r="N827" t="str">
        <f t="shared" si="36"/>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7"/>
        <v>41.25</v>
      </c>
      <c r="N828" t="str">
        <f t="shared" si="36"/>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7"/>
        <v>20.625</v>
      </c>
      <c r="N829" t="str">
        <f t="shared" si="36"/>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7"/>
        <v>137.31</v>
      </c>
      <c r="N830" t="str">
        <f t="shared" si="36"/>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7"/>
        <v>2.9849999999999999</v>
      </c>
      <c r="N831" t="str">
        <f t="shared" si="36"/>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7"/>
        <v>27.5</v>
      </c>
      <c r="N832" t="str">
        <f t="shared" si="36"/>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7"/>
        <v>5.97</v>
      </c>
      <c r="N833" t="str">
        <f t="shared" si="36"/>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7"/>
        <v>59.699999999999996</v>
      </c>
      <c r="N834" t="str">
        <f t="shared" ref="N834:N897" si="39">IF(I834="Rob","Robusta",IF(I834="Exc","Excelsa",IF(I834="Ara","Arabica",IF(I834="Lib","Liberica",""))))</f>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40">L835*E835</f>
        <v>82.339999999999989</v>
      </c>
      <c r="N835" t="str">
        <f t="shared" si="39"/>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40"/>
        <v>22.884999999999998</v>
      </c>
      <c r="N836" t="str">
        <f t="shared" si="39"/>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40"/>
        <v>8.91</v>
      </c>
      <c r="N837" t="str">
        <f t="shared" si="39"/>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40"/>
        <v>11.94</v>
      </c>
      <c r="N838" t="str">
        <f t="shared" si="39"/>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0"/>
        <v>100.39499999999998</v>
      </c>
      <c r="N839" t="str">
        <f t="shared" si="39"/>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0"/>
        <v>114.42499999999998</v>
      </c>
      <c r="N840" t="str">
        <f t="shared" si="39"/>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0"/>
        <v>41.25</v>
      </c>
      <c r="N841" t="str">
        <f t="shared" si="39"/>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0"/>
        <v>28.679999999999996</v>
      </c>
      <c r="N842" t="str">
        <f t="shared" si="39"/>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0"/>
        <v>4.3650000000000002</v>
      </c>
      <c r="N843" t="str">
        <f t="shared" si="39"/>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0"/>
        <v>8.25</v>
      </c>
      <c r="N844" t="str">
        <f t="shared" si="39"/>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0"/>
        <v>8.25</v>
      </c>
      <c r="N845" t="str">
        <f t="shared" si="39"/>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0"/>
        <v>35.82</v>
      </c>
      <c r="N846" t="str">
        <f t="shared" si="39"/>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0"/>
        <v>167.67000000000002</v>
      </c>
      <c r="N847" t="str">
        <f t="shared" si="39"/>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0"/>
        <v>51.749999999999993</v>
      </c>
      <c r="N848" t="str">
        <f t="shared" si="39"/>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0"/>
        <v>8.9550000000000001</v>
      </c>
      <c r="N849" t="str">
        <f t="shared" si="39"/>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0"/>
        <v>53.46</v>
      </c>
      <c r="N850" t="str">
        <f t="shared" si="39"/>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0"/>
        <v>23.31</v>
      </c>
      <c r="N851" t="str">
        <f t="shared" si="39"/>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0"/>
        <v>6.75</v>
      </c>
      <c r="N852" t="str">
        <f t="shared" si="39"/>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0"/>
        <v>7.77</v>
      </c>
      <c r="N853" t="str">
        <f t="shared" si="39"/>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0"/>
        <v>119.13999999999999</v>
      </c>
      <c r="N854" t="str">
        <f t="shared" si="39"/>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0"/>
        <v>19.899999999999999</v>
      </c>
      <c r="N855" t="str">
        <f t="shared" si="39"/>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0"/>
        <v>35.849999999999994</v>
      </c>
      <c r="N856" t="str">
        <f t="shared" si="39"/>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0"/>
        <v>89.35499999999999</v>
      </c>
      <c r="N857" t="str">
        <f t="shared" si="39"/>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0"/>
        <v>8.73</v>
      </c>
      <c r="N858" t="str">
        <f t="shared" si="39"/>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0"/>
        <v>137.42499999999998</v>
      </c>
      <c r="N859" t="str">
        <f t="shared" si="39"/>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0"/>
        <v>34.92</v>
      </c>
      <c r="N860" t="str">
        <f t="shared" si="39"/>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0"/>
        <v>178.70999999999998</v>
      </c>
      <c r="N861" t="str">
        <f t="shared" si="39"/>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0"/>
        <v>25.874999999999996</v>
      </c>
      <c r="N862" t="str">
        <f t="shared" si="39"/>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0"/>
        <v>77.699999999999989</v>
      </c>
      <c r="N863" t="str">
        <f t="shared" si="39"/>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0"/>
        <v>9.9499999999999993</v>
      </c>
      <c r="N864" t="str">
        <f t="shared" si="39"/>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0"/>
        <v>29.1</v>
      </c>
      <c r="N865" t="str">
        <f t="shared" si="39"/>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0"/>
        <v>21.509999999999998</v>
      </c>
      <c r="N866" t="str">
        <f t="shared" si="39"/>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0"/>
        <v>6.75</v>
      </c>
      <c r="N867" t="str">
        <f t="shared" si="39"/>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0"/>
        <v>17.91</v>
      </c>
      <c r="N868" t="str">
        <f t="shared" si="39"/>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0"/>
        <v>29.784999999999997</v>
      </c>
      <c r="N869" t="str">
        <f t="shared" si="39"/>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0"/>
        <v>41.25</v>
      </c>
      <c r="N870" t="str">
        <f t="shared" si="39"/>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0"/>
        <v>17.91</v>
      </c>
      <c r="N871" t="str">
        <f t="shared" si="39"/>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0"/>
        <v>7.29</v>
      </c>
      <c r="N872" t="str">
        <f t="shared" si="39"/>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0"/>
        <v>29.7</v>
      </c>
      <c r="N873" t="str">
        <f t="shared" si="39"/>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0"/>
        <v>22.5</v>
      </c>
      <c r="N874" t="str">
        <f t="shared" si="39"/>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0"/>
        <v>11.94</v>
      </c>
      <c r="N875" t="str">
        <f t="shared" si="39"/>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0"/>
        <v>25.9</v>
      </c>
      <c r="N876" t="str">
        <f t="shared" si="39"/>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0"/>
        <v>43.650000000000006</v>
      </c>
      <c r="N877" t="str">
        <f t="shared" si="39"/>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0"/>
        <v>46.62</v>
      </c>
      <c r="N878" t="str">
        <f t="shared" si="39"/>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0"/>
        <v>28.53</v>
      </c>
      <c r="N879" t="str">
        <f t="shared" si="39"/>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0"/>
        <v>27.484999999999996</v>
      </c>
      <c r="N880" t="str">
        <f t="shared" si="39"/>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0"/>
        <v>10.935</v>
      </c>
      <c r="N881" t="str">
        <f t="shared" si="39"/>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0"/>
        <v>7.169999999999999</v>
      </c>
      <c r="N882" t="str">
        <f t="shared" si="39"/>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0"/>
        <v>23.31</v>
      </c>
      <c r="N883" t="str">
        <f t="shared" si="39"/>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0"/>
        <v>114.42499999999998</v>
      </c>
      <c r="N884" t="str">
        <f t="shared" si="39"/>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0"/>
        <v>77.624999999999986</v>
      </c>
      <c r="N885" t="str">
        <f t="shared" si="39"/>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0"/>
        <v>5.3699999999999992</v>
      </c>
      <c r="N886" t="str">
        <f t="shared" si="39"/>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0"/>
        <v>123.50999999999999</v>
      </c>
      <c r="N887" t="str">
        <f t="shared" si="39"/>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0"/>
        <v>17.46</v>
      </c>
      <c r="N888" t="str">
        <f t="shared" si="39"/>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0"/>
        <v>13.365</v>
      </c>
      <c r="N889" t="str">
        <f t="shared" si="39"/>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0"/>
        <v>7.77</v>
      </c>
      <c r="N890" t="str">
        <f t="shared" si="39"/>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0"/>
        <v>2.6849999999999996</v>
      </c>
      <c r="N891" t="str">
        <f t="shared" si="39"/>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0"/>
        <v>20.584999999999997</v>
      </c>
      <c r="N892" t="str">
        <f t="shared" si="39"/>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0"/>
        <v>114.42499999999998</v>
      </c>
      <c r="N893" t="str">
        <f t="shared" si="39"/>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0"/>
        <v>20.625</v>
      </c>
      <c r="N894" t="str">
        <f t="shared" si="39"/>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0"/>
        <v>57.06</v>
      </c>
      <c r="N895" t="str">
        <f t="shared" si="39"/>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0"/>
        <v>82.339999999999989</v>
      </c>
      <c r="N896" t="str">
        <f t="shared" si="39"/>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0"/>
        <v>158.12499999999997</v>
      </c>
      <c r="N897" t="str">
        <f t="shared" si="39"/>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0"/>
        <v>32.22</v>
      </c>
      <c r="N898" t="str">
        <f t="shared" ref="N898:N961" si="42">IF(I898="Rob","Robusta",IF(I898="Exc","Excelsa",IF(I898="Ara","Arabica",IF(I898="Lib","Liberica",""))))</f>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3">L899*E899</f>
        <v>24.3</v>
      </c>
      <c r="N899" t="str">
        <f t="shared" si="42"/>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3"/>
        <v>35.849999999999994</v>
      </c>
      <c r="N900" t="str">
        <f t="shared" si="42"/>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3"/>
        <v>72.75</v>
      </c>
      <c r="N901" t="str">
        <f t="shared" si="42"/>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3"/>
        <v>47.55</v>
      </c>
      <c r="N902" t="str">
        <f t="shared" si="42"/>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3"/>
        <v>3.5849999999999995</v>
      </c>
      <c r="N903" t="str">
        <f t="shared" si="42"/>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3"/>
        <v>158.12499999999997</v>
      </c>
      <c r="N904" t="str">
        <f t="shared" si="42"/>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3"/>
        <v>17.46</v>
      </c>
      <c r="N905" t="str">
        <f t="shared" si="42"/>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3"/>
        <v>148.92499999999998</v>
      </c>
      <c r="N906" t="str">
        <f t="shared" si="42"/>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3"/>
        <v>40.5</v>
      </c>
      <c r="N907" t="str">
        <f t="shared" si="42"/>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3"/>
        <v>27</v>
      </c>
      <c r="N908" t="str">
        <f t="shared" si="42"/>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3"/>
        <v>38.849999999999994</v>
      </c>
      <c r="N909" t="str">
        <f t="shared" si="42"/>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3"/>
        <v>59.75</v>
      </c>
      <c r="N910" t="str">
        <f t="shared" si="42"/>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3"/>
        <v>10.754999999999999</v>
      </c>
      <c r="N911" t="str">
        <f t="shared" si="42"/>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3"/>
        <v>91.539999999999992</v>
      </c>
      <c r="N912" t="str">
        <f t="shared" si="42"/>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3"/>
        <v>45</v>
      </c>
      <c r="N913" t="str">
        <f t="shared" si="42"/>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3"/>
        <v>137.31</v>
      </c>
      <c r="N914" t="str">
        <f t="shared" si="42"/>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3"/>
        <v>6.75</v>
      </c>
      <c r="N915" t="str">
        <f t="shared" si="42"/>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3"/>
        <v>45</v>
      </c>
      <c r="N916" t="str">
        <f t="shared" si="42"/>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3"/>
        <v>83.835000000000008</v>
      </c>
      <c r="N917" t="str">
        <f t="shared" si="42"/>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3"/>
        <v>3.645</v>
      </c>
      <c r="N918" t="str">
        <f t="shared" si="42"/>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3"/>
        <v>6.75</v>
      </c>
      <c r="N919" t="str">
        <f t="shared" si="42"/>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3"/>
        <v>21.87</v>
      </c>
      <c r="N920" t="str">
        <f t="shared" si="42"/>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3"/>
        <v>13.424999999999997</v>
      </c>
      <c r="N921" t="str">
        <f t="shared" si="42"/>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3"/>
        <v>123.50999999999999</v>
      </c>
      <c r="N922" t="str">
        <f t="shared" si="42"/>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3"/>
        <v>7.77</v>
      </c>
      <c r="N923" t="str">
        <f t="shared" si="42"/>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3"/>
        <v>67.5</v>
      </c>
      <c r="N924" t="str">
        <f t="shared" si="42"/>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3"/>
        <v>27.945</v>
      </c>
      <c r="N925" t="str">
        <f t="shared" si="42"/>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3"/>
        <v>89.35499999999999</v>
      </c>
      <c r="N926" t="str">
        <f t="shared" si="42"/>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3"/>
        <v>20.25</v>
      </c>
      <c r="N927" t="str">
        <f t="shared" si="42"/>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3"/>
        <v>33.75</v>
      </c>
      <c r="N928" t="str">
        <f t="shared" si="42"/>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3"/>
        <v>111.78</v>
      </c>
      <c r="N929" t="str">
        <f t="shared" si="42"/>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3"/>
        <v>63.249999999999993</v>
      </c>
      <c r="N930" t="str">
        <f t="shared" si="42"/>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3"/>
        <v>8.91</v>
      </c>
      <c r="N931" t="str">
        <f t="shared" si="42"/>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3"/>
        <v>12.15</v>
      </c>
      <c r="N932" t="str">
        <f t="shared" si="42"/>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3"/>
        <v>23.88</v>
      </c>
      <c r="N933" t="str">
        <f t="shared" si="42"/>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3"/>
        <v>55</v>
      </c>
      <c r="N934" t="str">
        <f t="shared" si="42"/>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3"/>
        <v>26.849999999999998</v>
      </c>
      <c r="N935" t="str">
        <f t="shared" si="42"/>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3"/>
        <v>114.42499999999998</v>
      </c>
      <c r="N936" t="str">
        <f t="shared" si="42"/>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3"/>
        <v>155.24999999999997</v>
      </c>
      <c r="N937" t="str">
        <f t="shared" si="42"/>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3"/>
        <v>23.31</v>
      </c>
      <c r="N938" t="str">
        <f t="shared" si="42"/>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3"/>
        <v>91.539999999999992</v>
      </c>
      <c r="N939" t="str">
        <f t="shared" si="42"/>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3"/>
        <v>74.25</v>
      </c>
      <c r="N940" t="str">
        <f t="shared" si="42"/>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3"/>
        <v>28.53</v>
      </c>
      <c r="N941" t="str">
        <f t="shared" si="42"/>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3"/>
        <v>14.339999999999998</v>
      </c>
      <c r="N942" t="str">
        <f t="shared" si="42"/>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3"/>
        <v>15.54</v>
      </c>
      <c r="N943" t="str">
        <f t="shared" si="42"/>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3"/>
        <v>35.849999999999994</v>
      </c>
      <c r="N944" t="str">
        <f t="shared" si="42"/>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3"/>
        <v>46.62</v>
      </c>
      <c r="N945" t="str">
        <f t="shared" si="42"/>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3"/>
        <v>35.849999999999994</v>
      </c>
      <c r="N946" t="str">
        <f t="shared" si="42"/>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3"/>
        <v>119.13999999999999</v>
      </c>
      <c r="N947" t="str">
        <f t="shared" si="42"/>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3"/>
        <v>23.31</v>
      </c>
      <c r="N948" t="str">
        <f t="shared" si="42"/>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3"/>
        <v>11.25</v>
      </c>
      <c r="N949" t="str">
        <f t="shared" si="42"/>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3"/>
        <v>83.835000000000008</v>
      </c>
      <c r="N950" t="str">
        <f t="shared" si="42"/>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3"/>
        <v>109.93999999999998</v>
      </c>
      <c r="N951" t="str">
        <f t="shared" si="42"/>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3"/>
        <v>14.339999999999998</v>
      </c>
      <c r="N952" t="str">
        <f t="shared" si="42"/>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3"/>
        <v>21.509999999999998</v>
      </c>
      <c r="N953" t="str">
        <f t="shared" si="42"/>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3"/>
        <v>22.5</v>
      </c>
      <c r="N954" t="str">
        <f t="shared" si="42"/>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3"/>
        <v>3.8849999999999998</v>
      </c>
      <c r="N955" t="str">
        <f t="shared" si="42"/>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3"/>
        <v>27.945</v>
      </c>
      <c r="N956" t="str">
        <f t="shared" si="42"/>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3"/>
        <v>170.77499999999998</v>
      </c>
      <c r="N957" t="str">
        <f t="shared" si="42"/>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3"/>
        <v>54.969999999999992</v>
      </c>
      <c r="N958" t="str">
        <f t="shared" si="42"/>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3"/>
        <v>14.85</v>
      </c>
      <c r="N959" t="str">
        <f t="shared" si="42"/>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3"/>
        <v>7.77</v>
      </c>
      <c r="N960" t="str">
        <f t="shared" si="42"/>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3"/>
        <v>23.774999999999999</v>
      </c>
      <c r="N961" t="str">
        <f t="shared" si="42"/>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3"/>
        <v>79.25</v>
      </c>
      <c r="N962" t="str">
        <f t="shared" ref="N962:N1001" si="45">IF(I962="Rob","Robusta",IF(I962="Exc","Excelsa",IF(I962="Ara","Arabica",IF(I962="Lib","Liberica",""))))</f>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6">L963*E963</f>
        <v>45.769999999999996</v>
      </c>
      <c r="N963" t="str">
        <f t="shared" si="45"/>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6"/>
        <v>8.9499999999999993</v>
      </c>
      <c r="N964" t="str">
        <f t="shared" si="45"/>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6"/>
        <v>23.88</v>
      </c>
      <c r="N965" t="str">
        <f t="shared" si="45"/>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6"/>
        <v>22.274999999999999</v>
      </c>
      <c r="N966" t="str">
        <f t="shared" si="45"/>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6"/>
        <v>29.849999999999998</v>
      </c>
      <c r="N967" t="str">
        <f t="shared" si="45"/>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6"/>
        <v>53.46</v>
      </c>
      <c r="N968" t="str">
        <f t="shared" si="45"/>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6"/>
        <v>2.6849999999999996</v>
      </c>
      <c r="N969" t="str">
        <f t="shared" si="45"/>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6"/>
        <v>5.97</v>
      </c>
      <c r="N970" t="str">
        <f t="shared" si="45"/>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6"/>
        <v>12.95</v>
      </c>
      <c r="N971" t="str">
        <f t="shared" si="45"/>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6"/>
        <v>8.25</v>
      </c>
      <c r="N972" t="str">
        <f t="shared" si="45"/>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6"/>
        <v>148.92499999999998</v>
      </c>
      <c r="N973" t="str">
        <f t="shared" si="45"/>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6"/>
        <v>89.35499999999999</v>
      </c>
      <c r="N974" t="str">
        <f t="shared" si="45"/>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6"/>
        <v>87.300000000000011</v>
      </c>
      <c r="N975" t="str">
        <f t="shared" si="45"/>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6"/>
        <v>5.3699999999999992</v>
      </c>
      <c r="N976" t="str">
        <f t="shared" si="45"/>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6"/>
        <v>8.9550000000000001</v>
      </c>
      <c r="N977" t="str">
        <f t="shared" si="45"/>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6"/>
        <v>137.42499999999998</v>
      </c>
      <c r="N978" t="str">
        <f t="shared" si="45"/>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6"/>
        <v>59.75</v>
      </c>
      <c r="N979" t="str">
        <f t="shared" si="45"/>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6"/>
        <v>23.31</v>
      </c>
      <c r="N980" t="str">
        <f t="shared" si="45"/>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6"/>
        <v>10.739999999999998</v>
      </c>
      <c r="N981" t="str">
        <f t="shared" si="45"/>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6"/>
        <v>167.67000000000002</v>
      </c>
      <c r="N982" t="str">
        <f t="shared" si="45"/>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6"/>
        <v>21.87</v>
      </c>
      <c r="N983" t="str">
        <f t="shared" si="45"/>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6"/>
        <v>23.9</v>
      </c>
      <c r="N984" t="str">
        <f t="shared" si="45"/>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6"/>
        <v>6.75</v>
      </c>
      <c r="N985" t="str">
        <f t="shared" si="45"/>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6"/>
        <v>31.624999999999996</v>
      </c>
      <c r="N986" t="str">
        <f t="shared" si="45"/>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6"/>
        <v>47.8</v>
      </c>
      <c r="N987" t="str">
        <f t="shared" si="45"/>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6"/>
        <v>33.464999999999996</v>
      </c>
      <c r="N988" t="str">
        <f t="shared" si="45"/>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6"/>
        <v>29.849999999999998</v>
      </c>
      <c r="N989" t="str">
        <f t="shared" si="45"/>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6"/>
        <v>29.849999999999998</v>
      </c>
      <c r="N990" t="str">
        <f t="shared" si="45"/>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6"/>
        <v>155.24999999999997</v>
      </c>
      <c r="N991" t="str">
        <f t="shared" si="45"/>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6"/>
        <v>18.225000000000001</v>
      </c>
      <c r="N992" t="str">
        <f t="shared" si="45"/>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6"/>
        <v>15.54</v>
      </c>
      <c r="N993" t="str">
        <f t="shared" si="45"/>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6"/>
        <v>109.36499999999999</v>
      </c>
      <c r="N994" t="str">
        <f t="shared" si="45"/>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6"/>
        <v>77.699999999999989</v>
      </c>
      <c r="N995" t="str">
        <f t="shared" si="45"/>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6"/>
        <v>8.9550000000000001</v>
      </c>
      <c r="N996" t="str">
        <f t="shared" si="45"/>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6"/>
        <v>27.484999999999996</v>
      </c>
      <c r="N997" t="str">
        <f t="shared" si="45"/>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6"/>
        <v>29.849999999999998</v>
      </c>
      <c r="N998" t="str">
        <f t="shared" si="45"/>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6"/>
        <v>27</v>
      </c>
      <c r="N999" t="str">
        <f t="shared" si="45"/>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6"/>
        <v>9.9499999999999993</v>
      </c>
      <c r="N1000" t="str">
        <f t="shared" si="45"/>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6"/>
        <v>12.375</v>
      </c>
      <c r="N1001" t="str">
        <f t="shared" si="45"/>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zaid Ayoub</dc:creator>
  <cp:keywords/>
  <dc:description/>
  <cp:lastModifiedBy>zaid Ayoub</cp:lastModifiedBy>
  <cp:revision/>
  <dcterms:created xsi:type="dcterms:W3CDTF">2022-11-26T09:51:45Z</dcterms:created>
  <dcterms:modified xsi:type="dcterms:W3CDTF">2024-11-16T08:46:56Z</dcterms:modified>
  <cp:category/>
  <cp:contentStatus/>
</cp:coreProperties>
</file>