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id_\Documents\RESOURCES\ECO 2408\Project\Final Shit\"/>
    </mc:Choice>
  </mc:AlternateContent>
  <bookViews>
    <workbookView xWindow="945" yWindow="0" windowWidth="19545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 s="1"/>
  <c r="H24" i="1" s="1"/>
  <c r="E18" i="1"/>
  <c r="D18" i="1" s="1"/>
  <c r="E19" i="1"/>
  <c r="E29" i="1" s="1"/>
  <c r="B8" i="1"/>
  <c r="B7" i="1"/>
  <c r="B6" i="1"/>
  <c r="F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F19" i="1"/>
  <c r="F28" i="1" s="1"/>
  <c r="H19" i="1" l="1"/>
  <c r="H26" i="1" s="1"/>
  <c r="G19" i="1"/>
  <c r="G25" i="1" s="1"/>
  <c r="G24" i="1"/>
  <c r="E24" i="1"/>
  <c r="D19" i="1"/>
  <c r="D25" i="1" s="1"/>
  <c r="D24" i="1"/>
  <c r="E25" i="1"/>
  <c r="F25" i="1"/>
  <c r="F32" i="1" s="1"/>
  <c r="E26" i="1"/>
  <c r="F29" i="1"/>
  <c r="F26" i="1"/>
  <c r="E27" i="1"/>
  <c r="F27" i="1"/>
  <c r="E28" i="1"/>
  <c r="G26" i="1" l="1"/>
  <c r="H27" i="1"/>
  <c r="G29" i="1"/>
  <c r="G27" i="1"/>
  <c r="G32" i="1" s="1"/>
  <c r="H28" i="1"/>
  <c r="G28" i="1"/>
  <c r="D27" i="1"/>
  <c r="H29" i="1"/>
  <c r="H32" i="1" s="1"/>
  <c r="H25" i="1"/>
  <c r="D28" i="1"/>
  <c r="D26" i="1"/>
  <c r="D29" i="1"/>
  <c r="E32" i="1"/>
  <c r="D32" i="1" l="1"/>
  <c r="C8" i="1" s="1"/>
  <c r="C6" i="1"/>
  <c r="C7" i="1"/>
</calcChain>
</file>

<file path=xl/sharedStrings.xml><?xml version="1.0" encoding="utf-8"?>
<sst xmlns="http://schemas.openxmlformats.org/spreadsheetml/2006/main" count="40" uniqueCount="37">
  <si>
    <t>BETA</t>
  </si>
  <si>
    <t>Values 1</t>
  </si>
  <si>
    <t>Values 2</t>
  </si>
  <si>
    <t>Values 3</t>
  </si>
  <si>
    <t>Values 4</t>
  </si>
  <si>
    <t>Values 5</t>
  </si>
  <si>
    <t>mktrf</t>
  </si>
  <si>
    <t>smb</t>
  </si>
  <si>
    <t>hml</t>
  </si>
  <si>
    <t>rmw</t>
  </si>
  <si>
    <t>cma</t>
  </si>
  <si>
    <t>wml</t>
  </si>
  <si>
    <t>boj</t>
  </si>
  <si>
    <t>nir</t>
  </si>
  <si>
    <t>mktrf2</t>
  </si>
  <si>
    <t>smb2</t>
  </si>
  <si>
    <t>rmw2</t>
  </si>
  <si>
    <t>cma2</t>
  </si>
  <si>
    <t>boj2</t>
  </si>
  <si>
    <t>nir.mktrf</t>
  </si>
  <si>
    <t>nir.smb</t>
  </si>
  <si>
    <t>nir.hml</t>
  </si>
  <si>
    <t>nir.cma</t>
  </si>
  <si>
    <t>nir.boj</t>
  </si>
  <si>
    <t>cons</t>
  </si>
  <si>
    <t>PORT</t>
  </si>
  <si>
    <t>Existing Environment</t>
  </si>
  <si>
    <t>Change</t>
  </si>
  <si>
    <t>Positive Int. Rates</t>
  </si>
  <si>
    <t>Zero Int. Rate</t>
  </si>
  <si>
    <t>Negative Int. Rate</t>
  </si>
  <si>
    <t>Change in bp</t>
  </si>
  <si>
    <t xml:space="preserve">increase by </t>
  </si>
  <si>
    <t xml:space="preserve"> bp</t>
  </si>
  <si>
    <t xml:space="preserve">decrease by </t>
  </si>
  <si>
    <t xml:space="preserve">        &lt;- Drop Down Input</t>
  </si>
  <si>
    <t>Change in Val Port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</si>
</sst>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10" fontId="0" fillId="3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B1" sqref="B1"/>
    </sheetView>
  </sheetViews>
  <sheetFormatPr defaultRowHeight="15" x14ac:dyDescent="0.25"/>
  <cols>
    <col min="1" max="1" width="20" customWidth="1"/>
    <col min="2" max="2" width="16.85546875" bestFit="1" customWidth="1"/>
    <col min="3" max="3" width="24.85546875" customWidth="1"/>
    <col min="4" max="4" width="12" bestFit="1" customWidth="1"/>
    <col min="5" max="5" width="12.7109375" bestFit="1" customWidth="1"/>
    <col min="6" max="6" width="10" bestFit="1" customWidth="1"/>
    <col min="7" max="7" width="12" bestFit="1" customWidth="1"/>
    <col min="8" max="8" width="12.7109375" bestFit="1" customWidth="1"/>
    <col min="11" max="11" width="12" bestFit="1" customWidth="1"/>
    <col min="13" max="13" width="3.7109375" customWidth="1"/>
  </cols>
  <sheetData>
    <row r="1" spans="1:13" x14ac:dyDescent="0.25">
      <c r="A1" s="3" t="s">
        <v>31</v>
      </c>
      <c r="B1" s="3">
        <v>1</v>
      </c>
      <c r="C1" t="s">
        <v>35</v>
      </c>
      <c r="K1" s="2">
        <v>1</v>
      </c>
      <c r="L1" s="2"/>
      <c r="M1" s="2"/>
    </row>
    <row r="2" spans="1:13" x14ac:dyDescent="0.25">
      <c r="K2" s="2">
        <v>5</v>
      </c>
      <c r="L2" s="2"/>
      <c r="M2" s="2"/>
    </row>
    <row r="3" spans="1:13" x14ac:dyDescent="0.25">
      <c r="K3" s="2">
        <v>10</v>
      </c>
      <c r="L3" s="2"/>
      <c r="M3" s="2"/>
    </row>
    <row r="4" spans="1:13" x14ac:dyDescent="0.25">
      <c r="K4" s="2"/>
      <c r="L4" s="2"/>
      <c r="M4" s="2"/>
    </row>
    <row r="5" spans="1:13" x14ac:dyDescent="0.25">
      <c r="A5" s="4" t="s">
        <v>26</v>
      </c>
      <c r="B5" s="4" t="s">
        <v>27</v>
      </c>
      <c r="C5" s="4" t="s">
        <v>36</v>
      </c>
      <c r="K5" s="2"/>
      <c r="L5" s="2"/>
      <c r="M5" s="2"/>
    </row>
    <row r="6" spans="1:13" x14ac:dyDescent="0.25">
      <c r="A6" s="4" t="s">
        <v>28</v>
      </c>
      <c r="B6" s="4" t="str">
        <f>CONCATENATE(K6,$B$1,M6)</f>
        <v>increase by 1 bp</v>
      </c>
      <c r="C6" s="5">
        <f>H32-G32</f>
        <v>-3.8111968599999976E-3</v>
      </c>
      <c r="K6" s="2" t="s">
        <v>32</v>
      </c>
      <c r="L6" s="2"/>
      <c r="M6" s="2" t="s">
        <v>33</v>
      </c>
    </row>
    <row r="7" spans="1:13" x14ac:dyDescent="0.25">
      <c r="A7" s="4" t="s">
        <v>29</v>
      </c>
      <c r="B7" s="4" t="str">
        <f t="shared" ref="B7:B8" si="0">CONCATENATE(K7,$B$1,M7)</f>
        <v>decrease by 1 bp</v>
      </c>
      <c r="C7" s="5">
        <f>E32-F32</f>
        <v>-0.14160896561999997</v>
      </c>
      <c r="K7" s="2" t="s">
        <v>34</v>
      </c>
      <c r="L7" s="2"/>
      <c r="M7" s="2" t="s">
        <v>33</v>
      </c>
    </row>
    <row r="8" spans="1:13" x14ac:dyDescent="0.25">
      <c r="A8" s="4" t="s">
        <v>30</v>
      </c>
      <c r="B8" s="4" t="str">
        <f t="shared" si="0"/>
        <v>decrease by 1 bp</v>
      </c>
      <c r="C8" s="5">
        <f>D32-E32</f>
        <v>6.9193031399999994E-3</v>
      </c>
      <c r="K8" s="2" t="s">
        <v>34</v>
      </c>
      <c r="L8" s="2"/>
      <c r="M8" s="2" t="s">
        <v>33</v>
      </c>
    </row>
    <row r="11" spans="1:13" x14ac:dyDescent="0.25">
      <c r="B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</row>
    <row r="12" spans="1:13" x14ac:dyDescent="0.25">
      <c r="A12" t="s">
        <v>6</v>
      </c>
      <c r="B12" s="1">
        <v>1.2</v>
      </c>
      <c r="D12">
        <v>0.1</v>
      </c>
      <c r="E12">
        <v>0.1</v>
      </c>
      <c r="F12">
        <v>0.1</v>
      </c>
      <c r="G12">
        <v>0.1</v>
      </c>
      <c r="H12">
        <v>0.1</v>
      </c>
    </row>
    <row r="13" spans="1:13" x14ac:dyDescent="0.25">
      <c r="A13" t="s">
        <v>7</v>
      </c>
      <c r="B13" s="1">
        <v>-0.246</v>
      </c>
      <c r="D13">
        <v>0.05</v>
      </c>
      <c r="E13">
        <v>0.05</v>
      </c>
      <c r="F13">
        <v>0.05</v>
      </c>
      <c r="G13">
        <v>0.05</v>
      </c>
      <c r="H13">
        <v>0.05</v>
      </c>
    </row>
    <row r="14" spans="1:13" x14ac:dyDescent="0.25">
      <c r="A14" t="s">
        <v>8</v>
      </c>
      <c r="B14" s="1">
        <v>0.28399999999999997</v>
      </c>
      <c r="D14">
        <v>0.05</v>
      </c>
      <c r="E14">
        <v>0.05</v>
      </c>
      <c r="F14">
        <v>0.05</v>
      </c>
      <c r="G14">
        <v>0.05</v>
      </c>
      <c r="H14">
        <v>0.05</v>
      </c>
    </row>
    <row r="15" spans="1:13" x14ac:dyDescent="0.25">
      <c r="A15" t="s">
        <v>9</v>
      </c>
      <c r="B15" s="1">
        <v>-0.93</v>
      </c>
      <c r="D15">
        <v>0.05</v>
      </c>
      <c r="E15">
        <v>0.05</v>
      </c>
      <c r="F15">
        <v>0.05</v>
      </c>
      <c r="G15">
        <v>0.05</v>
      </c>
      <c r="H15">
        <v>0.05</v>
      </c>
    </row>
    <row r="16" spans="1:13" x14ac:dyDescent="0.25">
      <c r="A16" t="s">
        <v>10</v>
      </c>
      <c r="B16" s="1">
        <v>2.5999999999999999E-2</v>
      </c>
      <c r="D16">
        <v>0.05</v>
      </c>
      <c r="E16">
        <v>0.05</v>
      </c>
      <c r="F16">
        <v>0.05</v>
      </c>
      <c r="G16">
        <v>0.05</v>
      </c>
      <c r="H16">
        <v>0.05</v>
      </c>
    </row>
    <row r="17" spans="1:8" x14ac:dyDescent="0.25">
      <c r="A17" t="s">
        <v>11</v>
      </c>
      <c r="B17" s="1">
        <v>-0.185</v>
      </c>
      <c r="D17">
        <v>7.4999999999999997E-2</v>
      </c>
      <c r="E17">
        <v>7.4999999999999997E-2</v>
      </c>
      <c r="F17">
        <v>7.4999999999999997E-2</v>
      </c>
      <c r="G17">
        <v>7.4999999999999997E-2</v>
      </c>
      <c r="H17">
        <v>7.4999999999999997E-2</v>
      </c>
    </row>
    <row r="18" spans="1:8" x14ac:dyDescent="0.25">
      <c r="A18" t="s">
        <v>12</v>
      </c>
      <c r="B18" s="1">
        <v>-40.036000000000001</v>
      </c>
      <c r="D18">
        <f>(10000*E18-$B$1)/10000</f>
        <v>-2.0000000000000001E-4</v>
      </c>
      <c r="E18">
        <f>(10000*F18-$B$1)/10000</f>
        <v>-1E-4</v>
      </c>
      <c r="F18">
        <v>0</v>
      </c>
      <c r="G18">
        <f>(10000*F18+$B$1)/10000</f>
        <v>1E-4</v>
      </c>
      <c r="H18">
        <f>(10000*G18+$B$1)/10000</f>
        <v>2.0000000000000001E-4</v>
      </c>
    </row>
    <row r="19" spans="1:8" x14ac:dyDescent="0.25">
      <c r="A19" t="s">
        <v>13</v>
      </c>
      <c r="B19" s="1">
        <v>-7.5899999999999995E-2</v>
      </c>
      <c r="D19">
        <f>IF(D18&lt;0,1,0)</f>
        <v>1</v>
      </c>
      <c r="E19">
        <f>IF(E18&lt;0,1,0)</f>
        <v>1</v>
      </c>
      <c r="F19">
        <f>IF(F18&lt;0,1,0)</f>
        <v>0</v>
      </c>
      <c r="G19">
        <f>IF(G18&lt;0,1,0)</f>
        <v>0</v>
      </c>
      <c r="H19">
        <f>IF(H18&lt;0,1,0)</f>
        <v>0</v>
      </c>
    </row>
    <row r="20" spans="1:8" x14ac:dyDescent="0.25">
      <c r="A20" t="s">
        <v>14</v>
      </c>
      <c r="B20" s="1">
        <v>-1.63</v>
      </c>
      <c r="D20">
        <f t="shared" ref="D20:H21" si="1">D12^2</f>
        <v>1.0000000000000002E-2</v>
      </c>
      <c r="E20">
        <f t="shared" si="1"/>
        <v>1.0000000000000002E-2</v>
      </c>
      <c r="F20">
        <f t="shared" si="1"/>
        <v>1.0000000000000002E-2</v>
      </c>
      <c r="G20">
        <f t="shared" si="1"/>
        <v>1.0000000000000002E-2</v>
      </c>
      <c r="H20">
        <f t="shared" si="1"/>
        <v>1.0000000000000002E-2</v>
      </c>
    </row>
    <row r="21" spans="1:8" x14ac:dyDescent="0.25">
      <c r="A21" t="s">
        <v>15</v>
      </c>
      <c r="B21" s="1">
        <v>-3.9529999999999998</v>
      </c>
      <c r="D21">
        <f t="shared" si="1"/>
        <v>2.5000000000000005E-3</v>
      </c>
      <c r="E21">
        <f t="shared" si="1"/>
        <v>2.5000000000000005E-3</v>
      </c>
      <c r="F21">
        <f t="shared" si="1"/>
        <v>2.5000000000000005E-3</v>
      </c>
      <c r="G21">
        <f t="shared" si="1"/>
        <v>2.5000000000000005E-3</v>
      </c>
      <c r="H21">
        <f t="shared" si="1"/>
        <v>2.5000000000000005E-3</v>
      </c>
    </row>
    <row r="22" spans="1:8" x14ac:dyDescent="0.25">
      <c r="A22" t="s">
        <v>16</v>
      </c>
      <c r="B22" s="1">
        <v>-1.474</v>
      </c>
      <c r="D22">
        <f t="shared" ref="D22:H23" si="2">D15^2</f>
        <v>2.5000000000000005E-3</v>
      </c>
      <c r="E22">
        <f t="shared" si="2"/>
        <v>2.5000000000000005E-3</v>
      </c>
      <c r="F22">
        <f t="shared" si="2"/>
        <v>2.5000000000000005E-3</v>
      </c>
      <c r="G22">
        <f t="shared" si="2"/>
        <v>2.5000000000000005E-3</v>
      </c>
      <c r="H22">
        <f t="shared" si="2"/>
        <v>2.5000000000000005E-3</v>
      </c>
    </row>
    <row r="23" spans="1:8" x14ac:dyDescent="0.25">
      <c r="A23" t="s">
        <v>17</v>
      </c>
      <c r="B23" s="1">
        <v>-9.2620000000000005</v>
      </c>
      <c r="D23">
        <f t="shared" si="2"/>
        <v>2.5000000000000005E-3</v>
      </c>
      <c r="E23">
        <f t="shared" si="2"/>
        <v>2.5000000000000005E-3</v>
      </c>
      <c r="F23">
        <f t="shared" si="2"/>
        <v>2.5000000000000005E-3</v>
      </c>
      <c r="G23">
        <f t="shared" si="2"/>
        <v>2.5000000000000005E-3</v>
      </c>
      <c r="H23">
        <f t="shared" si="2"/>
        <v>2.5000000000000005E-3</v>
      </c>
    </row>
    <row r="24" spans="1:8" x14ac:dyDescent="0.25">
      <c r="A24" t="s">
        <v>18</v>
      </c>
      <c r="B24" s="1">
        <v>6413.4380000000001</v>
      </c>
      <c r="D24">
        <f>D18^2</f>
        <v>4.0000000000000001E-8</v>
      </c>
      <c r="E24">
        <f>E18^2</f>
        <v>1E-8</v>
      </c>
      <c r="F24">
        <f>F18^2</f>
        <v>0</v>
      </c>
      <c r="G24">
        <f>G18^2</f>
        <v>1E-8</v>
      </c>
      <c r="H24">
        <f>H18^2</f>
        <v>4.0000000000000001E-8</v>
      </c>
    </row>
    <row r="25" spans="1:8" x14ac:dyDescent="0.25">
      <c r="A25" t="s">
        <v>19</v>
      </c>
      <c r="B25" s="1">
        <v>-0.40799999999999997</v>
      </c>
      <c r="D25">
        <f>D19*D12</f>
        <v>0.1</v>
      </c>
      <c r="E25">
        <f>E19*E12</f>
        <v>0.1</v>
      </c>
      <c r="F25">
        <f>F19*F12</f>
        <v>0</v>
      </c>
      <c r="G25">
        <f>G19*G12</f>
        <v>0</v>
      </c>
      <c r="H25">
        <f>H19*H12</f>
        <v>0</v>
      </c>
    </row>
    <row r="26" spans="1:8" x14ac:dyDescent="0.25">
      <c r="A26" t="s">
        <v>20</v>
      </c>
      <c r="B26" s="1">
        <v>0.245</v>
      </c>
      <c r="D26">
        <f>D19*D13</f>
        <v>0.05</v>
      </c>
      <c r="E26">
        <f>E19*E13</f>
        <v>0.05</v>
      </c>
      <c r="F26">
        <f>F19*F13</f>
        <v>0</v>
      </c>
      <c r="G26">
        <f>G19*G13</f>
        <v>0</v>
      </c>
      <c r="H26">
        <f>H19*H13</f>
        <v>0</v>
      </c>
    </row>
    <row r="27" spans="1:8" x14ac:dyDescent="0.25">
      <c r="A27" t="s">
        <v>21</v>
      </c>
      <c r="B27" s="1">
        <v>0.67300000000000004</v>
      </c>
      <c r="D27">
        <f>D19*D14</f>
        <v>0.05</v>
      </c>
      <c r="E27">
        <f>E19*E14</f>
        <v>0.05</v>
      </c>
      <c r="F27">
        <f>F19*F14</f>
        <v>0</v>
      </c>
      <c r="G27">
        <f>G19*G14</f>
        <v>0</v>
      </c>
      <c r="H27">
        <f>H19*H14</f>
        <v>0</v>
      </c>
    </row>
    <row r="28" spans="1:8" x14ac:dyDescent="0.25">
      <c r="A28" t="s">
        <v>22</v>
      </c>
      <c r="B28" s="1">
        <v>-1.552</v>
      </c>
      <c r="D28">
        <f>D19*D16</f>
        <v>0.05</v>
      </c>
      <c r="E28">
        <f>E19*E16</f>
        <v>0.05</v>
      </c>
      <c r="F28">
        <f>F19*F16</f>
        <v>0</v>
      </c>
      <c r="G28">
        <f>G19*G16</f>
        <v>0</v>
      </c>
      <c r="H28">
        <f>H19*H16</f>
        <v>0</v>
      </c>
    </row>
    <row r="29" spans="1:8" x14ac:dyDescent="0.25">
      <c r="A29" t="s">
        <v>23</v>
      </c>
      <c r="B29" s="1">
        <v>-27.233000000000001</v>
      </c>
      <c r="D29">
        <f>D19*D18</f>
        <v>-2.0000000000000001E-4</v>
      </c>
      <c r="E29">
        <f>E19*E18</f>
        <v>-1E-4</v>
      </c>
      <c r="F29">
        <f>F19*F18</f>
        <v>0</v>
      </c>
      <c r="G29">
        <f>G19*G18</f>
        <v>0</v>
      </c>
      <c r="H29">
        <f>H19*H18</f>
        <v>0</v>
      </c>
    </row>
    <row r="30" spans="1:8" x14ac:dyDescent="0.25">
      <c r="A30" t="s">
        <v>24</v>
      </c>
      <c r="B30" s="1">
        <v>3.4000000000000002E-2</v>
      </c>
      <c r="D30">
        <v>1</v>
      </c>
      <c r="E30">
        <v>1</v>
      </c>
      <c r="F30">
        <v>1</v>
      </c>
      <c r="G30">
        <v>1</v>
      </c>
      <c r="H30">
        <v>1</v>
      </c>
    </row>
    <row r="32" spans="1:8" x14ac:dyDescent="0.25">
      <c r="A32" t="s">
        <v>25</v>
      </c>
      <c r="D32">
        <f>SUMPRODUCT(D12:D30,$B$12:$B$30)</f>
        <v>-9.0887162480000006E-2</v>
      </c>
      <c r="E32">
        <f t="shared" ref="E32:H32" si="3">SUMPRODUCT(E12:E30,$B$12:$B$30)</f>
        <v>-9.7806465620000005E-2</v>
      </c>
      <c r="F32">
        <f t="shared" si="3"/>
        <v>4.380249999999998E-2</v>
      </c>
      <c r="G32">
        <f t="shared" si="3"/>
        <v>3.9863034379999981E-2</v>
      </c>
      <c r="H32">
        <f t="shared" si="3"/>
        <v>3.6051837519999984E-2</v>
      </c>
    </row>
  </sheetData>
  <dataValidations count="1">
    <dataValidation type="list" allowBlank="1" showInputMessage="1" showErrorMessage="1" sqref="B1">
      <formula1>$K$1:$K$3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 Abid</dc:creator>
  <cp:lastModifiedBy>Zaid Abid</cp:lastModifiedBy>
  <dcterms:created xsi:type="dcterms:W3CDTF">2019-04-04T15:19:31Z</dcterms:created>
  <dcterms:modified xsi:type="dcterms:W3CDTF">2019-04-04T15:35:44Z</dcterms:modified>
</cp:coreProperties>
</file>