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1720" windowHeight="97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1" i="1"/>
  <c r="O21" s="1"/>
  <c r="O35" s="1"/>
  <c r="B21"/>
  <c r="B13"/>
  <c r="O20"/>
  <c r="B17"/>
  <c r="M20"/>
  <c r="B20"/>
  <c r="M16"/>
  <c r="O16" s="1"/>
  <c r="M17"/>
  <c r="O17" s="1"/>
  <c r="M18"/>
  <c r="O18" s="1"/>
  <c r="M19"/>
  <c r="O19" s="1"/>
  <c r="B16"/>
  <c r="B18"/>
  <c r="B19"/>
  <c r="B8"/>
  <c r="B9"/>
  <c r="B10"/>
  <c r="B11"/>
  <c r="B12"/>
  <c r="B14"/>
  <c r="B15"/>
  <c r="B7"/>
  <c r="M15"/>
  <c r="O15" s="1"/>
  <c r="M14"/>
  <c r="O14" s="1"/>
  <c r="M13"/>
  <c r="O13" s="1"/>
  <c r="M12"/>
  <c r="O12" s="1"/>
  <c r="M11"/>
  <c r="O11" s="1"/>
  <c r="M8"/>
  <c r="O8" s="1"/>
  <c r="M9"/>
  <c r="O9" s="1"/>
  <c r="M10"/>
  <c r="O10" s="1"/>
  <c r="M7"/>
  <c r="O7" s="1"/>
</calcChain>
</file>

<file path=xl/sharedStrings.xml><?xml version="1.0" encoding="utf-8"?>
<sst xmlns="http://schemas.openxmlformats.org/spreadsheetml/2006/main" count="115" uniqueCount="97">
  <si>
    <t>Core2 X48 Motherboard Bill of Materials</t>
  </si>
  <si>
    <t>Item #</t>
  </si>
  <si>
    <t xml:space="preserve">Name </t>
  </si>
  <si>
    <t>Description</t>
  </si>
  <si>
    <t>Manufacturer</t>
  </si>
  <si>
    <t>Manufacturer P/N</t>
  </si>
  <si>
    <t>Distributor</t>
  </si>
  <si>
    <t>Distributor P/N</t>
  </si>
  <si>
    <t>Cost/piece</t>
  </si>
  <si>
    <t>SubTotal</t>
  </si>
  <si>
    <t>Intel Socket 775</t>
  </si>
  <si>
    <t>Socket for Core2 CPU</t>
  </si>
  <si>
    <t>Qty/board</t>
  </si>
  <si>
    <t>Total Qty</t>
  </si>
  <si>
    <t># of boards</t>
  </si>
  <si>
    <t>X48 Express MCH</t>
  </si>
  <si>
    <t>Northbridge</t>
  </si>
  <si>
    <t>Intel</t>
  </si>
  <si>
    <t>X48</t>
  </si>
  <si>
    <t>ICH9</t>
  </si>
  <si>
    <t>Southbridge</t>
  </si>
  <si>
    <t>82801IB</t>
  </si>
  <si>
    <t>CK505 Clock Chip</t>
  </si>
  <si>
    <t>Silego</t>
  </si>
  <si>
    <t>SLG505YC256B</t>
  </si>
  <si>
    <t>Clock Synthesizer</t>
  </si>
  <si>
    <t>DDR3 Socket</t>
  </si>
  <si>
    <t>Socket for DDR Memory</t>
  </si>
  <si>
    <t>Molex</t>
  </si>
  <si>
    <t>78315-0201</t>
  </si>
  <si>
    <t>PCI-Express x16 Socket</t>
  </si>
  <si>
    <t>Socket for PCI-Express x16 Expansion Cards</t>
  </si>
  <si>
    <t>DDR3 800 1GB Module</t>
  </si>
  <si>
    <t>Video Card</t>
  </si>
  <si>
    <t>Intel Core2 CPU</t>
  </si>
  <si>
    <t>Gigabit LAN Chip</t>
  </si>
  <si>
    <t>Gigabit Platform LAN Connect</t>
  </si>
  <si>
    <t>Gigabit Socket</t>
  </si>
  <si>
    <t>USB Connector</t>
  </si>
  <si>
    <t>BIOS EEPROM</t>
  </si>
  <si>
    <t>Winbond</t>
  </si>
  <si>
    <t>SATA Data Connector</t>
  </si>
  <si>
    <t>Connector for Signals of SATA drive</t>
  </si>
  <si>
    <t>Web Link</t>
  </si>
  <si>
    <t>http://www.silego.com/store/product_info.php?cPath=24_30&amp;products_id=150</t>
  </si>
  <si>
    <t>Notes</t>
  </si>
  <si>
    <t>Must order qty 10 @ $5.00 ea for total of $50.00</t>
  </si>
  <si>
    <t>SLG505YC256BT</t>
  </si>
  <si>
    <t>http://search.digikey.com/scripts/DkSearch/dksus.dll?Detail&amp;name=WM7359-ND</t>
  </si>
  <si>
    <t>WM7359-ND</t>
  </si>
  <si>
    <t>Digikey</t>
  </si>
  <si>
    <t>http://search.digikey.com/scripts/DkSearch/dksus.dll?Detail&amp;name=WM9003-ND</t>
  </si>
  <si>
    <t>WM9003-ND</t>
  </si>
  <si>
    <t>http://search.digikey.com/scripts/DkSearch/dksus.dll?Detail&amp;name=WM19104-ND</t>
  </si>
  <si>
    <t>WM19104-ND</t>
  </si>
  <si>
    <t>67800-5005</t>
  </si>
  <si>
    <t>W25Q16BVSSIG-ND</t>
  </si>
  <si>
    <t>W25Q16BV</t>
  </si>
  <si>
    <t>16Mbit W25Q16BV EEPROM</t>
  </si>
  <si>
    <t>http://search.digikey.com/scripts/DkSearch/dksus.dll?Detail&amp;name=W25Q16BVSSIG-ND</t>
  </si>
  <si>
    <t>Other Charges</t>
  </si>
  <si>
    <t>Connector for 10/100/1000 network</t>
  </si>
  <si>
    <t>Dual port stack USB 2.0 through hole connecotr</t>
  </si>
  <si>
    <t>Tyco</t>
  </si>
  <si>
    <t>5787745-2-ND</t>
  </si>
  <si>
    <t>5787745-1</t>
  </si>
  <si>
    <t>http://search.digikey.com/scripts/DkSearch/dksus.dll?Detail&amp;name=5787745-2-ND</t>
  </si>
  <si>
    <t>507-1425-ND</t>
  </si>
  <si>
    <t>http://search.digikey.com/scripts/DkSearch/dksus.dll?Detail&amp;name=507-1425-ND</t>
  </si>
  <si>
    <t>0826-1A1T-23-F</t>
  </si>
  <si>
    <t>Bel Fuse</t>
  </si>
  <si>
    <t>RU82566DM S L95J</t>
  </si>
  <si>
    <t>Arrow</t>
  </si>
  <si>
    <t>N/A</t>
  </si>
  <si>
    <t>16 week lead time</t>
  </si>
  <si>
    <t>http://www.newegg.com/Product/Product.aspx?Item=N82E16819115056</t>
  </si>
  <si>
    <t>NewEgg</t>
  </si>
  <si>
    <t>N82E16819115056</t>
  </si>
  <si>
    <t>E7500</t>
  </si>
  <si>
    <t>Core2 Duo 2.93GHz 3MB L2 65W</t>
  </si>
  <si>
    <t>http://www.newegg.com/Product/Product.aspx?Item=N82E16820148147</t>
  </si>
  <si>
    <t>N82E1682014814</t>
  </si>
  <si>
    <t>CT12864BA1067</t>
  </si>
  <si>
    <t>Crucial</t>
  </si>
  <si>
    <t>1GB DDR3 1066MHz SDRAM</t>
  </si>
  <si>
    <t>http://www.newegg.com/Product/Product.aspx?Item=N82E16814127473</t>
  </si>
  <si>
    <t>N82E16814127473</t>
  </si>
  <si>
    <t>N8400GS-D256H</t>
  </si>
  <si>
    <t>MSI</t>
  </si>
  <si>
    <t>GeForce 8400 GS 256MB 64-bit DDR2 PCI Express 2.0 x16</t>
  </si>
  <si>
    <t>*</t>
  </si>
  <si>
    <t>Clock Crystal</t>
  </si>
  <si>
    <t>14.318MHz Parallel Resonance Crystal</t>
  </si>
  <si>
    <t>631-1015-1-ND</t>
  </si>
  <si>
    <t>FOXSDLF/143-20</t>
  </si>
  <si>
    <t>Fox Electronics</t>
  </si>
  <si>
    <t>http://search.digikey.com/scripts/DkSearch/dksus.dll?Detail&amp;name=631-1015-1-ND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</si>
</sst>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applyAlignment="1" applyProtection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egg.com/Product/Product.aspx?Item=N82E16819115056" TargetMode="External"/><Relationship Id="rId3" Type="http://schemas.openxmlformats.org/officeDocument/2006/relationships/hyperlink" Target="http://search.digikey.com/scripts/DkSearch/dksus.dll?Detail&amp;name=WM9003-ND" TargetMode="External"/><Relationship Id="rId7" Type="http://schemas.openxmlformats.org/officeDocument/2006/relationships/hyperlink" Target="http://search.digikey.com/scripts/DkSearch/dksus.dll?Detail&amp;name=507-1425-N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scripts/DkSearch/dksus.dll?Detail&amp;name=WM7359-ND" TargetMode="External"/><Relationship Id="rId1" Type="http://schemas.openxmlformats.org/officeDocument/2006/relationships/hyperlink" Target="http://www.silego.com/store/product_info.php?cPath=24_30&amp;products_id=150" TargetMode="External"/><Relationship Id="rId6" Type="http://schemas.openxmlformats.org/officeDocument/2006/relationships/hyperlink" Target="http://search.digikey.com/scripts/DkSearch/dksus.dll?Detail&amp;name=5787745-2-ND" TargetMode="External"/><Relationship Id="rId11" Type="http://schemas.openxmlformats.org/officeDocument/2006/relationships/hyperlink" Target="http://search.digikey.com/scripts/DkSearch/dksus.dll?Detail&amp;name=631-1015-1-ND" TargetMode="External"/><Relationship Id="rId5" Type="http://schemas.openxmlformats.org/officeDocument/2006/relationships/hyperlink" Target="http://search.digikey.com/scripts/DkSearch/dksus.dll?Detail&amp;name=W25Q16BVSSIG-ND" TargetMode="External"/><Relationship Id="rId10" Type="http://schemas.openxmlformats.org/officeDocument/2006/relationships/hyperlink" Target="http://www.newegg.com/Product/Product.aspx?Item=N82E16814127473" TargetMode="External"/><Relationship Id="rId4" Type="http://schemas.openxmlformats.org/officeDocument/2006/relationships/hyperlink" Target="http://search.digikey.com/scripts/DkSearch/dksus.dll?Detail&amp;name=WM19104-ND" TargetMode="External"/><Relationship Id="rId9" Type="http://schemas.openxmlformats.org/officeDocument/2006/relationships/hyperlink" Target="http://www.newegg.com/Product/Product.aspx?Item=N82E16820148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35"/>
  <sheetViews>
    <sheetView tabSelected="1" workbookViewId="0">
      <selection activeCell="E21" sqref="E21"/>
    </sheetView>
  </sheetViews>
  <sheetFormatPr defaultRowHeight="15"/>
  <cols>
    <col min="2" max="2" width="2.7109375" customWidth="1"/>
    <col min="3" max="3" width="6.5703125" customWidth="1"/>
    <col min="4" max="4" width="21.42578125" bestFit="1" customWidth="1"/>
    <col min="5" max="5" width="39.7109375" bestFit="1" customWidth="1"/>
    <col min="6" max="6" width="13.28515625" bestFit="1" customWidth="1"/>
    <col min="7" max="7" width="17.28515625" bestFit="1" customWidth="1"/>
    <col min="8" max="8" width="10.5703125" bestFit="1" customWidth="1"/>
    <col min="9" max="9" width="14.5703125" bestFit="1" customWidth="1"/>
    <col min="10" max="10" width="14.5703125" customWidth="1"/>
    <col min="11" max="11" width="10.7109375" bestFit="1" customWidth="1"/>
    <col min="12" max="12" width="10.140625" bestFit="1" customWidth="1"/>
    <col min="13" max="13" width="9" bestFit="1" customWidth="1"/>
    <col min="14" max="14" width="9" customWidth="1"/>
    <col min="15" max="15" width="9.140625" bestFit="1" customWidth="1"/>
    <col min="16" max="16" width="43.28515625" bestFit="1" customWidth="1"/>
  </cols>
  <sheetData>
    <row r="3" spans="1:16" ht="21.75" thickBot="1">
      <c r="C3" s="9" t="s">
        <v>0</v>
      </c>
      <c r="D3" s="9"/>
      <c r="E3" s="9"/>
      <c r="F3" s="9"/>
      <c r="G3" s="9"/>
      <c r="H3" s="9"/>
    </row>
    <row r="4" spans="1:16" ht="15.75" thickBot="1">
      <c r="K4" s="2" t="s">
        <v>14</v>
      </c>
      <c r="L4" s="3">
        <v>4</v>
      </c>
    </row>
    <row r="6" spans="1:16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43</v>
      </c>
      <c r="K6" s="1" t="s">
        <v>8</v>
      </c>
      <c r="L6" s="1" t="s">
        <v>12</v>
      </c>
      <c r="M6" s="1" t="s">
        <v>13</v>
      </c>
      <c r="N6" s="1" t="s">
        <v>60</v>
      </c>
      <c r="O6" s="1" t="s">
        <v>9</v>
      </c>
      <c r="P6" s="1" t="s">
        <v>45</v>
      </c>
    </row>
    <row r="7" spans="1:16">
      <c r="A7" t="s">
        <v>90</v>
      </c>
      <c r="B7" s="8">
        <f>IF(E7="",0,IF(F7="",1,IF(H7="",2,3)))</f>
        <v>1</v>
      </c>
      <c r="C7">
        <v>1</v>
      </c>
      <c r="D7" t="s">
        <v>10</v>
      </c>
      <c r="E7" t="s">
        <v>11</v>
      </c>
      <c r="K7" s="7">
        <v>30</v>
      </c>
      <c r="L7">
        <v>1</v>
      </c>
      <c r="M7">
        <f>L7*$L$4</f>
        <v>4</v>
      </c>
      <c r="N7" s="7"/>
      <c r="O7" s="7">
        <f>M7*K7+N7</f>
        <v>120</v>
      </c>
    </row>
    <row r="8" spans="1:16">
      <c r="A8" t="s">
        <v>90</v>
      </c>
      <c r="B8" s="8">
        <f t="shared" ref="B8:B21" si="0">IF(E8="",0,IF(F8="",1,IF(H8="",2,3)))</f>
        <v>2</v>
      </c>
      <c r="C8">
        <v>2</v>
      </c>
      <c r="D8" t="s">
        <v>15</v>
      </c>
      <c r="E8" t="s">
        <v>16</v>
      </c>
      <c r="F8" t="s">
        <v>17</v>
      </c>
      <c r="G8" t="s">
        <v>18</v>
      </c>
      <c r="K8" s="7">
        <v>50</v>
      </c>
      <c r="L8">
        <v>1</v>
      </c>
      <c r="M8">
        <f t="shared" ref="M8:M15" si="1">L8*$L$4</f>
        <v>4</v>
      </c>
      <c r="N8" s="7"/>
      <c r="O8" s="7">
        <f t="shared" ref="O8:O21" si="2">M8*K8+N8</f>
        <v>200</v>
      </c>
    </row>
    <row r="9" spans="1:16">
      <c r="A9" t="s">
        <v>90</v>
      </c>
      <c r="B9" s="8">
        <f t="shared" si="0"/>
        <v>2</v>
      </c>
      <c r="C9">
        <v>3</v>
      </c>
      <c r="D9" t="s">
        <v>19</v>
      </c>
      <c r="E9" t="s">
        <v>20</v>
      </c>
      <c r="F9" t="s">
        <v>17</v>
      </c>
      <c r="G9" t="s">
        <v>21</v>
      </c>
      <c r="K9" s="7">
        <v>30</v>
      </c>
      <c r="L9">
        <v>1</v>
      </c>
      <c r="M9">
        <f t="shared" si="1"/>
        <v>4</v>
      </c>
      <c r="N9" s="7"/>
      <c r="O9" s="7">
        <f t="shared" si="2"/>
        <v>120</v>
      </c>
    </row>
    <row r="10" spans="1:16">
      <c r="B10" s="8">
        <f t="shared" si="0"/>
        <v>3</v>
      </c>
      <c r="C10">
        <v>4</v>
      </c>
      <c r="D10" t="s">
        <v>22</v>
      </c>
      <c r="E10" t="s">
        <v>25</v>
      </c>
      <c r="F10" t="s">
        <v>23</v>
      </c>
      <c r="G10" t="s">
        <v>24</v>
      </c>
      <c r="H10" t="s">
        <v>23</v>
      </c>
      <c r="I10" t="s">
        <v>47</v>
      </c>
      <c r="J10" s="6" t="s">
        <v>44</v>
      </c>
      <c r="K10" s="7">
        <v>5</v>
      </c>
      <c r="L10">
        <v>1</v>
      </c>
      <c r="M10">
        <f t="shared" si="1"/>
        <v>4</v>
      </c>
      <c r="N10" s="7">
        <v>30</v>
      </c>
      <c r="O10" s="7">
        <f t="shared" si="2"/>
        <v>50</v>
      </c>
      <c r="P10" t="s">
        <v>46</v>
      </c>
    </row>
    <row r="11" spans="1:16">
      <c r="B11" s="8">
        <f t="shared" si="0"/>
        <v>3</v>
      </c>
      <c r="C11">
        <v>5</v>
      </c>
      <c r="D11" t="s">
        <v>26</v>
      </c>
      <c r="E11" t="s">
        <v>27</v>
      </c>
      <c r="F11" t="s">
        <v>28</v>
      </c>
      <c r="G11" t="s">
        <v>29</v>
      </c>
      <c r="H11" t="s">
        <v>50</v>
      </c>
      <c r="I11" t="s">
        <v>49</v>
      </c>
      <c r="J11" s="6" t="s">
        <v>48</v>
      </c>
      <c r="K11" s="7">
        <v>5.09</v>
      </c>
      <c r="L11">
        <v>4</v>
      </c>
      <c r="M11">
        <f t="shared" si="1"/>
        <v>16</v>
      </c>
      <c r="N11" s="7"/>
      <c r="O11" s="7">
        <f t="shared" si="2"/>
        <v>81.44</v>
      </c>
    </row>
    <row r="12" spans="1:16">
      <c r="B12" s="8">
        <f t="shared" si="0"/>
        <v>3</v>
      </c>
      <c r="C12">
        <v>6</v>
      </c>
      <c r="D12" t="s">
        <v>30</v>
      </c>
      <c r="E12" t="s">
        <v>31</v>
      </c>
      <c r="F12" t="s">
        <v>28</v>
      </c>
      <c r="G12" s="4">
        <v>475053305</v>
      </c>
      <c r="H12" t="s">
        <v>50</v>
      </c>
      <c r="I12" t="s">
        <v>52</v>
      </c>
      <c r="J12" s="6" t="s">
        <v>51</v>
      </c>
      <c r="K12" s="7">
        <v>5.03</v>
      </c>
      <c r="L12">
        <v>2</v>
      </c>
      <c r="M12">
        <f t="shared" si="1"/>
        <v>8</v>
      </c>
      <c r="N12" s="7"/>
      <c r="O12" s="7">
        <f t="shared" si="2"/>
        <v>40.24</v>
      </c>
    </row>
    <row r="13" spans="1:16">
      <c r="B13" s="8">
        <f t="shared" si="0"/>
        <v>3</v>
      </c>
      <c r="C13">
        <v>7</v>
      </c>
      <c r="D13" t="s">
        <v>32</v>
      </c>
      <c r="E13" t="s">
        <v>84</v>
      </c>
      <c r="F13" t="s">
        <v>83</v>
      </c>
      <c r="G13" t="s">
        <v>82</v>
      </c>
      <c r="H13" t="s">
        <v>76</v>
      </c>
      <c r="I13" t="s">
        <v>81</v>
      </c>
      <c r="J13" s="6" t="s">
        <v>80</v>
      </c>
      <c r="K13" s="7">
        <v>23.99</v>
      </c>
      <c r="L13">
        <v>4</v>
      </c>
      <c r="M13">
        <f t="shared" si="1"/>
        <v>16</v>
      </c>
      <c r="N13" s="7"/>
      <c r="O13" s="7">
        <f t="shared" si="2"/>
        <v>383.84</v>
      </c>
    </row>
    <row r="14" spans="1:16">
      <c r="B14" s="8">
        <f t="shared" si="0"/>
        <v>3</v>
      </c>
      <c r="C14">
        <v>8</v>
      </c>
      <c r="D14" t="s">
        <v>33</v>
      </c>
      <c r="E14" t="s">
        <v>89</v>
      </c>
      <c r="F14" t="s">
        <v>88</v>
      </c>
      <c r="G14" t="s">
        <v>87</v>
      </c>
      <c r="H14" t="s">
        <v>76</v>
      </c>
      <c r="I14" t="s">
        <v>86</v>
      </c>
      <c r="J14" s="6" t="s">
        <v>85</v>
      </c>
      <c r="K14" s="7">
        <v>27</v>
      </c>
      <c r="L14">
        <v>1</v>
      </c>
      <c r="M14">
        <f t="shared" si="1"/>
        <v>4</v>
      </c>
      <c r="N14" s="7"/>
      <c r="O14" s="7">
        <f t="shared" si="2"/>
        <v>108</v>
      </c>
    </row>
    <row r="15" spans="1:16">
      <c r="A15" t="s">
        <v>90</v>
      </c>
      <c r="B15" s="8">
        <f t="shared" si="0"/>
        <v>3</v>
      </c>
      <c r="C15">
        <v>9</v>
      </c>
      <c r="D15" t="s">
        <v>34</v>
      </c>
      <c r="E15" t="s">
        <v>79</v>
      </c>
      <c r="F15" t="s">
        <v>17</v>
      </c>
      <c r="G15" t="s">
        <v>78</v>
      </c>
      <c r="H15" t="s">
        <v>76</v>
      </c>
      <c r="I15" t="s">
        <v>77</v>
      </c>
      <c r="J15" s="6" t="s">
        <v>75</v>
      </c>
      <c r="K15" s="7">
        <v>124.99</v>
      </c>
      <c r="L15">
        <v>1</v>
      </c>
      <c r="M15">
        <f t="shared" si="1"/>
        <v>4</v>
      </c>
      <c r="N15" s="7"/>
      <c r="O15" s="7">
        <f t="shared" si="2"/>
        <v>499.96</v>
      </c>
    </row>
    <row r="16" spans="1:16">
      <c r="A16" t="s">
        <v>90</v>
      </c>
      <c r="B16" s="8">
        <f t="shared" si="0"/>
        <v>3</v>
      </c>
      <c r="C16">
        <v>10</v>
      </c>
      <c r="D16" t="s">
        <v>35</v>
      </c>
      <c r="E16" t="s">
        <v>36</v>
      </c>
      <c r="F16" t="s">
        <v>17</v>
      </c>
      <c r="G16" s="5">
        <v>82566</v>
      </c>
      <c r="H16" t="s">
        <v>72</v>
      </c>
      <c r="I16" t="s">
        <v>71</v>
      </c>
      <c r="J16" t="s">
        <v>73</v>
      </c>
      <c r="K16" s="7">
        <v>6.69</v>
      </c>
      <c r="L16">
        <v>1</v>
      </c>
      <c r="M16">
        <f t="shared" ref="M16:M19" si="3">L16*$L$4</f>
        <v>4</v>
      </c>
      <c r="N16" s="7"/>
      <c r="O16" s="7">
        <f t="shared" si="2"/>
        <v>26.76</v>
      </c>
      <c r="P16" t="s">
        <v>74</v>
      </c>
    </row>
    <row r="17" spans="2:15">
      <c r="B17" s="8">
        <f t="shared" si="0"/>
        <v>3</v>
      </c>
      <c r="C17">
        <v>11</v>
      </c>
      <c r="D17" t="s">
        <v>41</v>
      </c>
      <c r="E17" t="s">
        <v>42</v>
      </c>
      <c r="F17" t="s">
        <v>28</v>
      </c>
      <c r="G17" s="5" t="s">
        <v>55</v>
      </c>
      <c r="H17" t="s">
        <v>50</v>
      </c>
      <c r="I17" t="s">
        <v>54</v>
      </c>
      <c r="J17" s="6" t="s">
        <v>53</v>
      </c>
      <c r="K17" s="7">
        <v>1.012</v>
      </c>
      <c r="L17">
        <v>5</v>
      </c>
      <c r="M17">
        <f t="shared" si="3"/>
        <v>20</v>
      </c>
      <c r="N17" s="7"/>
      <c r="O17" s="7">
        <f t="shared" si="2"/>
        <v>20.240000000000002</v>
      </c>
    </row>
    <row r="18" spans="2:15">
      <c r="B18" s="8">
        <f t="shared" si="0"/>
        <v>3</v>
      </c>
      <c r="C18">
        <v>13</v>
      </c>
      <c r="D18" t="s">
        <v>37</v>
      </c>
      <c r="E18" t="s">
        <v>61</v>
      </c>
      <c r="F18" t="s">
        <v>70</v>
      </c>
      <c r="G18" t="s">
        <v>69</v>
      </c>
      <c r="H18" t="s">
        <v>50</v>
      </c>
      <c r="I18" t="s">
        <v>67</v>
      </c>
      <c r="J18" s="6" t="s">
        <v>68</v>
      </c>
      <c r="K18" s="7">
        <v>4.92</v>
      </c>
      <c r="L18">
        <v>1</v>
      </c>
      <c r="M18">
        <f t="shared" si="3"/>
        <v>4</v>
      </c>
      <c r="N18" s="7"/>
      <c r="O18" s="7">
        <f t="shared" si="2"/>
        <v>19.68</v>
      </c>
    </row>
    <row r="19" spans="2:15">
      <c r="B19" s="8">
        <f t="shared" si="0"/>
        <v>3</v>
      </c>
      <c r="C19">
        <v>14</v>
      </c>
      <c r="D19" t="s">
        <v>38</v>
      </c>
      <c r="E19" t="s">
        <v>62</v>
      </c>
      <c r="F19" t="s">
        <v>63</v>
      </c>
      <c r="G19" t="s">
        <v>65</v>
      </c>
      <c r="H19" t="s">
        <v>50</v>
      </c>
      <c r="I19" t="s">
        <v>64</v>
      </c>
      <c r="J19" s="6" t="s">
        <v>66</v>
      </c>
      <c r="K19" s="7">
        <v>2.4500000000000002</v>
      </c>
      <c r="L19">
        <v>6</v>
      </c>
      <c r="M19">
        <f t="shared" si="3"/>
        <v>24</v>
      </c>
      <c r="N19" s="7"/>
      <c r="O19" s="7">
        <f t="shared" si="2"/>
        <v>58.800000000000004</v>
      </c>
    </row>
    <row r="20" spans="2:15">
      <c r="B20" s="8">
        <f t="shared" si="0"/>
        <v>3</v>
      </c>
      <c r="C20">
        <v>15</v>
      </c>
      <c r="D20" t="s">
        <v>39</v>
      </c>
      <c r="E20" t="s">
        <v>58</v>
      </c>
      <c r="F20" t="s">
        <v>40</v>
      </c>
      <c r="G20" t="s">
        <v>57</v>
      </c>
      <c r="H20" t="s">
        <v>50</v>
      </c>
      <c r="I20" t="s">
        <v>56</v>
      </c>
      <c r="J20" s="6" t="s">
        <v>59</v>
      </c>
      <c r="K20" s="7">
        <v>3.27</v>
      </c>
      <c r="L20">
        <v>1</v>
      </c>
      <c r="M20">
        <f t="shared" ref="M20:M21" si="4">L20*$L$4</f>
        <v>4</v>
      </c>
      <c r="N20" s="7"/>
      <c r="O20" s="7">
        <f t="shared" si="2"/>
        <v>13.08</v>
      </c>
    </row>
    <row r="21" spans="2:15">
      <c r="B21" s="8">
        <f t="shared" si="0"/>
        <v>3</v>
      </c>
      <c r="C21">
        <v>16</v>
      </c>
      <c r="D21" t="s">
        <v>91</v>
      </c>
      <c r="E21" t="s">
        <v>92</v>
      </c>
      <c r="F21" t="s">
        <v>95</v>
      </c>
      <c r="G21" t="s">
        <v>94</v>
      </c>
      <c r="H21" t="s">
        <v>50</v>
      </c>
      <c r="I21" t="s">
        <v>93</v>
      </c>
      <c r="J21" s="6" t="s">
        <v>96</v>
      </c>
      <c r="K21" s="7">
        <v>0.62</v>
      </c>
      <c r="L21">
        <v>1</v>
      </c>
      <c r="M21">
        <f t="shared" si="4"/>
        <v>4</v>
      </c>
      <c r="O21" s="7">
        <f t="shared" si="2"/>
        <v>2.48</v>
      </c>
    </row>
    <row r="35" spans="15:15">
      <c r="O35" s="7">
        <f>SUM(O7:O34)</f>
        <v>1744.52</v>
      </c>
    </row>
  </sheetData>
  <mergeCells count="1">
    <mergeCell ref="C3:H3"/>
  </mergeCells>
  <conditionalFormatting sqref="A7:B7 B8:B21">
    <cfRule type="expression" priority="2">
      <formula>"if($E$7="""";true;false)"</formula>
    </cfRule>
  </conditionalFormatting>
  <conditionalFormatting sqref="B7:B21">
    <cfRule type="iconSet" priority="6">
      <iconSet iconSet="4TrafficLights">
        <cfvo type="percent" val="0"/>
        <cfvo type="num" val="1"/>
        <cfvo type="num" val="2"/>
        <cfvo type="num" val="3"/>
      </iconSet>
    </cfRule>
  </conditionalFormatting>
  <hyperlinks>
    <hyperlink ref="J10" r:id="rId1"/>
    <hyperlink ref="J11" r:id="rId2"/>
    <hyperlink ref="J12" r:id="rId3"/>
    <hyperlink ref="J17" r:id="rId4"/>
    <hyperlink ref="J20" r:id="rId5"/>
    <hyperlink ref="J19" r:id="rId6"/>
    <hyperlink ref="J18" r:id="rId7"/>
    <hyperlink ref="J15" r:id="rId8"/>
    <hyperlink ref="J13" r:id="rId9"/>
    <hyperlink ref="J14" r:id="rId10"/>
    <hyperlink ref="J21" r:id="rId11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sskalick</dc:creator>
  <cp:lastModifiedBy>Sam Skalicky</cp:lastModifiedBy>
  <dcterms:created xsi:type="dcterms:W3CDTF">2010-08-18T17:28:26Z</dcterms:created>
  <dcterms:modified xsi:type="dcterms:W3CDTF">2010-08-19T04:16:45Z</dcterms:modified>
</cp:coreProperties>
</file>