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Sheet1!$A$6:$P$6</definedName>
    <definedName name="CART_ITEM" localSheetId="0">Sheet1!$G$22</definedName>
  </definedNames>
  <calcPr calcId="125725"/>
</workbook>
</file>

<file path=xl/calcChain.xml><?xml version="1.0" encoding="utf-8"?>
<calcChain xmlns="http://schemas.openxmlformats.org/spreadsheetml/2006/main">
  <c r="B27" i="1"/>
  <c r="O27"/>
  <c r="M27"/>
  <c r="K2"/>
  <c r="I2"/>
  <c r="M23"/>
  <c r="O23" s="1"/>
  <c r="M24"/>
  <c r="O24" s="1"/>
  <c r="M25"/>
  <c r="O25" s="1"/>
  <c r="M26"/>
  <c r="O26" s="1"/>
  <c r="B24"/>
  <c r="B25"/>
  <c r="B26"/>
  <c r="B23"/>
  <c r="M18"/>
  <c r="O18" s="1"/>
  <c r="B18"/>
  <c r="M14"/>
  <c r="O14" s="1"/>
  <c r="B14"/>
  <c r="B15"/>
  <c r="B10"/>
  <c r="M13"/>
  <c r="O13" s="1"/>
  <c r="B13"/>
  <c r="M7"/>
  <c r="O7" s="1"/>
  <c r="M10"/>
  <c r="O10" s="1"/>
  <c r="M11"/>
  <c r="O11" s="1"/>
  <c r="M12"/>
  <c r="O12" s="1"/>
  <c r="B7"/>
  <c r="B11"/>
  <c r="B12"/>
  <c r="B21"/>
  <c r="B22"/>
  <c r="B19"/>
  <c r="B8"/>
  <c r="B9"/>
  <c r="B16"/>
  <c r="B17"/>
  <c r="B20"/>
  <c r="M17"/>
  <c r="O17" s="1"/>
  <c r="M16"/>
  <c r="O16" s="1"/>
  <c r="M15"/>
  <c r="O15" s="1"/>
  <c r="M9"/>
  <c r="O9" s="1"/>
  <c r="M8"/>
  <c r="O8" s="1"/>
  <c r="M21"/>
  <c r="O21" s="1"/>
  <c r="M22"/>
  <c r="O22" s="1"/>
  <c r="M19"/>
  <c r="O19" s="1"/>
  <c r="M20"/>
  <c r="O20" s="1"/>
  <c r="O35" l="1"/>
</calcChain>
</file>

<file path=xl/sharedStrings.xml><?xml version="1.0" encoding="utf-8"?>
<sst xmlns="http://schemas.openxmlformats.org/spreadsheetml/2006/main" count="148" uniqueCount="123">
  <si>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</si>
  <si>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</si>
  <si>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</si>
  <si>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</si>
  <si>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</si>
  <si>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</si>
  <si>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</si>
  <si>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</si>
  <si>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</si>
  <si>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</si>
  <si>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</si>
  <si>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</si>
  <si>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</si>
  <si>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</si>
  <si>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</si>
  <si>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</si>
  <si>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</si>
  <si>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</si>
  <si>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</si>
  <si>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</si>
  <si>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</si>
  <si>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</si>
  <si>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</si>
  <si>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</si>
  <si>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</si>
  <si>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</si>
  <si>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</si>
  <si>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</si>
  <si>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</si>
  <si>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</si>
  <si>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</si>
  <si>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</si>
  <si>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</si>
  <si>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</si>
  <si>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</si>
  <si>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</si>
  <si>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</si>
  <si>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</si>
  <si>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</si>
  <si>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</si>
  <si>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</si>
  <si>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</si>
  <si>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</si>
  <si>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</si>
  <si>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</si>
  <si>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</si>
  <si>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</si>
  <si>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</si>
  <si>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</si>
  <si>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</si>
  <si>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</si>
  <si>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</si>
  <si>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</si>
  <si>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</si>
  <si>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</si>
  <si>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</si>
  <si>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</si>
  <si>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</si>
  <si>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</si>
  <si>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</si>
  <si>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</si>
  <si>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</si>
  <si>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</si>
  <si>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</si>
  <si>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</si>
  <si>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</si>
  <si>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</si>
  <si>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</si>
  <si>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</si>
  <si>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</si>
  <si>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</si>
  <si>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</si>
  <si>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</si>
  <si>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</si>
  <si>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</si>
  <si>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</si>
  <si>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</si>
  <si>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</si>
  <si>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</si>
  <si>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</si>
  <si>
    <t>http://www.newegg.com/Product/Product.aspx?Item=N82E16820148147</t>
  </si>
  <si>
    <t>N82E1682014814</t>
  </si>
  <si>
    <t>CT12864BA1067</t>
  </si>
  <si>
    <t>Crucial</t>
  </si>
  <si>
    <t>1GB DDR3 1066MHz SDRAM</t>
  </si>
  <si>
    <t>http://www.newegg.com/Product/Product.aspx?Item=N82E16814127473</t>
  </si>
  <si>
    <t>N82E16814127473</t>
  </si>
  <si>
    <t>N8400GS-D256H</t>
  </si>
  <si>
    <t>MSI</t>
  </si>
  <si>
    <t>GeForce 8400 GS 256MB 64-bit DDR2 PCI Express 2.0 x16</t>
  </si>
  <si>
    <t>*</t>
  </si>
  <si>
    <t>Clock Crystal</t>
  </si>
  <si>
    <t>14.318MHz Parallel Resonance Crystal</t>
  </si>
  <si>
    <t>631-1015-1-ND</t>
  </si>
  <si>
    <t>FOXSDLF/143-20</t>
  </si>
  <si>
    <t>Fox Electronics</t>
  </si>
  <si>
    <t>http://search.digikey.com/scripts/DkSearch/dksus.dll?Detail&amp;name=631-1015-1-ND</t>
  </si>
  <si>
    <t>Hard Drive</t>
  </si>
  <si>
    <t>250GB SATAII</t>
  </si>
  <si>
    <t>Hitachi</t>
  </si>
  <si>
    <t>HTS545025B9A300</t>
  </si>
  <si>
    <t>N82E16822145255</t>
  </si>
  <si>
    <t>http://www.newegg.com/Product/Product.aspx?Item=N82E16822145255</t>
  </si>
  <si>
    <t>Discount ends 8/25</t>
  </si>
  <si>
    <t>CPU Fan</t>
  </si>
  <si>
    <t>24 pin Power Connector</t>
  </si>
  <si>
    <t>12v Power Connector</t>
  </si>
  <si>
    <t>Fan Connectors</t>
  </si>
  <si>
    <t>http://www.newegg.com/Product/Product.aspx?Item=N82E16835150088</t>
  </si>
  <si>
    <t>N82E16835150088</t>
  </si>
  <si>
    <t>8WT15-38</t>
  </si>
  <si>
    <t>MASSCOOL</t>
  </si>
  <si>
    <t>2400RPM</t>
  </si>
  <si>
    <t>http://search.digikey.com/scripts/DkSearch/dksus.dll?Detail&amp;name=WM3863-ND</t>
  </si>
  <si>
    <t>WM3863-ND</t>
  </si>
  <si>
    <t>39-29-9243</t>
  </si>
  <si>
    <t>CONN HEADER 24POS 4.2MM VERT TIN</t>
  </si>
  <si>
    <t>Power Supply</t>
  </si>
  <si>
    <t>http://www.newegg.com/Product/Product.aspx?Item=N82E16817170018</t>
  </si>
  <si>
    <t>LOGISYS</t>
  </si>
  <si>
    <t>PS480E12</t>
  </si>
  <si>
    <t>N82E16817170018</t>
  </si>
  <si>
    <t>480W ATX12V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</si>
</sst>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1" applyAlignment="1" applyProtection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4" fillId="2" borderId="0" xfId="1" applyFill="1" applyAlignment="1" applyProtection="1"/>
    <xf numFmtId="164" fontId="0" fillId="2" borderId="0" xfId="0" applyNumberForma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4" fillId="3" borderId="0" xfId="1" applyFill="1" applyAlignment="1" applyProtection="1"/>
    <xf numFmtId="16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4" fillId="4" borderId="0" xfId="1" applyFill="1" applyAlignment="1" applyProtection="1"/>
    <xf numFmtId="164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Fill="1" applyAlignment="1">
      <alignment horizontal="left"/>
    </xf>
    <xf numFmtId="164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N82E16819115056" TargetMode="External"/><Relationship Id="rId13" Type="http://schemas.openxmlformats.org/officeDocument/2006/relationships/hyperlink" Target="http://www.newegg.com/Product/Product.aspx?Item=N82E16835150088" TargetMode="External"/><Relationship Id="rId3" Type="http://schemas.openxmlformats.org/officeDocument/2006/relationships/hyperlink" Target="http://search.digikey.com/scripts/DkSearch/dksus.dll?Detail&amp;name=WM9003-ND" TargetMode="External"/><Relationship Id="rId7" Type="http://schemas.openxmlformats.org/officeDocument/2006/relationships/hyperlink" Target="http://search.digikey.com/scripts/DkSearch/dksus.dll?Detail&amp;name=507-1425-ND" TargetMode="External"/><Relationship Id="rId12" Type="http://schemas.openxmlformats.org/officeDocument/2006/relationships/hyperlink" Target="http://www.newegg.com/Product/Product.aspx?Item=N82E16822145255" TargetMode="External"/><Relationship Id="rId2" Type="http://schemas.openxmlformats.org/officeDocument/2006/relationships/hyperlink" Target="http://search.digikey.com/scripts/DkSearch/dksus.dll?Detail&amp;name=WM7359-N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silego.com/store/product_info.php?cPath=24_30&amp;products_id=150" TargetMode="External"/><Relationship Id="rId6" Type="http://schemas.openxmlformats.org/officeDocument/2006/relationships/hyperlink" Target="http://search.digikey.com/scripts/DkSearch/dksus.dll?Detail&amp;name=5787745-2-ND" TargetMode="External"/><Relationship Id="rId11" Type="http://schemas.openxmlformats.org/officeDocument/2006/relationships/hyperlink" Target="http://search.digikey.com/scripts/DkSearch/dksus.dll?Detail&amp;name=631-1015-1-ND" TargetMode="External"/><Relationship Id="rId5" Type="http://schemas.openxmlformats.org/officeDocument/2006/relationships/hyperlink" Target="http://search.digikey.com/scripts/DkSearch/dksus.dll?Detail&amp;name=W25Q16BVSSIG-ND" TargetMode="External"/><Relationship Id="rId15" Type="http://schemas.openxmlformats.org/officeDocument/2006/relationships/hyperlink" Target="http://search.digikey.com/scripts/DkSearch/dksus.dll?Detail&amp;name=WM3863-ND" TargetMode="External"/><Relationship Id="rId10" Type="http://schemas.openxmlformats.org/officeDocument/2006/relationships/hyperlink" Target="http://www.newegg.com/Product/Product.aspx?Item=N82E16814127473" TargetMode="External"/><Relationship Id="rId4" Type="http://schemas.openxmlformats.org/officeDocument/2006/relationships/hyperlink" Target="http://search.digikey.com/scripts/DkSearch/dksus.dll?Detail&amp;name=WM19104-ND" TargetMode="External"/><Relationship Id="rId9" Type="http://schemas.openxmlformats.org/officeDocument/2006/relationships/hyperlink" Target="http://www.newegg.com/Product/Product.aspx?Item=N82E16820148147" TargetMode="External"/><Relationship Id="rId14" Type="http://schemas.openxmlformats.org/officeDocument/2006/relationships/hyperlink" Target="http://www.newegg.com/Product/Product.aspx?Item=N82E16817170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35"/>
  <sheetViews>
    <sheetView tabSelected="1" workbookViewId="0">
      <selection activeCell="J24" sqref="J24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4.5703125" customWidth="1"/>
    <col min="11" max="11" width="10.7109375" bestFit="1" customWidth="1"/>
    <col min="12" max="12" width="10.140625" bestFit="1" customWidth="1"/>
    <col min="13" max="13" width="9" bestFit="1" customWidth="1"/>
    <col min="14" max="14" width="9" customWidth="1"/>
    <col min="15" max="15" width="9.140625" bestFit="1" customWidth="1"/>
    <col min="16" max="16" width="27.42578125" customWidth="1"/>
  </cols>
  <sheetData>
    <row r="2" spans="1:16">
      <c r="H2" t="s">
        <v>50</v>
      </c>
      <c r="I2" s="5">
        <f>SUM(O8:O14)</f>
        <v>235.96000000000004</v>
      </c>
      <c r="J2" t="s">
        <v>76</v>
      </c>
      <c r="K2" s="5">
        <f>SUM(O15:O18)</f>
        <v>1131.76</v>
      </c>
    </row>
    <row r="3" spans="1:16" ht="21.75" thickBot="1">
      <c r="C3" s="7" t="s">
        <v>0</v>
      </c>
      <c r="D3" s="7"/>
      <c r="E3" s="7"/>
      <c r="F3" s="7"/>
      <c r="G3" s="7"/>
      <c r="H3" s="7"/>
    </row>
    <row r="4" spans="1:16" ht="15.75" thickBot="1">
      <c r="K4" s="2" t="s">
        <v>14</v>
      </c>
      <c r="L4" s="3">
        <v>4</v>
      </c>
    </row>
    <row r="6" spans="1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43</v>
      </c>
      <c r="K6" s="1" t="s">
        <v>8</v>
      </c>
      <c r="L6" s="1" t="s">
        <v>12</v>
      </c>
      <c r="M6" s="1" t="s">
        <v>13</v>
      </c>
      <c r="N6" s="1" t="s">
        <v>60</v>
      </c>
      <c r="O6" s="1" t="s">
        <v>9</v>
      </c>
      <c r="P6" s="1" t="s">
        <v>45</v>
      </c>
    </row>
    <row r="7" spans="1:16" s="22" customFormat="1">
      <c r="A7" s="22" t="s">
        <v>90</v>
      </c>
      <c r="B7" s="23">
        <f>IF(E7="",0,IF(F7="",1,IF(H7="",2,3)))</f>
        <v>3</v>
      </c>
      <c r="C7" s="22">
        <v>10</v>
      </c>
      <c r="D7" s="22" t="s">
        <v>35</v>
      </c>
      <c r="E7" s="22" t="s">
        <v>36</v>
      </c>
      <c r="F7" s="22" t="s">
        <v>17</v>
      </c>
      <c r="G7" s="24">
        <v>82566</v>
      </c>
      <c r="H7" s="22" t="s">
        <v>72</v>
      </c>
      <c r="I7" s="22" t="s">
        <v>71</v>
      </c>
      <c r="J7" s="22" t="s">
        <v>73</v>
      </c>
      <c r="K7" s="25">
        <v>6.69</v>
      </c>
      <c r="L7" s="22">
        <v>1</v>
      </c>
      <c r="M7" s="22">
        <f>L7*$L$4</f>
        <v>4</v>
      </c>
      <c r="N7" s="25"/>
      <c r="O7" s="25">
        <f>M7*K7+N7</f>
        <v>26.76</v>
      </c>
      <c r="P7" s="22" t="s">
        <v>74</v>
      </c>
    </row>
    <row r="8" spans="1:16" s="8" customFormat="1">
      <c r="B8" s="9">
        <f>IF(E8="",0,IF(F8="",1,IF(H8="",2,3)))</f>
        <v>3</v>
      </c>
      <c r="C8" s="8">
        <v>5</v>
      </c>
      <c r="D8" s="8" t="s">
        <v>26</v>
      </c>
      <c r="E8" s="8" t="s">
        <v>27</v>
      </c>
      <c r="F8" s="8" t="s">
        <v>28</v>
      </c>
      <c r="G8" s="8" t="s">
        <v>29</v>
      </c>
      <c r="H8" s="8" t="s">
        <v>50</v>
      </c>
      <c r="I8" s="8" t="s">
        <v>49</v>
      </c>
      <c r="J8" s="10" t="s">
        <v>48</v>
      </c>
      <c r="K8" s="11">
        <v>5.09</v>
      </c>
      <c r="L8" s="8">
        <v>4</v>
      </c>
      <c r="M8" s="8">
        <f>L8*$L$4</f>
        <v>16</v>
      </c>
      <c r="N8" s="11"/>
      <c r="O8" s="11">
        <f>M8*K8+N8</f>
        <v>81.44</v>
      </c>
    </row>
    <row r="9" spans="1:16" s="8" customFormat="1">
      <c r="B9" s="9">
        <f>IF(E9="",0,IF(F9="",1,IF(H9="",2,3)))</f>
        <v>3</v>
      </c>
      <c r="C9" s="8">
        <v>6</v>
      </c>
      <c r="D9" s="8" t="s">
        <v>30</v>
      </c>
      <c r="E9" s="8" t="s">
        <v>31</v>
      </c>
      <c r="F9" s="8" t="s">
        <v>28</v>
      </c>
      <c r="G9" s="12">
        <v>475053305</v>
      </c>
      <c r="H9" s="8" t="s">
        <v>50</v>
      </c>
      <c r="I9" s="8" t="s">
        <v>52</v>
      </c>
      <c r="J9" s="10" t="s">
        <v>51</v>
      </c>
      <c r="K9" s="11">
        <v>5.03</v>
      </c>
      <c r="L9" s="8">
        <v>2</v>
      </c>
      <c r="M9" s="8">
        <f>L9*$L$4</f>
        <v>8</v>
      </c>
      <c r="N9" s="11"/>
      <c r="O9" s="11">
        <f>M9*K9+N9</f>
        <v>40.24</v>
      </c>
    </row>
    <row r="10" spans="1:16" s="8" customFormat="1">
      <c r="B10" s="9">
        <f>IF(E10="",0,IF(F10="",1,IF(H10="",2,3)))</f>
        <v>3</v>
      </c>
      <c r="C10" s="8">
        <v>11</v>
      </c>
      <c r="D10" s="8" t="s">
        <v>41</v>
      </c>
      <c r="E10" s="8" t="s">
        <v>42</v>
      </c>
      <c r="F10" s="8" t="s">
        <v>28</v>
      </c>
      <c r="G10" s="13" t="s">
        <v>55</v>
      </c>
      <c r="H10" s="8" t="s">
        <v>50</v>
      </c>
      <c r="I10" s="8" t="s">
        <v>54</v>
      </c>
      <c r="J10" s="10" t="s">
        <v>53</v>
      </c>
      <c r="K10" s="11">
        <v>1.012</v>
      </c>
      <c r="L10" s="8">
        <v>5</v>
      </c>
      <c r="M10" s="8">
        <f>L10*$L$4</f>
        <v>20</v>
      </c>
      <c r="N10" s="11"/>
      <c r="O10" s="11">
        <f>M10*K10+N10</f>
        <v>20.240000000000002</v>
      </c>
    </row>
    <row r="11" spans="1:16" s="8" customFormat="1">
      <c r="B11" s="9">
        <f>IF(E11="",0,IF(F11="",1,IF(H11="",2,3)))</f>
        <v>3</v>
      </c>
      <c r="C11" s="8">
        <v>13</v>
      </c>
      <c r="D11" s="8" t="s">
        <v>37</v>
      </c>
      <c r="E11" s="8" t="s">
        <v>61</v>
      </c>
      <c r="F11" s="8" t="s">
        <v>70</v>
      </c>
      <c r="G11" s="8" t="s">
        <v>69</v>
      </c>
      <c r="H11" s="8" t="s">
        <v>50</v>
      </c>
      <c r="I11" s="8" t="s">
        <v>67</v>
      </c>
      <c r="J11" s="10" t="s">
        <v>68</v>
      </c>
      <c r="K11" s="11">
        <v>4.92</v>
      </c>
      <c r="L11" s="8">
        <v>1</v>
      </c>
      <c r="M11" s="8">
        <f>L11*$L$4</f>
        <v>4</v>
      </c>
      <c r="N11" s="11"/>
      <c r="O11" s="11">
        <f>M11*K11+N11</f>
        <v>19.68</v>
      </c>
    </row>
    <row r="12" spans="1:16" s="8" customFormat="1">
      <c r="B12" s="9">
        <f>IF(E12="",0,IF(F12="",1,IF(H12="",2,3)))</f>
        <v>3</v>
      </c>
      <c r="C12" s="8">
        <v>14</v>
      </c>
      <c r="D12" s="8" t="s">
        <v>38</v>
      </c>
      <c r="E12" s="8" t="s">
        <v>62</v>
      </c>
      <c r="F12" s="8" t="s">
        <v>63</v>
      </c>
      <c r="G12" s="8" t="s">
        <v>65</v>
      </c>
      <c r="H12" s="8" t="s">
        <v>50</v>
      </c>
      <c r="I12" s="8" t="s">
        <v>64</v>
      </c>
      <c r="J12" s="10" t="s">
        <v>66</v>
      </c>
      <c r="K12" s="11">
        <v>2.4500000000000002</v>
      </c>
      <c r="L12" s="8">
        <v>6</v>
      </c>
      <c r="M12" s="8">
        <f>L12*$L$4</f>
        <v>24</v>
      </c>
      <c r="N12" s="11"/>
      <c r="O12" s="11">
        <f>M12*K12+N12</f>
        <v>58.800000000000004</v>
      </c>
    </row>
    <row r="13" spans="1:16" s="8" customFormat="1">
      <c r="B13" s="9">
        <f>IF(E13="",0,IF(F13="",1,IF(H13="",2,3)))</f>
        <v>3</v>
      </c>
      <c r="C13" s="8">
        <v>15</v>
      </c>
      <c r="D13" s="8" t="s">
        <v>39</v>
      </c>
      <c r="E13" s="8" t="s">
        <v>58</v>
      </c>
      <c r="F13" s="8" t="s">
        <v>40</v>
      </c>
      <c r="G13" s="8" t="s">
        <v>57</v>
      </c>
      <c r="H13" s="8" t="s">
        <v>50</v>
      </c>
      <c r="I13" s="8" t="s">
        <v>56</v>
      </c>
      <c r="J13" s="10" t="s">
        <v>59</v>
      </c>
      <c r="K13" s="11">
        <v>3.27</v>
      </c>
      <c r="L13" s="8">
        <v>1</v>
      </c>
      <c r="M13" s="8">
        <f>L13*$L$4</f>
        <v>4</v>
      </c>
      <c r="N13" s="11"/>
      <c r="O13" s="11">
        <f>M13*K13+N13</f>
        <v>13.08</v>
      </c>
    </row>
    <row r="14" spans="1:16" s="8" customFormat="1">
      <c r="B14" s="9">
        <f>IF(E14="",0,IF(F14="",1,IF(H14="",2,3)))</f>
        <v>3</v>
      </c>
      <c r="C14" s="8">
        <v>16</v>
      </c>
      <c r="D14" s="8" t="s">
        <v>91</v>
      </c>
      <c r="E14" s="8" t="s">
        <v>92</v>
      </c>
      <c r="F14" s="8" t="s">
        <v>95</v>
      </c>
      <c r="G14" s="8" t="s">
        <v>94</v>
      </c>
      <c r="H14" s="8" t="s">
        <v>50</v>
      </c>
      <c r="I14" s="8" t="s">
        <v>93</v>
      </c>
      <c r="J14" s="10" t="s">
        <v>96</v>
      </c>
      <c r="K14" s="11">
        <v>0.62</v>
      </c>
      <c r="L14" s="8">
        <v>1</v>
      </c>
      <c r="M14" s="8">
        <f>L14*$L$4</f>
        <v>4</v>
      </c>
      <c r="O14" s="11">
        <f>M14*K14+N14</f>
        <v>2.48</v>
      </c>
    </row>
    <row r="15" spans="1:16" s="14" customFormat="1">
      <c r="B15" s="15">
        <f>IF(E15="",0,IF(F15="",1,IF(H15="",2,3)))</f>
        <v>3</v>
      </c>
      <c r="C15" s="14">
        <v>7</v>
      </c>
      <c r="D15" s="14" t="s">
        <v>32</v>
      </c>
      <c r="E15" s="14" t="s">
        <v>84</v>
      </c>
      <c r="F15" s="14" t="s">
        <v>83</v>
      </c>
      <c r="G15" s="14" t="s">
        <v>82</v>
      </c>
      <c r="H15" s="14" t="s">
        <v>76</v>
      </c>
      <c r="I15" s="14" t="s">
        <v>81</v>
      </c>
      <c r="J15" s="16" t="s">
        <v>80</v>
      </c>
      <c r="K15" s="17">
        <v>23.99</v>
      </c>
      <c r="L15" s="14">
        <v>4</v>
      </c>
      <c r="M15" s="14">
        <f>L15*$L$4</f>
        <v>16</v>
      </c>
      <c r="N15" s="17"/>
      <c r="O15" s="17">
        <f>M15*K15+N15</f>
        <v>383.84</v>
      </c>
    </row>
    <row r="16" spans="1:16" s="14" customFormat="1">
      <c r="B16" s="15">
        <f>IF(E16="",0,IF(F16="",1,IF(H16="",2,3)))</f>
        <v>3</v>
      </c>
      <c r="C16" s="14">
        <v>8</v>
      </c>
      <c r="D16" s="14" t="s">
        <v>33</v>
      </c>
      <c r="E16" s="14" t="s">
        <v>89</v>
      </c>
      <c r="F16" s="14" t="s">
        <v>88</v>
      </c>
      <c r="G16" s="14" t="s">
        <v>87</v>
      </c>
      <c r="H16" s="14" t="s">
        <v>76</v>
      </c>
      <c r="I16" s="14" t="s">
        <v>86</v>
      </c>
      <c r="J16" s="16" t="s">
        <v>85</v>
      </c>
      <c r="K16" s="17">
        <v>27</v>
      </c>
      <c r="L16" s="14">
        <v>1</v>
      </c>
      <c r="M16" s="14">
        <f>L16*$L$4</f>
        <v>4</v>
      </c>
      <c r="N16" s="17"/>
      <c r="O16" s="17">
        <f>M16*K16+N16</f>
        <v>108</v>
      </c>
    </row>
    <row r="17" spans="1:16" s="14" customFormat="1">
      <c r="A17" s="14" t="s">
        <v>90</v>
      </c>
      <c r="B17" s="15">
        <f>IF(E17="",0,IF(F17="",1,IF(H17="",2,3)))</f>
        <v>3</v>
      </c>
      <c r="C17" s="14">
        <v>9</v>
      </c>
      <c r="D17" s="14" t="s">
        <v>34</v>
      </c>
      <c r="E17" s="14" t="s">
        <v>79</v>
      </c>
      <c r="F17" s="14" t="s">
        <v>17</v>
      </c>
      <c r="G17" s="14" t="s">
        <v>78</v>
      </c>
      <c r="H17" s="14" t="s">
        <v>76</v>
      </c>
      <c r="I17" s="14" t="s">
        <v>77</v>
      </c>
      <c r="J17" s="16" t="s">
        <v>75</v>
      </c>
      <c r="K17" s="17">
        <v>124.99</v>
      </c>
      <c r="L17" s="14">
        <v>1</v>
      </c>
      <c r="M17" s="14">
        <f>L17*$L$4</f>
        <v>4</v>
      </c>
      <c r="N17" s="17"/>
      <c r="O17" s="17">
        <f>M17*K17+N17</f>
        <v>499.96</v>
      </c>
    </row>
    <row r="18" spans="1:16" s="14" customFormat="1">
      <c r="B18" s="15">
        <f>IF(E18="",0,IF(F18="",1,IF(H18="",2,3)))</f>
        <v>3</v>
      </c>
      <c r="C18" s="14">
        <v>17</v>
      </c>
      <c r="D18" s="14" t="s">
        <v>97</v>
      </c>
      <c r="E18" s="14" t="s">
        <v>98</v>
      </c>
      <c r="F18" s="14" t="s">
        <v>99</v>
      </c>
      <c r="G18" s="14" t="s">
        <v>100</v>
      </c>
      <c r="H18" s="14" t="s">
        <v>76</v>
      </c>
      <c r="I18" s="14" t="s">
        <v>101</v>
      </c>
      <c r="J18" s="16" t="s">
        <v>102</v>
      </c>
      <c r="K18" s="17">
        <v>34.99</v>
      </c>
      <c r="L18" s="14">
        <v>1</v>
      </c>
      <c r="M18" s="14">
        <f>L18*$L$4</f>
        <v>4</v>
      </c>
      <c r="O18" s="17">
        <f>M18*K18+N18</f>
        <v>139.96</v>
      </c>
      <c r="P18" s="14" t="s">
        <v>103</v>
      </c>
    </row>
    <row r="19" spans="1:16" s="18" customFormat="1">
      <c r="B19" s="19">
        <f>IF(E19="",0,IF(F19="",1,IF(H19="",2,3)))</f>
        <v>3</v>
      </c>
      <c r="C19" s="18">
        <v>4</v>
      </c>
      <c r="D19" s="18" t="s">
        <v>22</v>
      </c>
      <c r="E19" s="18" t="s">
        <v>25</v>
      </c>
      <c r="F19" s="18" t="s">
        <v>23</v>
      </c>
      <c r="G19" s="18" t="s">
        <v>24</v>
      </c>
      <c r="H19" s="18" t="s">
        <v>23</v>
      </c>
      <c r="I19" s="18" t="s">
        <v>47</v>
      </c>
      <c r="J19" s="20" t="s">
        <v>44</v>
      </c>
      <c r="K19" s="21">
        <v>5</v>
      </c>
      <c r="L19" s="18">
        <v>1</v>
      </c>
      <c r="M19" s="18">
        <f>L19*$L$4</f>
        <v>4</v>
      </c>
      <c r="N19" s="21">
        <v>30</v>
      </c>
      <c r="O19" s="21">
        <f>M19*K19+N19</f>
        <v>50</v>
      </c>
      <c r="P19" s="18" t="s">
        <v>46</v>
      </c>
    </row>
    <row r="20" spans="1:16">
      <c r="A20" t="s">
        <v>90</v>
      </c>
      <c r="B20" s="6">
        <f>IF(E20="",0,IF(F20="",1,IF(H20="",2,3)))</f>
        <v>1</v>
      </c>
      <c r="C20">
        <v>1</v>
      </c>
      <c r="D20" t="s">
        <v>10</v>
      </c>
      <c r="E20" t="s">
        <v>11</v>
      </c>
      <c r="K20" s="5">
        <v>30</v>
      </c>
      <c r="L20">
        <v>1</v>
      </c>
      <c r="M20">
        <f>L20*$L$4</f>
        <v>4</v>
      </c>
      <c r="N20" s="5"/>
      <c r="O20" s="5">
        <f>M20*K20+N20</f>
        <v>120</v>
      </c>
    </row>
    <row r="21" spans="1:16">
      <c r="A21" t="s">
        <v>90</v>
      </c>
      <c r="B21" s="6">
        <f>IF(E21="",0,IF(F21="",1,IF(H21="",2,3)))</f>
        <v>2</v>
      </c>
      <c r="C21">
        <v>2</v>
      </c>
      <c r="D21" t="s">
        <v>15</v>
      </c>
      <c r="E21" t="s">
        <v>16</v>
      </c>
      <c r="F21" t="s">
        <v>17</v>
      </c>
      <c r="G21" t="s">
        <v>18</v>
      </c>
      <c r="K21" s="5">
        <v>50</v>
      </c>
      <c r="L21">
        <v>1</v>
      </c>
      <c r="M21">
        <f>L21*$L$4</f>
        <v>4</v>
      </c>
      <c r="N21" s="5"/>
      <c r="O21" s="5">
        <f>M21*K21+N21</f>
        <v>200</v>
      </c>
    </row>
    <row r="22" spans="1:16">
      <c r="A22" t="s">
        <v>90</v>
      </c>
      <c r="B22" s="6">
        <f>IF(E22="",0,IF(F22="",1,IF(H22="",2,3)))</f>
        <v>2</v>
      </c>
      <c r="C22">
        <v>3</v>
      </c>
      <c r="D22" t="s">
        <v>19</v>
      </c>
      <c r="E22" t="s">
        <v>20</v>
      </c>
      <c r="F22" t="s">
        <v>17</v>
      </c>
      <c r="G22" t="s">
        <v>21</v>
      </c>
      <c r="K22" s="5">
        <v>30</v>
      </c>
      <c r="L22">
        <v>1</v>
      </c>
      <c r="M22">
        <f>L22*$L$4</f>
        <v>4</v>
      </c>
      <c r="N22" s="5"/>
      <c r="O22" s="5">
        <f>M22*K22+N22</f>
        <v>120</v>
      </c>
    </row>
    <row r="23" spans="1:16">
      <c r="B23" s="6">
        <f>IF(E23="",0,IF(F23="",1,IF(H23="",2,3)))</f>
        <v>3</v>
      </c>
      <c r="C23">
        <v>18</v>
      </c>
      <c r="D23" t="s">
        <v>104</v>
      </c>
      <c r="E23" t="s">
        <v>112</v>
      </c>
      <c r="F23" t="s">
        <v>111</v>
      </c>
      <c r="G23" t="s">
        <v>110</v>
      </c>
      <c r="H23" t="s">
        <v>76</v>
      </c>
      <c r="I23" t="s">
        <v>109</v>
      </c>
      <c r="J23" s="4" t="s">
        <v>108</v>
      </c>
      <c r="K23" s="5">
        <v>8.99</v>
      </c>
      <c r="L23">
        <v>1</v>
      </c>
      <c r="M23">
        <f>L23*$L$4</f>
        <v>4</v>
      </c>
      <c r="O23" s="5">
        <f>M23*K23+N23</f>
        <v>35.96</v>
      </c>
    </row>
    <row r="24" spans="1:16">
      <c r="B24" s="6">
        <f>IF(E24="",0,IF(F24="",1,IF(H24="",2,3)))</f>
        <v>3</v>
      </c>
      <c r="C24">
        <v>19</v>
      </c>
      <c r="D24" t="s">
        <v>105</v>
      </c>
      <c r="E24" t="s">
        <v>116</v>
      </c>
      <c r="F24" t="s">
        <v>28</v>
      </c>
      <c r="G24" t="s">
        <v>115</v>
      </c>
      <c r="H24" t="s">
        <v>50</v>
      </c>
      <c r="I24" t="s">
        <v>114</v>
      </c>
      <c r="J24" s="4" t="s">
        <v>113</v>
      </c>
      <c r="K24" s="5">
        <v>4.3099999999999996</v>
      </c>
      <c r="L24">
        <v>1</v>
      </c>
      <c r="M24">
        <f>L24*$L$4</f>
        <v>4</v>
      </c>
      <c r="O24" s="5">
        <f>M24*K24+N24</f>
        <v>17.239999999999998</v>
      </c>
    </row>
    <row r="25" spans="1:16">
      <c r="B25" s="6">
        <f>IF(E25="",0,IF(F25="",1,IF(H25="",2,3)))</f>
        <v>0</v>
      </c>
      <c r="C25">
        <v>20</v>
      </c>
      <c r="D25" t="s">
        <v>106</v>
      </c>
      <c r="K25" s="5"/>
      <c r="L25">
        <v>1</v>
      </c>
      <c r="M25">
        <f>L25*$L$4</f>
        <v>4</v>
      </c>
      <c r="O25" s="5">
        <f>M25*K25+N25</f>
        <v>0</v>
      </c>
    </row>
    <row r="26" spans="1:16">
      <c r="B26" s="6">
        <f>IF(E26="",0,IF(F26="",1,IF(H26="",2,3)))</f>
        <v>0</v>
      </c>
      <c r="C26">
        <v>21</v>
      </c>
      <c r="D26" t="s">
        <v>107</v>
      </c>
      <c r="K26" s="5"/>
      <c r="L26">
        <v>1</v>
      </c>
      <c r="M26">
        <f>L26*$L$4</f>
        <v>4</v>
      </c>
      <c r="O26" s="5">
        <f>M26*K26+N26</f>
        <v>0</v>
      </c>
    </row>
    <row r="27" spans="1:16">
      <c r="B27" s="6">
        <f>IF(E27="",0,IF(F27="",1,IF(H27="",2,3)))</f>
        <v>3</v>
      </c>
      <c r="C27">
        <v>22</v>
      </c>
      <c r="D27" t="s">
        <v>117</v>
      </c>
      <c r="E27" t="s">
        <v>122</v>
      </c>
      <c r="F27" t="s">
        <v>119</v>
      </c>
      <c r="G27" t="s">
        <v>120</v>
      </c>
      <c r="H27" t="s">
        <v>76</v>
      </c>
      <c r="I27" t="s">
        <v>121</v>
      </c>
      <c r="J27" s="4" t="s">
        <v>118</v>
      </c>
      <c r="K27" s="5">
        <v>16.989999999999998</v>
      </c>
      <c r="L27">
        <v>1</v>
      </c>
      <c r="M27">
        <f>L27*$L$4</f>
        <v>4</v>
      </c>
      <c r="O27" s="5">
        <f>M27*K27+N27</f>
        <v>67.959999999999994</v>
      </c>
    </row>
    <row r="35" spans="15:15">
      <c r="O35" s="5">
        <f>SUM(O7:O34)</f>
        <v>2005.64</v>
      </c>
    </row>
  </sheetData>
  <autoFilter ref="A6:P6">
    <sortState ref="A7:P26">
      <sortCondition ref="H6"/>
    </sortState>
  </autoFilter>
  <mergeCells count="1">
    <mergeCell ref="C3:H3"/>
  </mergeCells>
  <conditionalFormatting sqref="A7:B7 B8:B27">
    <cfRule type="expression" priority="2">
      <formula>"if($E$7="""";true;false)"</formula>
    </cfRule>
  </conditionalFormatting>
  <conditionalFormatting sqref="B7:B27">
    <cfRule type="iconSet" priority="6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19" r:id="rId1"/>
    <hyperlink ref="J8" r:id="rId2"/>
    <hyperlink ref="J9" r:id="rId3"/>
    <hyperlink ref="J10" r:id="rId4"/>
    <hyperlink ref="J13" r:id="rId5"/>
    <hyperlink ref="J12" r:id="rId6"/>
    <hyperlink ref="J11" r:id="rId7"/>
    <hyperlink ref="J17" r:id="rId8"/>
    <hyperlink ref="J15" r:id="rId9"/>
    <hyperlink ref="J16" r:id="rId10"/>
    <hyperlink ref="J14" r:id="rId11"/>
    <hyperlink ref="J18" r:id="rId12"/>
    <hyperlink ref="J23" r:id="rId13"/>
    <hyperlink ref="J27" r:id="rId14"/>
    <hyperlink ref="J2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2010-08-26T23:57:09Z</dcterms:modified>
</cp:coreProperties>
</file>